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90" yWindow="-120" windowWidth="14325" windowHeight="11955"/>
  </bookViews>
  <sheets>
    <sheet name="Source-Méthodologie" sheetId="47" r:id="rId1"/>
    <sheet name="Figure 1" sheetId="40" r:id="rId2"/>
    <sheet name="Figure 2" sheetId="11" r:id="rId3"/>
    <sheet name="Figure 3" sheetId="48" r:id="rId4"/>
    <sheet name="Figure 4" sheetId="18" r:id="rId5"/>
    <sheet name="Figure 5" sheetId="16" r:id="rId6"/>
    <sheet name="Figure 6" sheetId="45" r:id="rId7"/>
    <sheet name="Figure 7" sheetId="32" r:id="rId8"/>
    <sheet name="Figure 8" sheetId="42" r:id="rId9"/>
    <sheet name="Compl1" sheetId="44" r:id="rId10"/>
    <sheet name="Compl2" sheetId="34" r:id="rId11"/>
    <sheet name="Compl3" sheetId="43" r:id="rId12"/>
    <sheet name="Compl4" sheetId="38" r:id="rId13"/>
  </sheets>
  <definedNames>
    <definedName name="_xlnm.Print_Area" localSheetId="9">Compl1!$A$3:$M$32</definedName>
  </definedNames>
  <calcPr calcId="145621"/>
</workbook>
</file>

<file path=xl/calcChain.xml><?xml version="1.0" encoding="utf-8"?>
<calcChain xmlns="http://schemas.openxmlformats.org/spreadsheetml/2006/main">
  <c r="E9" i="18" l="1"/>
  <c r="D9" i="18"/>
  <c r="D9" i="16"/>
  <c r="E9" i="16" l="1"/>
  <c r="F30" i="40" l="1"/>
  <c r="F22" i="40"/>
  <c r="F25" i="40" s="1"/>
  <c r="F31" i="40" s="1"/>
  <c r="F17" i="40"/>
  <c r="F9" i="40"/>
  <c r="F12" i="40" s="1"/>
  <c r="F14" i="40" s="1"/>
  <c r="C30" i="40"/>
  <c r="C22" i="40"/>
  <c r="C17" i="40"/>
  <c r="C9" i="40"/>
  <c r="C12" i="40" s="1"/>
  <c r="C14" i="40" s="1"/>
  <c r="C25" i="40" l="1"/>
  <c r="C31" i="40" s="1"/>
  <c r="F32" i="40"/>
  <c r="C32" i="40"/>
  <c r="B9" i="16" l="1"/>
</calcChain>
</file>

<file path=xl/sharedStrings.xml><?xml version="1.0" encoding="utf-8"?>
<sst xmlns="http://schemas.openxmlformats.org/spreadsheetml/2006/main" count="353" uniqueCount="201">
  <si>
    <t>PUBLIC</t>
  </si>
  <si>
    <t>PRIVE</t>
  </si>
  <si>
    <t>Evolution</t>
  </si>
  <si>
    <t>Sixième</t>
  </si>
  <si>
    <t>Cinquième</t>
  </si>
  <si>
    <t>Quatrième</t>
  </si>
  <si>
    <t>Troisième</t>
  </si>
  <si>
    <t>Ensemble 6e-3e (*)</t>
  </si>
  <si>
    <t>ULIS en  collège</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</si>
  <si>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</si>
  <si>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</si>
  <si>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</si>
  <si>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</si>
  <si>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</si>
  <si>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</si>
  <si>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</si>
  <si>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</si>
  <si>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</si>
  <si>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</si>
  <si>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</si>
  <si>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</si>
  <si>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</si>
  <si>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2nde GT</t>
  </si>
  <si>
    <t>1ère GT</t>
  </si>
  <si>
    <t>Terminale GT</t>
  </si>
  <si>
    <t>Ensemble formations générales et technologiques en lycée</t>
  </si>
  <si>
    <t xml:space="preserve">Ensemble second degré </t>
  </si>
  <si>
    <t>(*) Y compris troisième prépa-professionnelles en lycée</t>
  </si>
  <si>
    <t>Effectifs en 2017</t>
  </si>
  <si>
    <t>Total</t>
  </si>
  <si>
    <t>ENSEMBLE</t>
  </si>
  <si>
    <t>Rentrée 2017</t>
  </si>
  <si>
    <t>Rentrée 2016</t>
  </si>
  <si>
    <t>Rentrée 2014</t>
  </si>
  <si>
    <t>Situation</t>
  </si>
  <si>
    <t>Autres situations (dont sorties vers l'agriculture et l'apprentissage)</t>
  </si>
  <si>
    <t xml:space="preserve"> </t>
  </si>
  <si>
    <t>Rentrée 2013</t>
  </si>
  <si>
    <t xml:space="preserve">Rentrée 2017 </t>
  </si>
  <si>
    <t>Effectifs en 2018</t>
  </si>
  <si>
    <t>Rentrée 2018</t>
  </si>
  <si>
    <t>Public</t>
  </si>
  <si>
    <t>Privé</t>
  </si>
  <si>
    <t>Ensemble</t>
  </si>
  <si>
    <t>Evolution %</t>
  </si>
  <si>
    <t>PARIS</t>
  </si>
  <si>
    <t>AIX-MARS.</t>
  </si>
  <si>
    <t>BESANCON</t>
  </si>
  <si>
    <t>BORDEAUX</t>
  </si>
  <si>
    <t>CAEN</t>
  </si>
  <si>
    <t>CLERMONT-F</t>
  </si>
  <si>
    <t>DIJON</t>
  </si>
  <si>
    <t>GRENOBLE</t>
  </si>
  <si>
    <t>LILLE</t>
  </si>
  <si>
    <t>LYON</t>
  </si>
  <si>
    <t>MONTPELL.</t>
  </si>
  <si>
    <t>POITIERS</t>
  </si>
  <si>
    <t>RENNES</t>
  </si>
  <si>
    <t>STRASBOURG</t>
  </si>
  <si>
    <t>TOULOUSE</t>
  </si>
  <si>
    <t>NANTES</t>
  </si>
  <si>
    <t>ORLEANS-T</t>
  </si>
  <si>
    <t>REIMS</t>
  </si>
  <si>
    <t>AMIENS</t>
  </si>
  <si>
    <t>ROUEN</t>
  </si>
  <si>
    <t>LIMOGES</t>
  </si>
  <si>
    <t>NICE</t>
  </si>
  <si>
    <t>CRETEIL</t>
  </si>
  <si>
    <t>VERSAILLES</t>
  </si>
  <si>
    <t>CORSE</t>
  </si>
  <si>
    <t>LA REUNION</t>
  </si>
  <si>
    <t>MARTINIQUE</t>
  </si>
  <si>
    <t>GUADELOUPE</t>
  </si>
  <si>
    <t>GUYANE</t>
  </si>
  <si>
    <t>MAYOTTE</t>
  </si>
  <si>
    <t>Champ : France métropolitaine + DOM (y compris Mayotte), public + privé (y compris EREA), yc ULIS, hors post-bac</t>
  </si>
  <si>
    <t>Académie</t>
  </si>
  <si>
    <t>(en %)</t>
  </si>
  <si>
    <t>NANCY-METZ</t>
  </si>
  <si>
    <t>ULIS pro</t>
  </si>
  <si>
    <t>ULIS GT</t>
  </si>
  <si>
    <t>Part du secteur privé dans le second degré</t>
  </si>
  <si>
    <t xml:space="preserve">Rentrée 2015 </t>
  </si>
  <si>
    <t xml:space="preserve">Rentrée 2016 </t>
  </si>
  <si>
    <t>Formations en lycée 
y compris ULIS</t>
  </si>
  <si>
    <t>(**) Dont Formations diverses de niveaux IV et V, CAP en un an et Brevet Professionnel</t>
  </si>
  <si>
    <t>Champ : France métropolitaine + DOM (y compris Mayotte), enseignement public et enseignement privé, y compris hors contrat. Y compris EREA.</t>
  </si>
  <si>
    <t>Seconde GT</t>
  </si>
  <si>
    <t>Première GT</t>
  </si>
  <si>
    <t>Evolution en %</t>
  </si>
  <si>
    <t xml:space="preserve">Champ source et méthode </t>
  </si>
  <si>
    <t xml:space="preserve">Cette Note d’Information couvre uniquement les effectifs sous statut scolaire suivant une formation du second degré (hors classes post-baccalauréat) dans les établissements relevant du ministère de l’Éducation nationale, de l’Enseignement supérieur et de la Recherche : établissements publics, privés sous contrat ou privés hors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qui suivent une formation par alternance (apprentissage) ; ceux qui s’orientent vers ces voies sont donc comptés parmi les sortants. </t>
  </si>
  <si>
    <t>Champ : France métropolitaine + Dom y compris Mayotte, établissements publics et privés sous tutelle MEN. Y compris ULIS à partir de 2015.</t>
  </si>
  <si>
    <t>Effectifs en 2019</t>
  </si>
  <si>
    <t>Evolution
2018/2019</t>
  </si>
  <si>
    <t>1 - Effectifs d’élèves dans les établissements du second degré à la rentrée 2019</t>
  </si>
  <si>
    <t>DIMA - en 2019 dispo relais uniquement</t>
  </si>
  <si>
    <t>Formations en collège
y compris Segpa et Ulis</t>
  </si>
  <si>
    <t>Source : MENJ-DEPP</t>
  </si>
  <si>
    <r>
      <rPr>
        <b/>
        <sz val="10"/>
        <color theme="1"/>
        <rFont val="Arial"/>
        <family val="2"/>
      </rPr>
      <t>Source :</t>
    </r>
    <r>
      <rPr>
        <sz val="10"/>
        <color theme="1"/>
        <rFont val="Arial"/>
        <family val="2"/>
      </rPr>
      <t xml:space="preserve"> MENJ-DEPP, système SCOLARITÉ et enquête n° 16 auprès des établissements privés hors contrat. </t>
    </r>
  </si>
  <si>
    <t>Rentrée 2019</t>
  </si>
  <si>
    <t>Formations en collège (1)</t>
  </si>
  <si>
    <t>Formations en lycée (2)</t>
  </si>
  <si>
    <t>3 – Part du secteur privé dans le second degré</t>
  </si>
  <si>
    <t>6 - Taux de redoublement en seconde, première et terminale GT</t>
  </si>
  <si>
    <t>7 - Taux de sortie de la voie professionnelle selon le niveau (en %)</t>
  </si>
  <si>
    <t xml:space="preserve">8 - Évolution entre 2018 et 2019 des effectifs d’élèves du second degré des secteurs public et privé par académie </t>
  </si>
  <si>
    <t>Compl 1 - Effectifs d’élèves dans les établissements du second degré à la rentrée 2019</t>
  </si>
  <si>
    <t xml:space="preserve">Compl 2 : Évolution entre 2018 et 2019 des effectifs d’élèves du second degré des secteurs public et privé par académie </t>
  </si>
  <si>
    <t xml:space="preserve">NANCY-METZ </t>
  </si>
  <si>
    <t>Compl 3 : Part du secteur privé dans le 2nd degré par académie en 2019</t>
  </si>
  <si>
    <t xml:space="preserve">Rentrée 2019 </t>
  </si>
  <si>
    <t>Compl 4 : Evolution des taux de redoublement en 2nde GT par académie</t>
  </si>
  <si>
    <t>Rentrée 2018 (1)</t>
  </si>
  <si>
    <t xml:space="preserve">(1) : les données de la rentrée 2018 ont été recalculés à la rentrée 2019 </t>
  </si>
  <si>
    <t>ULIS en collège</t>
  </si>
  <si>
    <t>Total BMA</t>
  </si>
  <si>
    <t>Total CAP 2 ans</t>
  </si>
  <si>
    <t>Ensemble formations professionnelles en lycée</t>
  </si>
  <si>
    <t>Ensemble formations GT en lycée</t>
  </si>
  <si>
    <t>Ensemble bac pro</t>
  </si>
  <si>
    <t>Première professionnelle</t>
  </si>
  <si>
    <t>Seconde année de CAP</t>
  </si>
  <si>
    <t>Première année de CAP</t>
  </si>
  <si>
    <t>Segpa</t>
  </si>
  <si>
    <t>Seconde professionnelle</t>
  </si>
  <si>
    <r>
      <t xml:space="preserve">Ensemble sixième-troisième </t>
    </r>
    <r>
      <rPr>
        <b/>
        <vertAlign val="superscript"/>
        <sz val="8"/>
        <color theme="1"/>
        <rFont val="Arial"/>
        <family val="2"/>
      </rPr>
      <t>1</t>
    </r>
  </si>
  <si>
    <r>
      <t xml:space="preserve">Autres pro </t>
    </r>
    <r>
      <rPr>
        <b/>
        <vertAlign val="superscript"/>
        <sz val="8"/>
        <color theme="1"/>
        <rFont val="Arial"/>
        <family val="2"/>
      </rPr>
      <t>2</t>
    </r>
  </si>
  <si>
    <t>Évolution
2018/2019</t>
  </si>
  <si>
    <t>Terminale professionnelle</t>
  </si>
  <si>
    <r>
      <rPr>
        <b/>
        <sz val="9"/>
        <color theme="1"/>
        <rFont val="Arial"/>
        <family val="2"/>
      </rPr>
      <t xml:space="preserve">1. </t>
    </r>
    <r>
      <rPr>
        <sz val="9"/>
        <color theme="1"/>
        <rFont val="Arial"/>
        <family val="2"/>
      </rPr>
      <t>Y compris troisième prépa-professionnelles en lycée.</t>
    </r>
  </si>
  <si>
    <r>
      <rPr>
        <b/>
        <sz val="9"/>
        <color theme="1"/>
        <rFont val="Arial"/>
        <family val="2"/>
      </rPr>
      <t xml:space="preserve">2. </t>
    </r>
    <r>
      <rPr>
        <sz val="9"/>
        <color theme="1"/>
        <rFont val="Arial"/>
        <family val="2"/>
      </rPr>
      <t>Dont formations diverses de niveaux IV et V, CAP en un an et brevet professionnel.</t>
    </r>
  </si>
  <si>
    <r>
      <rPr>
        <b/>
        <sz val="9"/>
        <color theme="1"/>
        <rFont val="Arial"/>
        <family val="2"/>
      </rPr>
      <t xml:space="preserve">Source : </t>
    </r>
    <r>
      <rPr>
        <sz val="9"/>
        <color theme="1"/>
        <rFont val="Arial"/>
        <family val="2"/>
      </rPr>
      <t>MENJ-DEPP.</t>
    </r>
  </si>
  <si>
    <r>
      <rPr>
        <b/>
        <sz val="9"/>
        <color theme="1"/>
        <rFont val="Arial"/>
        <family val="2"/>
      </rPr>
      <t>Champ :</t>
    </r>
    <r>
      <rPr>
        <sz val="9"/>
        <color theme="1"/>
        <rFont val="Arial"/>
        <family val="2"/>
      </rPr>
      <t xml:space="preserve"> France métropolitaine + DOM (y compris Mayotte), enseignement public et enseignement privé, y compris hors contrat. Y compris EREA.</t>
    </r>
  </si>
  <si>
    <r>
      <t>Redoublements de 6</t>
    </r>
    <r>
      <rPr>
        <vertAlign val="superscript"/>
        <sz val="9"/>
        <color rgb="FF000000"/>
        <rFont val="Arial"/>
        <family val="2"/>
      </rPr>
      <t>e</t>
    </r>
  </si>
  <si>
    <r>
      <t>Redoublements de 5</t>
    </r>
    <r>
      <rPr>
        <vertAlign val="superscript"/>
        <sz val="9"/>
        <color rgb="FF000000"/>
        <rFont val="Arial"/>
        <family val="2"/>
      </rPr>
      <t>e</t>
    </r>
  </si>
  <si>
    <r>
      <t>Redoublements de 4</t>
    </r>
    <r>
      <rPr>
        <vertAlign val="superscript"/>
        <sz val="9"/>
        <color rgb="FF000000"/>
        <rFont val="Arial"/>
        <family val="2"/>
      </rPr>
      <t>e</t>
    </r>
  </si>
  <si>
    <r>
      <t>Redoublements de 3</t>
    </r>
    <r>
      <rPr>
        <vertAlign val="superscript"/>
        <sz val="9"/>
        <color rgb="FF000000"/>
        <rFont val="Arial"/>
        <family val="2"/>
      </rPr>
      <t>e</t>
    </r>
  </si>
  <si>
    <r>
      <rPr>
        <b/>
        <sz val="9"/>
        <color theme="1"/>
        <rFont val="Arial"/>
        <family val="2"/>
      </rPr>
      <t>Source :</t>
    </r>
    <r>
      <rPr>
        <sz val="9"/>
        <color theme="1"/>
        <rFont val="Arial"/>
        <family val="2"/>
      </rPr>
      <t xml:space="preserve"> MENJ-DEPP.</t>
    </r>
  </si>
  <si>
    <r>
      <rPr>
        <b/>
        <sz val="9"/>
        <color rgb="FF000000"/>
        <rFont val="Arial"/>
        <family val="2"/>
      </rPr>
      <t xml:space="preserve">Champ : </t>
    </r>
    <r>
      <rPr>
        <sz val="9"/>
        <color rgb="FF000000"/>
        <rFont val="Arial"/>
        <family val="2"/>
      </rPr>
      <t>France métropolitaine + DOM y compris Mayotte, établissements publics et privés. Hors Segpa. Y compris ULIS.</t>
    </r>
  </si>
  <si>
    <r>
      <rPr>
        <b/>
        <sz val="9"/>
        <color rgb="FF000000"/>
        <rFont val="Arial"/>
        <family val="2"/>
      </rPr>
      <t>Lecture :</t>
    </r>
    <r>
      <rPr>
        <sz val="9"/>
        <color rgb="FF000000"/>
        <rFont val="Arial"/>
        <family val="2"/>
      </rPr>
      <t xml:space="preserve"> parmi les élèves scolarisés en 6</t>
    </r>
    <r>
      <rPr>
        <vertAlign val="superscript"/>
        <sz val="9"/>
        <color rgb="FF000000"/>
        <rFont val="Arial"/>
        <family val="2"/>
      </rPr>
      <t>e</t>
    </r>
    <r>
      <rPr>
        <sz val="9"/>
        <color rgb="FF000000"/>
        <rFont val="Arial"/>
        <family val="2"/>
      </rPr>
      <t xml:space="preserve"> à la rentrée 2018, 0,8 % redoublent en 2019.</t>
    </r>
  </si>
  <si>
    <r>
      <t>2 - Taux de redoublement par niveau de la 6</t>
    </r>
    <r>
      <rPr>
        <b/>
        <vertAlign val="superscript"/>
        <sz val="10"/>
        <color theme="1"/>
        <rFont val="Arial"/>
        <family val="2"/>
      </rPr>
      <t>e</t>
    </r>
    <r>
      <rPr>
        <b/>
        <sz val="10"/>
        <color theme="1"/>
        <rFont val="Arial"/>
        <family val="2"/>
      </rPr>
      <t xml:space="preserve"> à la 3</t>
    </r>
    <r>
      <rPr>
        <b/>
        <vertAlign val="superscript"/>
        <sz val="10"/>
        <color theme="1"/>
        <rFont val="Arial"/>
        <family val="2"/>
      </rPr>
      <t>e</t>
    </r>
    <r>
      <rPr>
        <b/>
        <sz val="10"/>
        <color theme="1"/>
        <rFont val="Arial"/>
        <family val="2"/>
      </rPr>
      <t xml:space="preserve"> (en %)</t>
    </r>
  </si>
  <si>
    <r>
      <rPr>
        <b/>
        <sz val="9"/>
        <rFont val="Arial"/>
        <family val="2"/>
      </rPr>
      <t>1.</t>
    </r>
    <r>
      <rPr>
        <sz val="9"/>
        <rFont val="Arial"/>
        <family val="2"/>
      </rPr>
      <t xml:space="preserve"> Y compris Segpa et ULIS.</t>
    </r>
  </si>
  <si>
    <r>
      <rPr>
        <b/>
        <sz val="9"/>
        <rFont val="Arial"/>
        <family val="2"/>
      </rPr>
      <t>2.</t>
    </r>
    <r>
      <rPr>
        <sz val="9"/>
        <rFont val="Arial"/>
        <family val="2"/>
      </rPr>
      <t xml:space="preserve"> Y compris ULIS.</t>
    </r>
  </si>
  <si>
    <r>
      <rPr>
        <b/>
        <sz val="9"/>
        <rFont val="Arial"/>
        <family val="2"/>
      </rPr>
      <t>Champ :</t>
    </r>
    <r>
      <rPr>
        <sz val="9"/>
        <rFont val="Arial"/>
        <family val="2"/>
      </rPr>
      <t xml:space="preserve"> France métropolitaine + DOM y compris Mayotte, établissements publics et privés sous tutelle de MENJ.
</t>
    </r>
  </si>
  <si>
    <t xml:space="preserve">Source : MENJ-DEPP.
</t>
  </si>
  <si>
    <t>4 - Évolution des taux de passage et de redoublement à l’issue de la classe de troisième (en %)</t>
  </si>
  <si>
    <r>
      <t>Redoublement de 3</t>
    </r>
    <r>
      <rPr>
        <vertAlign val="superscript"/>
        <sz val="9"/>
        <color rgb="FF000000"/>
        <rFont val="Arial"/>
        <family val="2"/>
      </rPr>
      <t>e</t>
    </r>
  </si>
  <si>
    <r>
      <t xml:space="preserve">               dont vers 1</t>
    </r>
    <r>
      <rPr>
        <i/>
        <vertAlign val="superscript"/>
        <sz val="9"/>
        <color rgb="FF000000"/>
        <rFont val="Arial"/>
        <family val="2"/>
      </rPr>
      <t>re</t>
    </r>
    <r>
      <rPr>
        <i/>
        <sz val="9"/>
        <color rgb="FF000000"/>
        <rFont val="Arial"/>
        <family val="2"/>
      </rPr>
      <t xml:space="preserve"> année de CAP en 2 ans</t>
    </r>
  </si>
  <si>
    <r>
      <t xml:space="preserve">              dont vers 2</t>
    </r>
    <r>
      <rPr>
        <i/>
        <vertAlign val="superscript"/>
        <sz val="9"/>
        <color rgb="FF000000"/>
        <rFont val="Arial"/>
        <family val="2"/>
      </rPr>
      <t>de</t>
    </r>
    <r>
      <rPr>
        <i/>
        <sz val="9"/>
        <color rgb="FF000000"/>
        <rFont val="Arial"/>
        <family val="2"/>
      </rPr>
      <t xml:space="preserve"> professionnelle</t>
    </r>
  </si>
  <si>
    <r>
      <rPr>
        <b/>
        <sz val="9"/>
        <color rgb="FF000000"/>
        <rFont val="Arial"/>
        <family val="2"/>
      </rPr>
      <t>Lecture :</t>
    </r>
    <r>
      <rPr>
        <sz val="9"/>
        <color rgb="FF000000"/>
        <rFont val="Arial"/>
        <family val="2"/>
      </rPr>
      <t xml:space="preserve"> parmi les élèves scolarisés en 3</t>
    </r>
    <r>
      <rPr>
        <vertAlign val="superscript"/>
        <sz val="9"/>
        <color rgb="FF000000"/>
        <rFont val="Arial"/>
        <family val="2"/>
      </rPr>
      <t>e</t>
    </r>
    <r>
      <rPr>
        <sz val="9"/>
        <color rgb="FF000000"/>
        <rFont val="Arial"/>
        <family val="2"/>
      </rPr>
      <t xml:space="preserve"> générale ou Segpa à la rentrée 2018, 24,5 % ont poursuivi leurs études en second cycle professionnel en 2019.</t>
    </r>
  </si>
  <si>
    <r>
      <rPr>
        <b/>
        <sz val="9"/>
        <color rgb="FF000000"/>
        <rFont val="Arial"/>
        <family val="2"/>
      </rPr>
      <t>Champ :</t>
    </r>
    <r>
      <rPr>
        <sz val="9"/>
        <color rgb="FF000000"/>
        <rFont val="Arial"/>
        <family val="2"/>
      </rPr>
      <t xml:space="preserve"> France métropolitaine + DOM y compris Mayotte, établissements publics et privés.</t>
    </r>
  </si>
  <si>
    <r>
      <t>3</t>
    </r>
    <r>
      <rPr>
        <vertAlign val="superscript"/>
        <sz val="9"/>
        <color rgb="FF000000"/>
        <rFont val="Arial"/>
        <family val="2"/>
      </rPr>
      <t>e</t>
    </r>
    <r>
      <rPr>
        <sz val="9"/>
        <color rgb="FF000000"/>
        <rFont val="Arial"/>
        <family val="2"/>
      </rPr>
      <t xml:space="preserve"> vers 2</t>
    </r>
    <r>
      <rPr>
        <vertAlign val="superscript"/>
        <sz val="9"/>
        <color rgb="FF000000"/>
        <rFont val="Arial"/>
        <family val="2"/>
      </rPr>
      <t>de</t>
    </r>
    <r>
      <rPr>
        <sz val="9"/>
        <color rgb="FF000000"/>
        <rFont val="Arial"/>
        <family val="2"/>
      </rPr>
      <t xml:space="preserve">  GT</t>
    </r>
  </si>
  <si>
    <r>
      <t>3</t>
    </r>
    <r>
      <rPr>
        <vertAlign val="superscript"/>
        <sz val="9"/>
        <color rgb="FF000000"/>
        <rFont val="Arial"/>
        <family val="2"/>
      </rPr>
      <t>e</t>
    </r>
    <r>
      <rPr>
        <sz val="9"/>
        <color rgb="FF000000"/>
        <rFont val="Arial"/>
        <family val="2"/>
      </rPr>
      <t xml:space="preserve"> vers voie professionnelle</t>
    </r>
  </si>
  <si>
    <r>
      <t>5 - Évolution des taux de passage et de redoublement à l’issue de la classe de 2</t>
    </r>
    <r>
      <rPr>
        <b/>
        <vertAlign val="superscript"/>
        <sz val="10"/>
        <color theme="1"/>
        <rFont val="Arial"/>
        <family val="2"/>
      </rPr>
      <t>de</t>
    </r>
    <r>
      <rPr>
        <b/>
        <sz val="10"/>
        <color theme="1"/>
        <rFont val="Arial"/>
        <family val="2"/>
      </rPr>
      <t xml:space="preserve"> GT (en %)</t>
    </r>
  </si>
  <si>
    <r>
      <t>Redoublement de 2</t>
    </r>
    <r>
      <rPr>
        <vertAlign val="superscript"/>
        <sz val="9"/>
        <color rgb="FF000000"/>
        <rFont val="Arial"/>
        <family val="2"/>
      </rPr>
      <t>de</t>
    </r>
    <r>
      <rPr>
        <sz val="9"/>
        <color rgb="FF000000"/>
        <rFont val="Arial"/>
        <family val="2"/>
      </rPr>
      <t xml:space="preserve"> GT</t>
    </r>
  </si>
  <si>
    <r>
      <t>2</t>
    </r>
    <r>
      <rPr>
        <vertAlign val="superscript"/>
        <sz val="9"/>
        <color rgb="FF000000"/>
        <rFont val="Arial"/>
        <family val="2"/>
      </rPr>
      <t>de</t>
    </r>
    <r>
      <rPr>
        <sz val="9"/>
        <color rgb="FF000000"/>
        <rFont val="Arial"/>
        <family val="2"/>
      </rPr>
      <t xml:space="preserve"> GT vers 1</t>
    </r>
    <r>
      <rPr>
        <vertAlign val="superscript"/>
        <sz val="9"/>
        <color rgb="FF000000"/>
        <rFont val="Arial"/>
        <family val="2"/>
      </rPr>
      <t>re</t>
    </r>
    <r>
      <rPr>
        <sz val="9"/>
        <color rgb="FF000000"/>
        <rFont val="Arial"/>
        <family val="2"/>
      </rPr>
      <t xml:space="preserve"> générale</t>
    </r>
  </si>
  <si>
    <r>
      <t>dont vers 1</t>
    </r>
    <r>
      <rPr>
        <i/>
        <vertAlign val="superscript"/>
        <sz val="9"/>
        <color rgb="FF000000"/>
        <rFont val="Arial"/>
        <family val="2"/>
      </rPr>
      <t>re</t>
    </r>
    <r>
      <rPr>
        <i/>
        <sz val="9"/>
        <color rgb="FF000000"/>
        <rFont val="Arial"/>
        <family val="2"/>
      </rPr>
      <t xml:space="preserve"> STMG</t>
    </r>
  </si>
  <si>
    <r>
      <t>2</t>
    </r>
    <r>
      <rPr>
        <vertAlign val="superscript"/>
        <sz val="9"/>
        <color rgb="FF000000"/>
        <rFont val="Arial"/>
        <family val="2"/>
      </rPr>
      <t>de</t>
    </r>
    <r>
      <rPr>
        <sz val="9"/>
        <color rgb="FF000000"/>
        <rFont val="Arial"/>
        <family val="2"/>
      </rPr>
      <t xml:space="preserve"> GT vers voie professionnelle</t>
    </r>
  </si>
  <si>
    <r>
      <t>2</t>
    </r>
    <r>
      <rPr>
        <vertAlign val="superscript"/>
        <sz val="9"/>
        <color rgb="FF000000"/>
        <rFont val="Arial"/>
        <family val="2"/>
      </rPr>
      <t>de</t>
    </r>
    <r>
      <rPr>
        <sz val="9"/>
        <color rgb="FF000000"/>
        <rFont val="Arial"/>
        <family val="2"/>
      </rPr>
      <t xml:space="preserve"> GT vers 1</t>
    </r>
    <r>
      <rPr>
        <vertAlign val="superscript"/>
        <sz val="9"/>
        <color rgb="FF000000"/>
        <rFont val="Arial"/>
        <family val="2"/>
      </rPr>
      <t>re</t>
    </r>
    <r>
      <rPr>
        <sz val="9"/>
        <color rgb="FF000000"/>
        <rFont val="Arial"/>
        <family val="2"/>
      </rPr>
      <t xml:space="preserve"> technologique</t>
    </r>
  </si>
  <si>
    <r>
      <rPr>
        <b/>
        <sz val="9"/>
        <color rgb="FF000000"/>
        <rFont val="Arial"/>
        <family val="2"/>
      </rPr>
      <t>Lecture :</t>
    </r>
    <r>
      <rPr>
        <sz val="9"/>
        <color rgb="FF000000"/>
        <rFont val="Arial"/>
        <family val="2"/>
      </rPr>
      <t xml:space="preserve"> parmi les élèves scolarisés en 2</t>
    </r>
    <r>
      <rPr>
        <vertAlign val="superscript"/>
        <sz val="9"/>
        <color rgb="FF000000"/>
        <rFont val="Arial"/>
        <family val="2"/>
      </rPr>
      <t>de</t>
    </r>
    <r>
      <rPr>
        <sz val="9"/>
        <color rgb="FF000000"/>
        <rFont val="Arial"/>
        <family val="2"/>
      </rPr>
      <t xml:space="preserve"> GT à la rentrée 2018, 67,2 % ont poursuivi leurs études en 1</t>
    </r>
    <r>
      <rPr>
        <vertAlign val="superscript"/>
        <sz val="9"/>
        <color rgb="FF000000"/>
        <rFont val="Arial"/>
        <family val="2"/>
      </rPr>
      <t>re</t>
    </r>
    <r>
      <rPr>
        <sz val="9"/>
        <color rgb="FF000000"/>
        <rFont val="Arial"/>
        <family val="2"/>
      </rPr>
      <t xml:space="preserve"> générale en 2019.</t>
    </r>
  </si>
  <si>
    <r>
      <rPr>
        <b/>
        <sz val="9"/>
        <color rgb="FF000000"/>
        <rFont val="Arial"/>
        <family val="2"/>
      </rPr>
      <t xml:space="preserve">Champ : </t>
    </r>
    <r>
      <rPr>
        <sz val="9"/>
        <color rgb="FF000000"/>
        <rFont val="Arial"/>
        <family val="2"/>
      </rPr>
      <t>France métropolitaine + DOM y compris Mayotte, établissements publics et privés.</t>
    </r>
  </si>
  <si>
    <r>
      <rPr>
        <b/>
        <sz val="9"/>
        <color rgb="FF000000"/>
        <rFont val="Arial"/>
        <family val="2"/>
      </rPr>
      <t>Champ :</t>
    </r>
    <r>
      <rPr>
        <sz val="9"/>
        <color rgb="FF000000"/>
        <rFont val="Arial"/>
        <family val="2"/>
      </rPr>
      <t xml:space="preserve"> France métropolitaine + DOM y compris Mayotte à partir de 2011, établissements publics et privés, y compris ULIS à partir de 2015.</t>
    </r>
  </si>
  <si>
    <t>Sortants des établissements du MENJ  en…</t>
  </si>
  <si>
    <r>
      <rPr>
        <b/>
        <sz val="9"/>
        <color theme="1"/>
        <rFont val="Arial"/>
        <family val="2"/>
      </rPr>
      <t xml:space="preserve">Lecture : </t>
    </r>
    <r>
      <rPr>
        <sz val="9"/>
        <color theme="1"/>
        <rFont val="Arial"/>
        <family val="2"/>
      </rPr>
      <t>parmi les élèves scolarisés en 2</t>
    </r>
    <r>
      <rPr>
        <vertAlign val="superscript"/>
        <sz val="9"/>
        <color theme="1"/>
        <rFont val="Arial"/>
        <family val="2"/>
      </rPr>
      <t>de</t>
    </r>
    <r>
      <rPr>
        <sz val="9"/>
        <color theme="1"/>
        <rFont val="Arial"/>
        <family val="2"/>
      </rPr>
      <t xml:space="preserve"> professionnelle à la rentrée 2018, 10 % sont sortis d'un établissement du MENJ en 2019.</t>
    </r>
  </si>
  <si>
    <r>
      <t>… fin de 1</t>
    </r>
    <r>
      <rPr>
        <vertAlign val="superscript"/>
        <sz val="9"/>
        <color rgb="FF000000"/>
        <rFont val="Arial"/>
        <family val="2"/>
      </rPr>
      <t>re</t>
    </r>
    <r>
      <rPr>
        <sz val="9"/>
        <color rgb="FF000000"/>
        <rFont val="Arial"/>
        <family val="2"/>
      </rPr>
      <t xml:space="preserve"> année de CAP</t>
    </r>
  </si>
  <si>
    <r>
      <t>…fin de 2</t>
    </r>
    <r>
      <rPr>
        <vertAlign val="superscript"/>
        <sz val="9"/>
        <color rgb="FF000000"/>
        <rFont val="Arial"/>
        <family val="2"/>
      </rPr>
      <t>de</t>
    </r>
    <r>
      <rPr>
        <sz val="9"/>
        <color rgb="FF000000"/>
        <rFont val="Arial"/>
        <family val="2"/>
      </rPr>
      <t xml:space="preserve"> professionnelle</t>
    </r>
  </si>
  <si>
    <r>
      <t>…fin de 1</t>
    </r>
    <r>
      <rPr>
        <vertAlign val="superscript"/>
        <sz val="9"/>
        <color rgb="FF000000"/>
        <rFont val="Arial"/>
        <family val="2"/>
      </rPr>
      <t>re</t>
    </r>
    <r>
      <rPr>
        <sz val="9"/>
        <color rgb="FF000000"/>
        <rFont val="Arial"/>
        <family val="2"/>
      </rPr>
      <t xml:space="preserve"> professionnelle</t>
    </r>
  </si>
  <si>
    <t>Mayotte</t>
  </si>
  <si>
    <t>Guyane</t>
  </si>
  <si>
    <t>Créteil</t>
  </si>
  <si>
    <t>Lyon</t>
  </si>
  <si>
    <t>Versailles</t>
  </si>
  <si>
    <t>Toulouse</t>
  </si>
  <si>
    <t>Montpellier.</t>
  </si>
  <si>
    <t>Aix-Marseille</t>
  </si>
  <si>
    <t>Nice</t>
  </si>
  <si>
    <t>Bordeaux</t>
  </si>
  <si>
    <t>Grenoble</t>
  </si>
  <si>
    <t>Nantes</t>
  </si>
  <si>
    <t>Strasbourg</t>
  </si>
  <si>
    <t>Corse</t>
  </si>
  <si>
    <t>Rennes</t>
  </si>
  <si>
    <t>Orléans-Tours</t>
  </si>
  <si>
    <t>Clermont-Ferrand</t>
  </si>
  <si>
    <t>Paris</t>
  </si>
  <si>
    <t>Rouen</t>
  </si>
  <si>
    <t>La Réunion</t>
  </si>
  <si>
    <t>Limoges</t>
  </si>
  <si>
    <t>Poitiers</t>
  </si>
  <si>
    <t>Besançon</t>
  </si>
  <si>
    <t>Lille</t>
  </si>
  <si>
    <t>Amiens</t>
  </si>
  <si>
    <t>Reims</t>
  </si>
  <si>
    <t>Nancy-Metz</t>
  </si>
  <si>
    <t>Caen</t>
  </si>
  <si>
    <t>Dijon</t>
  </si>
  <si>
    <t>Guadeloupe</t>
  </si>
  <si>
    <t>Martinique</t>
  </si>
  <si>
    <r>
      <rPr>
        <b/>
        <sz val="9"/>
        <rFont val="Arial"/>
        <family val="2"/>
      </rPr>
      <t xml:space="preserve">Champ : </t>
    </r>
    <r>
      <rPr>
        <sz val="9"/>
        <rFont val="Arial"/>
        <family val="2"/>
      </rPr>
      <t>France métropolitaine + DOM, public + privé, hors post-bac.</t>
    </r>
  </si>
  <si>
    <t>Réf : Note d'information n° 19.46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</si>
</sst>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 _€_-;\-* #,##0\ _€_-;_-* &quot;-&quot;??\ _€_-;_-@_-"/>
    <numFmt numFmtId="166" formatCode="#,##0.0_ ;\-#,##0.0\ "/>
  </numFmts>
  <fonts count="44" x14ac:knownFonts="1">
    <font>
      <sz val="11"/>
      <color theme="1"/>
      <name val="Calibri"/>
      <family val="2"/>
      <scheme val="minor"/>
    </font>
    <font>
      <sz val="11"/>
      <color theme="1"/>
      <name val="Calibri"/>
      <family val="2"/>
      <scheme val="minor"/>
    </font>
    <font>
      <sz val="12"/>
      <color theme="1"/>
      <name val="Arial"/>
      <family val="2"/>
    </font>
    <font>
      <b/>
      <sz val="8"/>
      <color theme="1"/>
      <name val="Arial"/>
      <family val="2"/>
    </font>
    <font>
      <sz val="8"/>
      <color theme="1"/>
      <name val="Arial"/>
      <family val="2"/>
    </font>
    <font>
      <sz val="10"/>
      <name val="MS Sans Serif"/>
      <family val="2"/>
    </font>
    <font>
      <b/>
      <sz val="8"/>
      <name val="Arial"/>
      <family val="2"/>
    </font>
    <font>
      <b/>
      <sz val="7"/>
      <color rgb="FFFFFFFF"/>
      <name val="Arial"/>
      <family val="2"/>
    </font>
    <font>
      <sz val="10"/>
      <name val="Arial"/>
      <family val="2"/>
    </font>
    <font>
      <b/>
      <sz val="11"/>
      <color theme="1"/>
      <name val="Calibri"/>
      <family val="2"/>
      <scheme val="minor"/>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color rgb="FF000000"/>
      <name val="Arial"/>
      <family val="2"/>
    </font>
    <font>
      <b/>
      <vertAlign val="superscript"/>
      <sz val="10"/>
      <color theme="1"/>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i/>
      <sz val="9"/>
      <color rgb="FF000000"/>
      <name val="Arial"/>
      <family val="2"/>
    </font>
    <font>
      <i/>
      <sz val="9"/>
      <name val="Arial"/>
      <family val="2"/>
    </font>
    <font>
      <b/>
      <sz val="8"/>
      <name val="Calibri"/>
      <family val="2"/>
      <scheme val="minor"/>
    </font>
    <font>
      <b/>
      <sz val="8"/>
      <color theme="1"/>
      <name val="Calibri"/>
      <family val="2"/>
      <scheme val="minor"/>
    </font>
    <font>
      <sz val="8"/>
      <name val="Calibri"/>
      <family val="2"/>
      <scheme val="minor"/>
    </font>
    <font>
      <sz val="8"/>
      <color theme="1"/>
      <name val="Calibri"/>
      <family val="2"/>
      <scheme val="minor"/>
    </font>
    <font>
      <b/>
      <sz val="10"/>
      <color rgb="FF000000"/>
      <name val="Arial"/>
      <family val="2"/>
    </font>
    <font>
      <b/>
      <i/>
      <sz val="9"/>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b/>
      <vertAlign val="superscript"/>
      <sz val="8"/>
      <color theme="1"/>
      <name val="Arial"/>
      <family val="2"/>
    </font>
    <font>
      <b/>
      <sz val="9"/>
      <color theme="1"/>
      <name val="Arial"/>
      <family val="2"/>
    </font>
    <font>
      <vertAlign val="superscript"/>
      <sz val="9"/>
      <color rgb="FF000000"/>
      <name val="Arial"/>
      <family val="2"/>
    </font>
    <font>
      <i/>
      <vertAlign val="superscript"/>
      <sz val="9"/>
      <color rgb="FF000000"/>
      <name val="Arial"/>
      <family val="2"/>
    </font>
    <font>
      <vertAlign val="superscript"/>
      <sz val="9"/>
      <color theme="1"/>
      <name val="Arial"/>
      <family val="2"/>
    </font>
    <font>
      <i/>
      <sz val="8"/>
      <name val="Arial"/>
      <family val="2"/>
    </font>
  </fonts>
  <fills count="1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theme="0"/>
        <bgColor rgb="FF000000"/>
      </patternFill>
    </fill>
    <fill>
      <patternFill patternType="solid">
        <fgColor theme="0" tint="-0.249977111117893"/>
        <bgColor indexed="64"/>
      </patternFill>
    </fill>
    <fill>
      <patternFill patternType="solid">
        <fgColor rgb="FFFFFFCC"/>
        <bgColor rgb="FF000000"/>
      </patternFill>
    </fill>
    <fill>
      <patternFill patternType="solid">
        <fgColor rgb="FFD9D9D9"/>
        <bgColor rgb="FF000000"/>
      </patternFill>
    </fill>
    <fill>
      <patternFill patternType="solid">
        <fgColor rgb="FFA6A6A6"/>
        <bgColor rgb="FF000000"/>
      </patternFill>
    </fill>
    <fill>
      <patternFill patternType="solid">
        <fgColor theme="0" tint="-0.14999847407452621"/>
        <bgColor rgb="FF000000"/>
      </patternFill>
    </fill>
    <fill>
      <patternFill patternType="solid">
        <fgColor theme="0" tint="-0.34998626667073579"/>
        <bgColor rgb="FF000000"/>
      </patternFill>
    </fill>
  </fills>
  <borders count="71">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thin">
        <color indexed="64"/>
      </top>
      <bottom style="medium">
        <color indexed="64"/>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thin">
        <color indexed="64"/>
      </top>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right style="medium">
        <color indexed="64"/>
      </right>
      <top style="thin">
        <color indexed="64"/>
      </top>
      <bottom style="medium">
        <color indexed="64"/>
      </bottom>
      <diagonal/>
    </border>
    <border>
      <left style="medium">
        <color auto="1"/>
      </left>
      <right style="thin">
        <color auto="1"/>
      </right>
      <top/>
      <bottom/>
      <diagonal/>
    </border>
    <border>
      <left style="medium">
        <color indexed="64"/>
      </left>
      <right/>
      <top style="medium">
        <color indexed="64"/>
      </top>
      <bottom style="mediumDashed">
        <color indexed="64"/>
      </bottom>
      <diagonal/>
    </border>
    <border>
      <left style="medium">
        <color indexed="64"/>
      </left>
      <right/>
      <top/>
      <bottom style="mediumDashed">
        <color indexed="64"/>
      </bottom>
      <diagonal/>
    </border>
    <border>
      <left style="medium">
        <color indexed="64"/>
      </left>
      <right/>
      <top/>
      <bottom style="medium">
        <color indexed="64"/>
      </bottom>
      <diagonal/>
    </border>
  </borders>
  <cellStyleXfs count="11">
    <xf numFmtId="0" fontId="0" fillId="0" borderId="0"/>
    <xf numFmtId="0" fontId="5" fillId="0" borderId="0"/>
    <xf numFmtId="0" fontId="8" fillId="0" borderId="0"/>
    <xf numFmtId="0" fontId="8" fillId="0" borderId="0"/>
    <xf numFmtId="0" fontId="19" fillId="0" borderId="0"/>
    <xf numFmtId="9" fontId="21" fillId="0" borderId="0" applyFont="0" applyFill="0" applyBorder="0" applyAlignment="0" applyProtection="0"/>
    <xf numFmtId="0" fontId="1" fillId="0" borderId="0"/>
    <xf numFmtId="43" fontId="1" fillId="0" borderId="0" applyFont="0" applyFill="0" applyBorder="0" applyAlignment="0" applyProtection="0"/>
    <xf numFmtId="0" fontId="8" fillId="0" borderId="0"/>
    <xf numFmtId="0" fontId="8" fillId="0" borderId="0"/>
    <xf numFmtId="9" fontId="1" fillId="0" borderId="0" applyFont="0" applyFill="0" applyBorder="0" applyAlignment="0" applyProtection="0"/>
  </cellStyleXfs>
  <cellXfs count="388">
    <xf numFmtId="0" fontId="0" fillId="0" borderId="0" xfId="0"/>
    <xf numFmtId="0" fontId="2" fillId="0" borderId="0" xfId="0" applyFont="1"/>
    <xf numFmtId="0" fontId="7" fillId="0" borderId="0" xfId="0" applyFont="1" applyFill="1" applyBorder="1" applyAlignment="1">
      <alignment vertical="center" wrapText="1"/>
    </xf>
    <xf numFmtId="3" fontId="7" fillId="0" borderId="0" xfId="0" applyNumberFormat="1" applyFont="1" applyFill="1" applyBorder="1" applyAlignment="1">
      <alignment horizontal="right" vertical="center" wrapText="1"/>
    </xf>
    <xf numFmtId="0" fontId="0" fillId="0" borderId="0" xfId="0" applyFill="1" applyBorder="1"/>
    <xf numFmtId="0" fontId="9" fillId="0" borderId="0" xfId="0" applyFont="1"/>
    <xf numFmtId="0" fontId="0" fillId="0" borderId="0" xfId="0" applyBorder="1" applyAlignment="1"/>
    <xf numFmtId="0" fontId="11" fillId="0" borderId="0" xfId="0" applyFont="1"/>
    <xf numFmtId="0" fontId="16" fillId="2" borderId="0" xfId="0" applyFont="1" applyFill="1" applyBorder="1" applyAlignment="1">
      <alignment horizontal="right" vertical="center" wrapText="1"/>
    </xf>
    <xf numFmtId="0" fontId="15" fillId="0" borderId="0" xfId="0" applyFont="1" applyBorder="1" applyAlignment="1">
      <alignment horizontal="right" vertical="center"/>
    </xf>
    <xf numFmtId="0" fontId="15" fillId="0" borderId="0" xfId="0" applyFont="1" applyBorder="1" applyAlignment="1">
      <alignment horizontal="right" vertical="center" wrapText="1"/>
    </xf>
    <xf numFmtId="0" fontId="16" fillId="2" borderId="0" xfId="0" applyFont="1" applyFill="1" applyBorder="1" applyAlignment="1">
      <alignment vertical="center"/>
    </xf>
    <xf numFmtId="0" fontId="11" fillId="0" borderId="0" xfId="0" applyFont="1" applyBorder="1" applyAlignment="1">
      <alignment horizontal="justify" vertical="center"/>
    </xf>
    <xf numFmtId="0" fontId="17" fillId="0" borderId="0" xfId="0" applyFont="1" applyAlignment="1">
      <alignment vertical="center"/>
    </xf>
    <xf numFmtId="0" fontId="16" fillId="2" borderId="0" xfId="0" applyFont="1" applyFill="1" applyBorder="1" applyAlignment="1">
      <alignment vertical="center" wrapText="1"/>
    </xf>
    <xf numFmtId="164" fontId="0" fillId="0" borderId="0" xfId="0" applyNumberFormat="1"/>
    <xf numFmtId="0" fontId="24" fillId="0" borderId="0" xfId="0" applyFont="1"/>
    <xf numFmtId="0" fontId="0" fillId="0" borderId="0" xfId="0" applyFill="1"/>
    <xf numFmtId="3" fontId="14" fillId="0" borderId="0" xfId="1" applyNumberFormat="1" applyFont="1" applyFill="1" applyBorder="1"/>
    <xf numFmtId="0" fontId="0" fillId="0" borderId="0" xfId="0" applyBorder="1"/>
    <xf numFmtId="0" fontId="10" fillId="0" borderId="0" xfId="0" applyFont="1" applyBorder="1" applyAlignment="1">
      <alignment horizontal="center" vertical="center"/>
    </xf>
    <xf numFmtId="0" fontId="10" fillId="2" borderId="0" xfId="0" applyFont="1" applyFill="1" applyBorder="1" applyAlignment="1">
      <alignment vertical="center"/>
    </xf>
    <xf numFmtId="0" fontId="10" fillId="0" borderId="0" xfId="0" applyFont="1" applyBorder="1" applyAlignment="1">
      <alignment horizontal="center" vertical="center" wrapText="1"/>
    </xf>
    <xf numFmtId="0" fontId="10" fillId="2" borderId="10" xfId="0" applyFont="1" applyFill="1" applyBorder="1" applyAlignment="1">
      <alignment vertical="center"/>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2" borderId="4" xfId="0" applyFont="1" applyFill="1" applyBorder="1" applyAlignment="1">
      <alignment horizontal="center" vertical="center" wrapText="1"/>
    </xf>
    <xf numFmtId="0" fontId="25" fillId="2" borderId="0" xfId="0" applyFont="1" applyFill="1" applyBorder="1" applyAlignment="1">
      <alignment horizontal="right"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right" vertical="center" wrapText="1"/>
    </xf>
    <xf numFmtId="0" fontId="10" fillId="2" borderId="11" xfId="0" applyFont="1" applyFill="1" applyBorder="1" applyAlignment="1">
      <alignment horizontal="right" vertical="center" wrapText="1"/>
    </xf>
    <xf numFmtId="0" fontId="10" fillId="0" borderId="4" xfId="0" applyFont="1" applyBorder="1" applyAlignment="1">
      <alignment horizontal="center" vertical="center" wrapText="1"/>
    </xf>
    <xf numFmtId="0" fontId="10" fillId="2" borderId="11" xfId="0" applyFont="1" applyFill="1" applyBorder="1" applyAlignment="1">
      <alignment vertical="center"/>
    </xf>
    <xf numFmtId="0" fontId="10" fillId="0" borderId="11" xfId="0" applyFont="1" applyBorder="1" applyAlignment="1">
      <alignment horizontal="center" vertical="center" wrapText="1"/>
    </xf>
    <xf numFmtId="0" fontId="10" fillId="2" borderId="1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6" borderId="0" xfId="0" applyFont="1" applyFill="1" applyBorder="1" applyAlignment="1">
      <alignment horizontal="center"/>
    </xf>
    <xf numFmtId="0" fontId="10" fillId="6" borderId="0" xfId="0" applyFont="1" applyFill="1" applyBorder="1"/>
    <xf numFmtId="0" fontId="14" fillId="0" borderId="0" xfId="0" applyFont="1" applyFill="1" applyBorder="1" applyAlignment="1">
      <alignment horizontal="left"/>
    </xf>
    <xf numFmtId="0" fontId="14" fillId="0" borderId="0" xfId="0" applyFont="1" applyFill="1" applyBorder="1"/>
    <xf numFmtId="0" fontId="29" fillId="0" borderId="0" xfId="0" applyFont="1" applyFill="1"/>
    <xf numFmtId="0" fontId="14" fillId="0" borderId="0" xfId="0" applyFont="1" applyFill="1" applyBorder="1" applyAlignment="1">
      <alignment horizontal="left" wrapText="1"/>
    </xf>
    <xf numFmtId="0" fontId="6" fillId="0"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14" fillId="0" borderId="0" xfId="0" applyFont="1" applyFill="1" applyBorder="1" applyAlignment="1">
      <alignment wrapText="1"/>
    </xf>
    <xf numFmtId="0" fontId="29" fillId="0" borderId="0" xfId="0" applyFont="1" applyFill="1" applyAlignment="1">
      <alignment wrapText="1"/>
    </xf>
    <xf numFmtId="0" fontId="15" fillId="8" borderId="12" xfId="0" applyFont="1" applyFill="1" applyBorder="1" applyAlignment="1">
      <alignment horizontal="left" vertical="center" wrapText="1"/>
    </xf>
    <xf numFmtId="165" fontId="15" fillId="6" borderId="13" xfId="7" applyNumberFormat="1" applyFont="1" applyFill="1" applyBorder="1" applyAlignment="1">
      <alignment horizontal="center"/>
    </xf>
    <xf numFmtId="166" fontId="15" fillId="6" borderId="13" xfId="7" applyNumberFormat="1" applyFont="1" applyFill="1" applyBorder="1" applyAlignment="1">
      <alignment horizontal="center"/>
    </xf>
    <xf numFmtId="165" fontId="15" fillId="0" borderId="13" xfId="7" applyNumberFormat="1" applyFont="1" applyFill="1" applyBorder="1" applyAlignment="1">
      <alignment horizontal="center"/>
    </xf>
    <xf numFmtId="166" fontId="15" fillId="0" borderId="13" xfId="7" applyNumberFormat="1" applyFont="1" applyFill="1" applyBorder="1" applyAlignment="1">
      <alignment horizontal="center"/>
    </xf>
    <xf numFmtId="0" fontId="15" fillId="6" borderId="0" xfId="0" applyFont="1" applyFill="1" applyBorder="1"/>
    <xf numFmtId="0" fontId="30" fillId="0" borderId="0" xfId="0" applyFont="1"/>
    <xf numFmtId="0" fontId="15" fillId="8" borderId="14" xfId="0" applyFont="1" applyFill="1" applyBorder="1" applyAlignment="1">
      <alignment horizontal="left" vertical="center" wrapText="1"/>
    </xf>
    <xf numFmtId="165" fontId="15" fillId="6" borderId="15" xfId="7" applyNumberFormat="1" applyFont="1" applyFill="1" applyBorder="1" applyAlignment="1">
      <alignment horizontal="center"/>
    </xf>
    <xf numFmtId="166" fontId="15" fillId="6" borderId="15" xfId="7" applyNumberFormat="1" applyFont="1" applyFill="1" applyBorder="1" applyAlignment="1">
      <alignment horizontal="center"/>
    </xf>
    <xf numFmtId="165" fontId="15" fillId="0" borderId="15" xfId="7" applyNumberFormat="1" applyFont="1" applyFill="1" applyBorder="1" applyAlignment="1">
      <alignment horizontal="center"/>
    </xf>
    <xf numFmtId="166" fontId="15" fillId="0" borderId="15" xfId="7" applyNumberFormat="1" applyFont="1" applyFill="1" applyBorder="1" applyAlignment="1">
      <alignment horizontal="center"/>
    </xf>
    <xf numFmtId="0" fontId="15" fillId="8" borderId="16" xfId="0" applyFont="1" applyFill="1" applyBorder="1" applyAlignment="1">
      <alignment horizontal="left" vertical="center" wrapText="1"/>
    </xf>
    <xf numFmtId="165" fontId="15" fillId="6" borderId="17" xfId="7" applyNumberFormat="1" applyFont="1" applyFill="1" applyBorder="1" applyAlignment="1">
      <alignment horizontal="center"/>
    </xf>
    <xf numFmtId="166" fontId="15" fillId="6" borderId="17" xfId="7" applyNumberFormat="1" applyFont="1" applyFill="1" applyBorder="1" applyAlignment="1">
      <alignment horizontal="center"/>
    </xf>
    <xf numFmtId="165" fontId="15" fillId="0" borderId="17" xfId="7" applyNumberFormat="1" applyFont="1" applyFill="1" applyBorder="1" applyAlignment="1">
      <alignment horizontal="center"/>
    </xf>
    <xf numFmtId="166" fontId="15" fillId="0" borderId="17" xfId="7" applyNumberFormat="1" applyFont="1" applyFill="1" applyBorder="1" applyAlignment="1">
      <alignment horizontal="center"/>
    </xf>
    <xf numFmtId="0" fontId="6" fillId="9" borderId="6" xfId="0" applyFont="1" applyFill="1" applyBorder="1" applyAlignment="1">
      <alignment horizontal="left" vertical="top" wrapText="1"/>
    </xf>
    <xf numFmtId="0" fontId="10" fillId="6" borderId="0" xfId="0" applyFont="1" applyFill="1" applyBorder="1" applyAlignment="1">
      <alignment horizontal="left"/>
    </xf>
    <xf numFmtId="0" fontId="12" fillId="6" borderId="0" xfId="0" applyFont="1" applyFill="1" applyBorder="1"/>
    <xf numFmtId="0" fontId="12" fillId="6" borderId="0" xfId="0" applyFont="1" applyFill="1" applyBorder="1" applyAlignment="1">
      <alignment horizontal="center"/>
    </xf>
    <xf numFmtId="165" fontId="10" fillId="6" borderId="0" xfId="0" applyNumberFormat="1" applyFont="1" applyFill="1" applyBorder="1" applyAlignment="1">
      <alignment horizontal="center"/>
    </xf>
    <xf numFmtId="0" fontId="6" fillId="3" borderId="6"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0" borderId="19" xfId="0" applyFont="1" applyBorder="1" applyAlignment="1">
      <alignment vertical="center"/>
    </xf>
    <xf numFmtId="164" fontId="15" fillId="2" borderId="20" xfId="0" applyNumberFormat="1" applyFont="1" applyFill="1" applyBorder="1" applyAlignment="1">
      <alignment horizontal="right" vertical="center" wrapText="1"/>
    </xf>
    <xf numFmtId="0" fontId="15" fillId="0" borderId="21" xfId="0" applyFont="1" applyBorder="1" applyAlignment="1">
      <alignment vertical="center"/>
    </xf>
    <xf numFmtId="164" fontId="15" fillId="2" borderId="22" xfId="0" applyNumberFormat="1" applyFont="1" applyFill="1" applyBorder="1" applyAlignment="1">
      <alignment horizontal="right" vertical="center" wrapText="1"/>
    </xf>
    <xf numFmtId="0" fontId="15" fillId="2" borderId="21" xfId="0" applyFont="1" applyFill="1" applyBorder="1" applyAlignment="1">
      <alignment vertical="center" wrapText="1"/>
    </xf>
    <xf numFmtId="164" fontId="15" fillId="0" borderId="22" xfId="0" applyNumberFormat="1" applyFont="1" applyBorder="1" applyAlignment="1">
      <alignment horizontal="right" vertical="center"/>
    </xf>
    <xf numFmtId="0" fontId="15" fillId="0" borderId="24" xfId="0" applyFont="1" applyBorder="1" applyAlignment="1">
      <alignment vertical="center"/>
    </xf>
    <xf numFmtId="164" fontId="15" fillId="2" borderId="25" xfId="0" applyNumberFormat="1" applyFont="1" applyFill="1" applyBorder="1" applyAlignment="1">
      <alignment horizontal="right" vertical="center" wrapText="1"/>
    </xf>
    <xf numFmtId="0" fontId="16" fillId="2" borderId="7" xfId="0" applyFont="1" applyFill="1" applyBorder="1" applyAlignment="1">
      <alignment vertical="center" wrapText="1"/>
    </xf>
    <xf numFmtId="164" fontId="16" fillId="0" borderId="8" xfId="0" applyNumberFormat="1" applyFont="1" applyBorder="1" applyAlignment="1">
      <alignment horizontal="right" vertical="center"/>
    </xf>
    <xf numFmtId="0" fontId="16"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164" fontId="15" fillId="2" borderId="28" xfId="0" applyNumberFormat="1" applyFont="1" applyFill="1" applyBorder="1" applyAlignment="1">
      <alignment horizontal="right" vertical="center" wrapText="1"/>
    </xf>
    <xf numFmtId="164" fontId="15" fillId="2" borderId="29" xfId="0" applyNumberFormat="1" applyFont="1" applyFill="1" applyBorder="1" applyAlignment="1">
      <alignment horizontal="right" vertical="center" wrapText="1"/>
    </xf>
    <xf numFmtId="164" fontId="15" fillId="0" borderId="29" xfId="0" applyNumberFormat="1" applyFont="1" applyFill="1" applyBorder="1" applyAlignment="1">
      <alignment horizontal="right" vertical="center" wrapText="1"/>
    </xf>
    <xf numFmtId="164" fontId="15" fillId="0" borderId="29" xfId="0" applyNumberFormat="1" applyFont="1" applyBorder="1" applyAlignment="1">
      <alignment horizontal="right" vertical="center"/>
    </xf>
    <xf numFmtId="164" fontId="15" fillId="2" borderId="30" xfId="0" applyNumberFormat="1" applyFont="1" applyFill="1" applyBorder="1" applyAlignment="1">
      <alignment horizontal="right" vertical="center" wrapText="1"/>
    </xf>
    <xf numFmtId="164" fontId="16" fillId="0" borderId="31" xfId="0" applyNumberFormat="1" applyFont="1" applyBorder="1" applyAlignment="1">
      <alignment horizontal="right" vertical="center"/>
    </xf>
    <xf numFmtId="0" fontId="2" fillId="0" borderId="0" xfId="0" applyFont="1" applyFill="1"/>
    <xf numFmtId="0" fontId="9" fillId="0" borderId="0" xfId="0" applyFont="1" applyFill="1"/>
    <xf numFmtId="3" fontId="0" fillId="0" borderId="0" xfId="0" applyNumberFormat="1" applyFill="1" applyBorder="1"/>
    <xf numFmtId="3" fontId="0" fillId="0" borderId="0" xfId="0" applyNumberFormat="1" applyFill="1"/>
    <xf numFmtId="0" fontId="13" fillId="0" borderId="0" xfId="0" applyFont="1"/>
    <xf numFmtId="0" fontId="17" fillId="6" borderId="0" xfId="0" applyFont="1" applyFill="1" applyBorder="1"/>
    <xf numFmtId="0" fontId="8" fillId="0" borderId="0" xfId="0" applyFont="1" applyFill="1" applyBorder="1"/>
    <xf numFmtId="0" fontId="8" fillId="0" borderId="0" xfId="0" applyFont="1" applyFill="1" applyBorder="1" applyAlignment="1">
      <alignment wrapText="1"/>
    </xf>
    <xf numFmtId="165" fontId="17" fillId="6" borderId="0" xfId="7" applyNumberFormat="1" applyFont="1" applyFill="1" applyBorder="1"/>
    <xf numFmtId="0" fontId="8" fillId="0" borderId="0" xfId="0" applyFont="1" applyFill="1"/>
    <xf numFmtId="0" fontId="8" fillId="0" borderId="0" xfId="0" applyFont="1" applyFill="1" applyAlignment="1">
      <alignment wrapText="1"/>
    </xf>
    <xf numFmtId="0" fontId="31" fillId="6" borderId="0" xfId="0" applyFont="1" applyFill="1" applyBorder="1" applyAlignment="1">
      <alignment horizontal="left"/>
    </xf>
    <xf numFmtId="0" fontId="3" fillId="7" borderId="10" xfId="0" applyFont="1" applyFill="1" applyBorder="1" applyAlignment="1">
      <alignment horizontal="center" vertical="center" wrapText="1"/>
    </xf>
    <xf numFmtId="165" fontId="15" fillId="10" borderId="13" xfId="7" applyNumberFormat="1" applyFont="1" applyFill="1" applyBorder="1" applyAlignment="1">
      <alignment horizontal="center"/>
    </xf>
    <xf numFmtId="165" fontId="15" fillId="10" borderId="15" xfId="7" applyNumberFormat="1" applyFont="1" applyFill="1" applyBorder="1" applyAlignment="1">
      <alignment horizontal="center"/>
    </xf>
    <xf numFmtId="165" fontId="15" fillId="10" borderId="17" xfId="7" applyNumberFormat="1" applyFont="1" applyFill="1" applyBorder="1" applyAlignment="1">
      <alignment horizontal="center"/>
    </xf>
    <xf numFmtId="0" fontId="3" fillId="0" borderId="36" xfId="0" applyFont="1" applyBorder="1" applyAlignment="1">
      <alignment horizontal="center" vertical="center" wrapText="1"/>
    </xf>
    <xf numFmtId="0" fontId="0" fillId="0" borderId="0" xfId="0" applyAlignment="1">
      <alignment wrapText="1"/>
    </xf>
    <xf numFmtId="0" fontId="15" fillId="0" borderId="0" xfId="0" applyFont="1" applyFill="1" applyBorder="1"/>
    <xf numFmtId="0" fontId="30" fillId="0" borderId="0" xfId="0" applyFont="1" applyFill="1"/>
    <xf numFmtId="0" fontId="33" fillId="0" borderId="0" xfId="0" applyFont="1"/>
    <xf numFmtId="0" fontId="11" fillId="0" borderId="0" xfId="0" applyFont="1" applyAlignment="1">
      <alignment horizontal="justify" vertical="center"/>
    </xf>
    <xf numFmtId="0" fontId="34" fillId="0" borderId="0" xfId="0" applyFont="1"/>
    <xf numFmtId="0" fontId="24" fillId="0" borderId="0" xfId="0" applyFont="1" applyFill="1"/>
    <xf numFmtId="0" fontId="34" fillId="0" borderId="0" xfId="0" applyFont="1" applyFill="1"/>
    <xf numFmtId="0" fontId="13" fillId="0" borderId="0" xfId="0" applyFont="1" applyAlignment="1">
      <alignment horizontal="justify" vertical="center"/>
    </xf>
    <xf numFmtId="0" fontId="34" fillId="0" borderId="6" xfId="0" applyFont="1" applyBorder="1"/>
    <xf numFmtId="0" fontId="34" fillId="0" borderId="20" xfId="0" applyFont="1" applyBorder="1"/>
    <xf numFmtId="0" fontId="34" fillId="0" borderId="20" xfId="0" applyFont="1" applyFill="1" applyBorder="1"/>
    <xf numFmtId="0" fontId="34" fillId="0" borderId="22" xfId="0" applyFont="1" applyBorder="1"/>
    <xf numFmtId="0" fontId="34" fillId="0" borderId="22" xfId="0" applyFont="1" applyFill="1" applyBorder="1"/>
    <xf numFmtId="0" fontId="34" fillId="0" borderId="25" xfId="0" applyFont="1" applyBorder="1"/>
    <xf numFmtId="0" fontId="34" fillId="0" borderId="25" xfId="0" applyFont="1" applyFill="1" applyBorder="1"/>
    <xf numFmtId="0" fontId="12" fillId="0" borderId="6" xfId="0" applyFont="1" applyFill="1" applyBorder="1" applyAlignment="1">
      <alignment horizontal="left" wrapText="1"/>
    </xf>
    <xf numFmtId="0" fontId="20" fillId="0" borderId="6" xfId="0" applyFont="1" applyFill="1" applyBorder="1" applyAlignment="1">
      <alignment horizontal="center" vertical="center" wrapText="1"/>
    </xf>
    <xf numFmtId="0" fontId="20" fillId="0" borderId="6" xfId="0" applyFont="1" applyFill="1" applyBorder="1" applyAlignment="1">
      <alignment horizontal="left" vertical="top" wrapText="1"/>
    </xf>
    <xf numFmtId="0" fontId="10" fillId="0" borderId="0" xfId="0" applyFont="1" applyAlignment="1">
      <alignment vertical="center"/>
    </xf>
    <xf numFmtId="0" fontId="22" fillId="0" borderId="6" xfId="0" applyFont="1" applyFill="1" applyBorder="1"/>
    <xf numFmtId="0" fontId="6" fillId="0" borderId="0" xfId="0" applyFont="1" applyFill="1" applyBorder="1" applyAlignment="1">
      <alignment horizontal="left" vertical="top" wrapText="1"/>
    </xf>
    <xf numFmtId="165" fontId="6" fillId="0" borderId="0" xfId="7" applyNumberFormat="1" applyFont="1" applyFill="1" applyBorder="1" applyAlignment="1">
      <alignment horizontal="center"/>
    </xf>
    <xf numFmtId="165" fontId="16" fillId="0" borderId="0" xfId="7" applyNumberFormat="1" applyFont="1" applyFill="1" applyBorder="1" applyAlignment="1">
      <alignment horizontal="center"/>
    </xf>
    <xf numFmtId="166" fontId="16" fillId="0" borderId="0" xfId="7" applyNumberFormat="1" applyFont="1" applyFill="1" applyBorder="1" applyAlignment="1">
      <alignment horizontal="center"/>
    </xf>
    <xf numFmtId="0" fontId="20" fillId="0" borderId="0" xfId="0" applyFont="1" applyFill="1" applyBorder="1" applyAlignment="1">
      <alignment horizontal="left" vertical="top" wrapText="1"/>
    </xf>
    <xf numFmtId="164" fontId="23" fillId="0" borderId="0" xfId="7" applyNumberFormat="1" applyFont="1" applyFill="1" applyBorder="1" applyAlignment="1">
      <alignment horizontal="right"/>
    </xf>
    <xf numFmtId="3" fontId="15" fillId="10" borderId="0" xfId="0" applyNumberFormat="1" applyFont="1" applyFill="1" applyBorder="1" applyAlignment="1">
      <alignment horizontal="right" vertical="center" wrapText="1"/>
    </xf>
    <xf numFmtId="3" fontId="16" fillId="10" borderId="0" xfId="0" applyNumberFormat="1" applyFont="1" applyFill="1" applyBorder="1" applyAlignment="1">
      <alignment horizontal="right" vertical="center" wrapText="1"/>
    </xf>
    <xf numFmtId="3" fontId="14" fillId="10" borderId="0" xfId="1" applyNumberFormat="1" applyFont="1" applyFill="1" applyBorder="1"/>
    <xf numFmtId="3" fontId="15" fillId="0" borderId="35" xfId="0" applyNumberFormat="1" applyFont="1" applyFill="1" applyBorder="1" applyAlignment="1">
      <alignment horizontal="right" vertical="center" wrapText="1"/>
    </xf>
    <xf numFmtId="3" fontId="16" fillId="0" borderId="35" xfId="0" applyNumberFormat="1" applyFont="1" applyFill="1" applyBorder="1" applyAlignment="1">
      <alignment horizontal="right" vertical="center" wrapText="1"/>
    </xf>
    <xf numFmtId="3" fontId="15" fillId="0" borderId="0" xfId="0" applyNumberFormat="1" applyFont="1" applyFill="1" applyBorder="1" applyAlignment="1">
      <alignment horizontal="right" vertical="center" wrapText="1"/>
    </xf>
    <xf numFmtId="3" fontId="16" fillId="0" borderId="0" xfId="0" applyNumberFormat="1" applyFont="1" applyFill="1" applyBorder="1" applyAlignment="1">
      <alignment horizontal="right" vertical="center" wrapText="1"/>
    </xf>
    <xf numFmtId="3" fontId="6" fillId="11" borderId="40" xfId="0" applyNumberFormat="1" applyFont="1" applyFill="1" applyBorder="1" applyAlignment="1">
      <alignment horizontal="right" vertical="center" wrapText="1"/>
    </xf>
    <xf numFmtId="3" fontId="6" fillId="11" borderId="4" xfId="0" applyNumberFormat="1" applyFont="1" applyFill="1" applyBorder="1" applyAlignment="1">
      <alignment horizontal="right" vertical="center" wrapText="1"/>
    </xf>
    <xf numFmtId="0" fontId="3" fillId="0" borderId="4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5" fillId="0" borderId="0" xfId="0" applyFont="1" applyFill="1" applyBorder="1" applyAlignment="1">
      <alignment vertical="center" wrapText="1"/>
    </xf>
    <xf numFmtId="3" fontId="15" fillId="0" borderId="34" xfId="0" applyNumberFormat="1" applyFont="1" applyFill="1" applyBorder="1" applyAlignment="1">
      <alignment horizontal="right" vertical="center" wrapText="1"/>
    </xf>
    <xf numFmtId="0" fontId="16" fillId="0" borderId="0" xfId="0" applyFont="1" applyFill="1" applyBorder="1" applyAlignment="1">
      <alignment vertical="center" wrapText="1"/>
    </xf>
    <xf numFmtId="3" fontId="16" fillId="0" borderId="34" xfId="0" applyNumberFormat="1" applyFont="1" applyFill="1" applyBorder="1" applyAlignment="1">
      <alignment horizontal="right" vertical="center" wrapText="1"/>
    </xf>
    <xf numFmtId="0" fontId="16" fillId="6" borderId="0" xfId="0" applyFont="1" applyFill="1" applyBorder="1" applyAlignment="1">
      <alignment vertical="center" wrapText="1"/>
    </xf>
    <xf numFmtId="3" fontId="16" fillId="6" borderId="34" xfId="0" applyNumberFormat="1" applyFont="1" applyFill="1" applyBorder="1" applyAlignment="1">
      <alignment horizontal="right" vertical="center" wrapText="1"/>
    </xf>
    <xf numFmtId="0" fontId="6" fillId="11" borderId="4" xfId="0" applyFont="1" applyFill="1" applyBorder="1" applyAlignment="1">
      <alignment vertical="center" wrapText="1"/>
    </xf>
    <xf numFmtId="3" fontId="6" fillId="11" borderId="39" xfId="0" applyNumberFormat="1" applyFont="1" applyFill="1" applyBorder="1" applyAlignment="1">
      <alignment horizontal="right" vertical="center" wrapText="1"/>
    </xf>
    <xf numFmtId="3" fontId="16" fillId="11" borderId="39" xfId="0" applyNumberFormat="1" applyFont="1" applyFill="1" applyBorder="1" applyAlignment="1">
      <alignment horizontal="right" vertical="center" wrapText="1"/>
    </xf>
    <xf numFmtId="3" fontId="16" fillId="11" borderId="4" xfId="0" applyNumberFormat="1" applyFont="1" applyFill="1" applyBorder="1" applyAlignment="1">
      <alignment horizontal="right" vertical="center" wrapText="1"/>
    </xf>
    <xf numFmtId="0" fontId="6" fillId="12" borderId="4" xfId="0" applyFont="1" applyFill="1" applyBorder="1" applyAlignment="1">
      <alignment vertical="center" wrapText="1"/>
    </xf>
    <xf numFmtId="3" fontId="6" fillId="12" borderId="39" xfId="0" applyNumberFormat="1" applyFont="1" applyFill="1" applyBorder="1" applyAlignment="1">
      <alignment horizontal="right" vertical="center" wrapText="1"/>
    </xf>
    <xf numFmtId="3" fontId="6" fillId="12" borderId="4" xfId="0" applyNumberFormat="1" applyFont="1" applyFill="1" applyBorder="1" applyAlignment="1">
      <alignment horizontal="right" vertical="center" wrapText="1"/>
    </xf>
    <xf numFmtId="3" fontId="6" fillId="12" borderId="40" xfId="0" applyNumberFormat="1" applyFont="1" applyFill="1" applyBorder="1" applyAlignment="1">
      <alignment horizontal="right" vertical="center" wrapText="1"/>
    </xf>
    <xf numFmtId="3" fontId="16" fillId="12" borderId="39" xfId="0" applyNumberFormat="1" applyFont="1" applyFill="1" applyBorder="1" applyAlignment="1">
      <alignment horizontal="right" vertical="center" wrapText="1"/>
    </xf>
    <xf numFmtId="3" fontId="16" fillId="12" borderId="4" xfId="0" applyNumberFormat="1" applyFont="1" applyFill="1" applyBorder="1" applyAlignment="1">
      <alignment horizontal="right" vertical="center" wrapText="1"/>
    </xf>
    <xf numFmtId="0" fontId="14" fillId="0" borderId="0" xfId="0" applyFont="1" applyFill="1" applyBorder="1" applyAlignment="1">
      <alignment vertical="center" wrapText="1"/>
    </xf>
    <xf numFmtId="3" fontId="14" fillId="0" borderId="34"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3" fontId="14" fillId="10" borderId="0" xfId="0" applyNumberFormat="1" applyFont="1" applyFill="1" applyBorder="1" applyAlignment="1">
      <alignment horizontal="right" vertical="center" wrapText="1"/>
    </xf>
    <xf numFmtId="3" fontId="14" fillId="0" borderId="35" xfId="0" applyNumberFormat="1" applyFont="1" applyFill="1" applyBorder="1" applyAlignment="1">
      <alignment horizontal="right" vertical="center" wrapText="1"/>
    </xf>
    <xf numFmtId="165" fontId="6" fillId="12" borderId="6" xfId="7" applyNumberFormat="1" applyFont="1" applyFill="1" applyBorder="1" applyAlignment="1">
      <alignment horizontal="center"/>
    </xf>
    <xf numFmtId="165" fontId="16" fillId="12" borderId="6" xfId="7" applyNumberFormat="1" applyFont="1" applyFill="1" applyBorder="1" applyAlignment="1">
      <alignment horizontal="center"/>
    </xf>
    <xf numFmtId="166" fontId="16" fillId="12" borderId="6" xfId="7" applyNumberFormat="1" applyFont="1" applyFill="1" applyBorder="1" applyAlignment="1">
      <alignment horizontal="center"/>
    </xf>
    <xf numFmtId="3" fontId="15" fillId="0" borderId="50" xfId="0" applyNumberFormat="1" applyFont="1" applyFill="1" applyBorder="1" applyAlignment="1">
      <alignment horizontal="right" vertical="center" wrapText="1"/>
    </xf>
    <xf numFmtId="3" fontId="16" fillId="0" borderId="50" xfId="0" applyNumberFormat="1" applyFont="1" applyFill="1" applyBorder="1" applyAlignment="1">
      <alignment horizontal="right" vertical="center" wrapText="1"/>
    </xf>
    <xf numFmtId="0" fontId="3" fillId="0" borderId="52" xfId="0" applyFont="1" applyBorder="1" applyAlignment="1">
      <alignment horizontal="center" vertical="center" wrapText="1"/>
    </xf>
    <xf numFmtId="0" fontId="4" fillId="0" borderId="53" xfId="0" applyFont="1" applyBorder="1" applyAlignment="1">
      <alignment vertical="center" wrapText="1"/>
    </xf>
    <xf numFmtId="0" fontId="3" fillId="0" borderId="53" xfId="0" applyFont="1" applyFill="1" applyBorder="1" applyAlignment="1">
      <alignment vertical="center" wrapText="1"/>
    </xf>
    <xf numFmtId="0" fontId="14" fillId="0" borderId="53" xfId="0" applyFont="1" applyBorder="1" applyAlignment="1">
      <alignment vertical="center" wrapText="1"/>
    </xf>
    <xf numFmtId="0" fontId="6" fillId="4" borderId="51" xfId="0" applyFont="1" applyFill="1" applyBorder="1" applyAlignment="1">
      <alignment vertical="center" wrapText="1"/>
    </xf>
    <xf numFmtId="0" fontId="3" fillId="2" borderId="53" xfId="0" applyFont="1" applyFill="1" applyBorder="1" applyAlignment="1">
      <alignment vertical="center" wrapText="1"/>
    </xf>
    <xf numFmtId="0" fontId="6" fillId="5" borderId="54" xfId="0" applyFont="1" applyFill="1" applyBorder="1" applyAlignment="1">
      <alignment vertical="center" wrapText="1"/>
    </xf>
    <xf numFmtId="0" fontId="35" fillId="0" borderId="0" xfId="0" applyFont="1" applyBorder="1"/>
    <xf numFmtId="0" fontId="35" fillId="0" borderId="0" xfId="0" applyFont="1"/>
    <xf numFmtId="0" fontId="20" fillId="0" borderId="4" xfId="0" applyFont="1" applyFill="1" applyBorder="1" applyAlignment="1">
      <alignment horizontal="center" vertical="center" wrapText="1"/>
    </xf>
    <xf numFmtId="164" fontId="20" fillId="0" borderId="10"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164" fontId="20" fillId="0" borderId="11" xfId="0" applyNumberFormat="1" applyFont="1" applyFill="1" applyBorder="1" applyAlignment="1">
      <alignment horizontal="center" vertical="center" wrapText="1"/>
    </xf>
    <xf numFmtId="0" fontId="35" fillId="0" borderId="0" xfId="0" applyFont="1" applyFill="1"/>
    <xf numFmtId="0" fontId="12" fillId="0" borderId="4" xfId="0" applyFont="1" applyFill="1" applyBorder="1" applyAlignment="1">
      <alignment horizontal="center" vertical="center" wrapText="1"/>
    </xf>
    <xf numFmtId="164" fontId="12" fillId="0" borderId="1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6" fillId="0" borderId="0" xfId="0" applyFont="1"/>
    <xf numFmtId="0" fontId="36" fillId="0" borderId="0" xfId="0" applyFont="1" applyFill="1"/>
    <xf numFmtId="164" fontId="35" fillId="0" borderId="0" xfId="0" applyNumberFormat="1" applyFont="1"/>
    <xf numFmtId="0" fontId="14" fillId="2" borderId="0" xfId="0" applyFont="1" applyFill="1" applyBorder="1" applyAlignment="1">
      <alignment vertical="center" wrapText="1"/>
    </xf>
    <xf numFmtId="0" fontId="34" fillId="0" borderId="6" xfId="0" applyFont="1" applyBorder="1" applyAlignment="1">
      <alignment horizontal="center"/>
    </xf>
    <xf numFmtId="0" fontId="37" fillId="0" borderId="0" xfId="0" applyFont="1"/>
    <xf numFmtId="0" fontId="12" fillId="0" borderId="6" xfId="0" applyFont="1" applyBorder="1" applyAlignment="1">
      <alignment horizontal="center" wrapText="1"/>
    </xf>
    <xf numFmtId="164" fontId="12" fillId="0" borderId="20" xfId="0" applyNumberFormat="1" applyFont="1" applyFill="1" applyBorder="1"/>
    <xf numFmtId="164" fontId="12" fillId="0" borderId="22" xfId="0" applyNumberFormat="1" applyFont="1" applyFill="1" applyBorder="1"/>
    <xf numFmtId="164" fontId="12" fillId="0" borderId="25" xfId="0" applyNumberFormat="1" applyFont="1" applyFill="1" applyBorder="1"/>
    <xf numFmtId="0" fontId="20" fillId="0" borderId="6" xfId="0" applyFont="1" applyBorder="1" applyAlignment="1">
      <alignment horizontal="center" wrapText="1"/>
    </xf>
    <xf numFmtId="164" fontId="20" fillId="0" borderId="20" xfId="0" applyNumberFormat="1" applyFont="1" applyFill="1" applyBorder="1"/>
    <xf numFmtId="164" fontId="20" fillId="0" borderId="22" xfId="0" applyNumberFormat="1" applyFont="1" applyFill="1" applyBorder="1"/>
    <xf numFmtId="164" fontId="20" fillId="0" borderId="25" xfId="0" applyNumberFormat="1" applyFont="1" applyFill="1" applyBorder="1"/>
    <xf numFmtId="0" fontId="14" fillId="0" borderId="0" xfId="0" applyFont="1" applyFill="1" applyBorder="1" applyAlignment="1">
      <alignment horizontal="right" vertical="center"/>
    </xf>
    <xf numFmtId="166" fontId="10" fillId="0" borderId="13" xfId="7" applyNumberFormat="1" applyFont="1" applyFill="1" applyBorder="1" applyAlignment="1">
      <alignment horizontal="center"/>
    </xf>
    <xf numFmtId="166" fontId="10" fillId="0" borderId="15" xfId="7" applyNumberFormat="1" applyFont="1" applyFill="1" applyBorder="1" applyAlignment="1">
      <alignment horizontal="center"/>
    </xf>
    <xf numFmtId="166" fontId="10" fillId="0" borderId="17" xfId="7" applyNumberFormat="1" applyFont="1" applyFill="1" applyBorder="1" applyAlignment="1">
      <alignment horizontal="center"/>
    </xf>
    <xf numFmtId="166" fontId="23" fillId="0" borderId="6" xfId="7" applyNumberFormat="1" applyFont="1" applyFill="1" applyBorder="1" applyAlignment="1">
      <alignment horizontal="center"/>
    </xf>
    <xf numFmtId="0" fontId="6" fillId="0" borderId="0" xfId="0" applyFont="1" applyFill="1" applyBorder="1" applyAlignment="1">
      <alignment horizontal="justify" vertical="center"/>
    </xf>
    <xf numFmtId="0" fontId="14" fillId="0" borderId="0" xfId="0" applyFont="1" applyFill="1" applyBorder="1" applyAlignment="1">
      <alignment horizontal="center"/>
    </xf>
    <xf numFmtId="0" fontId="22" fillId="0" borderId="18" xfId="0"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1" fontId="13" fillId="0" borderId="2" xfId="0" applyNumberFormat="1" applyFont="1" applyBorder="1" applyAlignment="1">
      <alignment horizontal="center" wrapText="1"/>
    </xf>
    <xf numFmtId="1" fontId="13" fillId="0" borderId="1" xfId="0" applyNumberFormat="1" applyFont="1" applyBorder="1" applyAlignment="1">
      <alignment horizontal="center" wrapText="1"/>
    </xf>
    <xf numFmtId="0" fontId="17" fillId="0" borderId="55" xfId="0" applyFont="1" applyFill="1" applyBorder="1" applyAlignment="1">
      <alignment vertical="center" wrapText="1"/>
    </xf>
    <xf numFmtId="164" fontId="8" fillId="0" borderId="56" xfId="10" applyNumberFormat="1" applyFont="1" applyFill="1" applyBorder="1" applyAlignment="1">
      <alignment horizontal="center" vertical="center"/>
    </xf>
    <xf numFmtId="164" fontId="13" fillId="0" borderId="56" xfId="0" applyNumberFormat="1" applyFont="1" applyBorder="1" applyAlignment="1">
      <alignment horizontal="center" vertical="center"/>
    </xf>
    <xf numFmtId="164" fontId="13" fillId="0" borderId="56" xfId="0" applyNumberFormat="1" applyFont="1" applyBorder="1" applyAlignment="1">
      <alignment horizontal="center" vertical="center" wrapText="1"/>
    </xf>
    <xf numFmtId="164" fontId="13" fillId="0" borderId="57" xfId="0" applyNumberFormat="1" applyFont="1" applyBorder="1" applyAlignment="1">
      <alignment horizontal="center" vertical="center" wrapText="1"/>
    </xf>
    <xf numFmtId="0" fontId="8" fillId="0" borderId="21" xfId="0" applyFont="1" applyFill="1" applyBorder="1" applyAlignment="1">
      <alignment vertical="center" wrapText="1"/>
    </xf>
    <xf numFmtId="164" fontId="8" fillId="0" borderId="22" xfId="10" applyNumberFormat="1" applyFont="1" applyFill="1" applyBorder="1" applyAlignment="1">
      <alignment horizontal="center" vertical="center"/>
    </xf>
    <xf numFmtId="164" fontId="13" fillId="0" borderId="22" xfId="0" applyNumberFormat="1" applyFont="1" applyBorder="1" applyAlignment="1">
      <alignment horizontal="center" vertical="center"/>
    </xf>
    <xf numFmtId="164" fontId="13" fillId="0" borderId="22" xfId="0" applyNumberFormat="1" applyFont="1" applyBorder="1" applyAlignment="1">
      <alignment horizontal="center" vertical="center" wrapText="1"/>
    </xf>
    <xf numFmtId="164" fontId="13" fillId="0" borderId="23" xfId="0" applyNumberFormat="1" applyFont="1" applyBorder="1" applyAlignment="1">
      <alignment horizontal="center" vertical="center" wrapText="1"/>
    </xf>
    <xf numFmtId="0" fontId="8" fillId="0" borderId="58" xfId="0" applyFont="1" applyFill="1" applyBorder="1" applyAlignment="1">
      <alignment vertical="center" wrapText="1"/>
    </xf>
    <xf numFmtId="164" fontId="8" fillId="0" borderId="41" xfId="10" applyNumberFormat="1" applyFont="1" applyFill="1" applyBorder="1" applyAlignment="1">
      <alignment horizontal="center" vertical="center"/>
    </xf>
    <xf numFmtId="164" fontId="13" fillId="0" borderId="41" xfId="0" applyNumberFormat="1" applyFont="1" applyBorder="1" applyAlignment="1">
      <alignment horizontal="center" vertical="center"/>
    </xf>
    <xf numFmtId="164" fontId="13" fillId="0" borderId="41" xfId="0" applyNumberFormat="1" applyFont="1" applyBorder="1" applyAlignment="1">
      <alignment horizontal="center" vertical="center" wrapText="1"/>
    </xf>
    <xf numFmtId="164" fontId="13" fillId="0" borderId="59" xfId="0" applyNumberFormat="1" applyFont="1" applyBorder="1" applyAlignment="1">
      <alignment horizontal="center" vertical="center" wrapText="1"/>
    </xf>
    <xf numFmtId="0" fontId="22" fillId="0" borderId="7" xfId="0" applyFont="1" applyFill="1" applyBorder="1" applyAlignment="1">
      <alignment vertical="center" wrapText="1"/>
    </xf>
    <xf numFmtId="164" fontId="22" fillId="0" borderId="8" xfId="1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wrapText="1"/>
    </xf>
    <xf numFmtId="164" fontId="11" fillId="0" borderId="9" xfId="0" applyNumberFormat="1"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xf numFmtId="0" fontId="17" fillId="8" borderId="22" xfId="0" applyFont="1" applyFill="1" applyBorder="1" applyAlignment="1">
      <alignment horizontal="left" vertical="center" wrapText="1"/>
    </xf>
    <xf numFmtId="164" fontId="17" fillId="6" borderId="22" xfId="0" applyNumberFormat="1" applyFont="1" applyFill="1" applyBorder="1"/>
    <xf numFmtId="0" fontId="17" fillId="8" borderId="41" xfId="0" applyFont="1" applyFill="1" applyBorder="1" applyAlignment="1">
      <alignment horizontal="left" vertical="center" wrapText="1"/>
    </xf>
    <xf numFmtId="164" fontId="17" fillId="6" borderId="41" xfId="0" applyNumberFormat="1" applyFont="1" applyFill="1" applyBorder="1"/>
    <xf numFmtId="164" fontId="31" fillId="6" borderId="6" xfId="0" applyNumberFormat="1" applyFont="1" applyFill="1" applyBorder="1"/>
    <xf numFmtId="0" fontId="8" fillId="0" borderId="60" xfId="0" applyFont="1" applyFill="1" applyBorder="1" applyAlignment="1">
      <alignment wrapText="1"/>
    </xf>
    <xf numFmtId="0" fontId="8" fillId="0" borderId="60" xfId="0" applyFont="1" applyFill="1" applyBorder="1" applyAlignment="1">
      <alignment horizontal="center" wrapText="1"/>
    </xf>
    <xf numFmtId="0" fontId="17" fillId="8" borderId="56" xfId="0" applyFont="1" applyFill="1" applyBorder="1" applyAlignment="1">
      <alignment horizontal="left" vertical="center" wrapText="1"/>
    </xf>
    <xf numFmtId="164" fontId="17" fillId="6" borderId="56" xfId="0" applyNumberFormat="1" applyFont="1" applyFill="1" applyBorder="1"/>
    <xf numFmtId="0" fontId="17" fillId="8" borderId="20" xfId="0" applyFont="1" applyFill="1" applyBorder="1" applyAlignment="1">
      <alignment horizontal="left" vertical="center" wrapText="1"/>
    </xf>
    <xf numFmtId="164" fontId="17" fillId="6" borderId="20" xfId="0" applyNumberFormat="1" applyFont="1" applyFill="1" applyBorder="1"/>
    <xf numFmtId="0" fontId="16" fillId="0" borderId="61" xfId="0" applyFont="1" applyFill="1" applyBorder="1" applyAlignment="1">
      <alignment horizontal="center" vertical="center" wrapText="1"/>
    </xf>
    <xf numFmtId="0" fontId="15" fillId="0" borderId="62" xfId="0" applyFont="1" applyFill="1" applyBorder="1" applyAlignment="1">
      <alignment horizontal="center" vertical="center" wrapText="1"/>
    </xf>
    <xf numFmtId="164" fontId="15" fillId="0" borderId="63" xfId="0" applyNumberFormat="1" applyFont="1" applyFill="1" applyBorder="1" applyAlignment="1">
      <alignment horizontal="right" vertical="center" wrapText="1"/>
    </xf>
    <xf numFmtId="164" fontId="15" fillId="0" borderId="64" xfId="0" applyNumberFormat="1" applyFont="1" applyFill="1" applyBorder="1" applyAlignment="1">
      <alignment horizontal="right" vertical="center" wrapText="1"/>
    </xf>
    <xf numFmtId="164" fontId="15" fillId="0" borderId="64" xfId="0" applyNumberFormat="1" applyFont="1" applyFill="1" applyBorder="1" applyAlignment="1">
      <alignment horizontal="right" vertical="center"/>
    </xf>
    <xf numFmtId="164" fontId="15" fillId="0" borderId="65" xfId="0" applyNumberFormat="1" applyFont="1" applyFill="1" applyBorder="1" applyAlignment="1">
      <alignment horizontal="right" vertical="center" wrapText="1"/>
    </xf>
    <xf numFmtId="164" fontId="16" fillId="0" borderId="66" xfId="0" applyNumberFormat="1" applyFont="1" applyFill="1" applyBorder="1" applyAlignment="1">
      <alignment horizontal="right" vertical="center"/>
    </xf>
    <xf numFmtId="0" fontId="0" fillId="0" borderId="0" xfId="0" applyAlignment="1"/>
    <xf numFmtId="0" fontId="0" fillId="0" borderId="0" xfId="0" applyAlignment="1">
      <alignment vertical="center"/>
    </xf>
    <xf numFmtId="0" fontId="6"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164" fontId="14" fillId="0" borderId="20" xfId="0" applyNumberFormat="1" applyFont="1" applyFill="1" applyBorder="1" applyAlignment="1">
      <alignment horizontal="right" vertical="center" wrapText="1"/>
    </xf>
    <xf numFmtId="164" fontId="14" fillId="0" borderId="22" xfId="0" applyNumberFormat="1" applyFont="1" applyFill="1" applyBorder="1" applyAlignment="1">
      <alignment horizontal="right" vertical="center" wrapText="1"/>
    </xf>
    <xf numFmtId="164" fontId="14" fillId="0" borderId="22" xfId="0" applyNumberFormat="1" applyFont="1" applyFill="1" applyBorder="1" applyAlignment="1">
      <alignment horizontal="right" vertical="center"/>
    </xf>
    <xf numFmtId="164" fontId="14" fillId="0" borderId="25" xfId="0" applyNumberFormat="1" applyFont="1" applyFill="1" applyBorder="1" applyAlignment="1">
      <alignment horizontal="right" vertical="center" wrapText="1"/>
    </xf>
    <xf numFmtId="164" fontId="6" fillId="0" borderId="8" xfId="0" applyNumberFormat="1" applyFont="1" applyFill="1" applyBorder="1" applyAlignment="1">
      <alignment horizontal="right" vertical="center"/>
    </xf>
    <xf numFmtId="0" fontId="10" fillId="0" borderId="67" xfId="0" applyFont="1" applyFill="1" applyBorder="1" applyAlignment="1">
      <alignment vertical="center"/>
    </xf>
    <xf numFmtId="0" fontId="11" fillId="0" borderId="0" xfId="0" applyFont="1" applyAlignment="1">
      <alignment horizontal="left" vertical="center"/>
    </xf>
    <xf numFmtId="0" fontId="0" fillId="0" borderId="0" xfId="0" applyAlignment="1">
      <alignment horizontal="left"/>
    </xf>
    <xf numFmtId="0" fontId="35" fillId="0" borderId="0" xfId="0" applyFont="1" applyAlignment="1">
      <alignment horizontal="left"/>
    </xf>
    <xf numFmtId="164" fontId="33" fillId="0" borderId="0" xfId="0" applyNumberFormat="1" applyFont="1"/>
    <xf numFmtId="0" fontId="3" fillId="0" borderId="1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6" fillId="0" borderId="37" xfId="0" applyFont="1" applyFill="1" applyBorder="1" applyAlignment="1">
      <alignment horizontal="center" vertical="center" wrapText="1"/>
    </xf>
    <xf numFmtId="3" fontId="6" fillId="11" borderId="3" xfId="0" applyNumberFormat="1" applyFont="1" applyFill="1" applyBorder="1" applyAlignment="1">
      <alignment horizontal="right" vertical="center" wrapText="1"/>
    </xf>
    <xf numFmtId="3" fontId="6" fillId="12" borderId="3" xfId="0" applyNumberFormat="1" applyFont="1" applyFill="1" applyBorder="1" applyAlignment="1">
      <alignment horizontal="right" vertical="center" wrapText="1"/>
    </xf>
    <xf numFmtId="3" fontId="4" fillId="0" borderId="44" xfId="0" applyNumberFormat="1" applyFont="1" applyFill="1" applyBorder="1" applyAlignment="1">
      <alignment horizontal="center" vertical="center"/>
    </xf>
    <xf numFmtId="3" fontId="4" fillId="7" borderId="0" xfId="0" applyNumberFormat="1" applyFont="1" applyFill="1" applyBorder="1" applyAlignment="1">
      <alignment horizontal="center" vertical="center" wrapText="1"/>
    </xf>
    <xf numFmtId="3" fontId="15" fillId="0" borderId="45"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wrapText="1"/>
    </xf>
    <xf numFmtId="3" fontId="15" fillId="10" borderId="0" xfId="0" applyNumberFormat="1" applyFont="1" applyFill="1" applyBorder="1" applyAlignment="1">
      <alignment horizontal="center" vertical="center" wrapText="1"/>
    </xf>
    <xf numFmtId="3" fontId="15" fillId="0" borderId="50" xfId="0" applyNumberFormat="1" applyFont="1" applyFill="1" applyBorder="1" applyAlignment="1">
      <alignment horizontal="center" vertical="center" wrapText="1"/>
    </xf>
    <xf numFmtId="3" fontId="3" fillId="7" borderId="0" xfId="0" applyNumberFormat="1" applyFont="1" applyFill="1" applyBorder="1" applyAlignment="1">
      <alignment horizontal="center" vertical="center" wrapText="1"/>
    </xf>
    <xf numFmtId="3" fontId="16" fillId="0" borderId="45"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3" fontId="16" fillId="10" borderId="0" xfId="0" applyNumberFormat="1" applyFont="1" applyFill="1" applyBorder="1" applyAlignment="1">
      <alignment horizontal="center" vertical="center" wrapText="1"/>
    </xf>
    <xf numFmtId="3" fontId="16" fillId="0" borderId="50" xfId="0" applyNumberFormat="1" applyFont="1" applyFill="1" applyBorder="1" applyAlignment="1">
      <alignment horizontal="center" vertical="center" wrapText="1"/>
    </xf>
    <xf numFmtId="3" fontId="14" fillId="0" borderId="44" xfId="0" applyNumberFormat="1" applyFont="1" applyFill="1" applyBorder="1" applyAlignment="1">
      <alignment horizontal="center" vertical="center"/>
    </xf>
    <xf numFmtId="3" fontId="14" fillId="7" borderId="0" xfId="0" applyNumberFormat="1" applyFont="1" applyFill="1" applyBorder="1" applyAlignment="1">
      <alignment horizontal="center" vertical="center" wrapText="1"/>
    </xf>
    <xf numFmtId="3" fontId="14" fillId="0" borderId="45"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wrapText="1"/>
    </xf>
    <xf numFmtId="3" fontId="14" fillId="10" borderId="0" xfId="0" applyNumberFormat="1" applyFont="1" applyFill="1" applyBorder="1" applyAlignment="1">
      <alignment horizontal="center" vertical="center" wrapText="1"/>
    </xf>
    <xf numFmtId="3" fontId="14" fillId="0" borderId="50" xfId="0" applyNumberFormat="1" applyFont="1" applyFill="1" applyBorder="1" applyAlignment="1">
      <alignment horizontal="center" vertical="center" wrapText="1"/>
    </xf>
    <xf numFmtId="3" fontId="14" fillId="7" borderId="0" xfId="1" applyNumberFormat="1" applyFont="1" applyFill="1" applyBorder="1" applyAlignment="1">
      <alignment horizontal="center"/>
    </xf>
    <xf numFmtId="3" fontId="14" fillId="10" borderId="0" xfId="1" applyNumberFormat="1" applyFont="1" applyFill="1" applyBorder="1" applyAlignment="1">
      <alignment horizontal="center"/>
    </xf>
    <xf numFmtId="3" fontId="3" fillId="4" borderId="46" xfId="0" applyNumberFormat="1" applyFont="1" applyFill="1" applyBorder="1" applyAlignment="1">
      <alignment horizontal="center" vertical="center"/>
    </xf>
    <xf numFmtId="3" fontId="6" fillId="4" borderId="4" xfId="0" applyNumberFormat="1" applyFont="1" applyFill="1" applyBorder="1" applyAlignment="1">
      <alignment horizontal="center" vertical="center" wrapText="1"/>
    </xf>
    <xf numFmtId="3" fontId="6" fillId="13" borderId="47"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xf>
    <xf numFmtId="3" fontId="6" fillId="13" borderId="4" xfId="0" applyNumberFormat="1" applyFont="1" applyFill="1" applyBorder="1" applyAlignment="1">
      <alignment horizontal="center" vertical="center" wrapText="1"/>
    </xf>
    <xf numFmtId="3" fontId="6" fillId="13" borderId="3" xfId="0" applyNumberFormat="1" applyFont="1" applyFill="1" applyBorder="1" applyAlignment="1">
      <alignment horizontal="center" vertical="center" wrapText="1"/>
    </xf>
    <xf numFmtId="3" fontId="3" fillId="0" borderId="44"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4" borderId="47"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3" fontId="3" fillId="5" borderId="48" xfId="0" applyNumberFormat="1" applyFont="1" applyFill="1" applyBorder="1" applyAlignment="1">
      <alignment horizontal="center" vertical="center"/>
    </xf>
    <xf numFmtId="3" fontId="6" fillId="5" borderId="11" xfId="0" applyNumberFormat="1" applyFont="1" applyFill="1" applyBorder="1" applyAlignment="1">
      <alignment horizontal="center" vertical="center" wrapText="1"/>
    </xf>
    <xf numFmtId="3" fontId="6" fillId="14" borderId="49" xfId="0" applyNumberFormat="1" applyFont="1" applyFill="1" applyBorder="1" applyAlignment="1">
      <alignment horizontal="center" vertical="center" wrapText="1"/>
    </xf>
    <xf numFmtId="3" fontId="3" fillId="5" borderId="11" xfId="0" applyNumberFormat="1" applyFont="1" applyFill="1" applyBorder="1" applyAlignment="1">
      <alignment horizontal="center" vertical="center"/>
    </xf>
    <xf numFmtId="3" fontId="6" fillId="14" borderId="11" xfId="0" applyNumberFormat="1" applyFont="1" applyFill="1" applyBorder="1" applyAlignment="1">
      <alignment horizontal="center" vertical="center" wrapText="1"/>
    </xf>
    <xf numFmtId="3" fontId="6" fillId="14" borderId="38" xfId="0" applyNumberFormat="1" applyFont="1" applyFill="1" applyBorder="1" applyAlignment="1">
      <alignment horizontal="center" vertical="center" wrapText="1"/>
    </xf>
    <xf numFmtId="0" fontId="12" fillId="0" borderId="0" xfId="0" applyFont="1" applyFill="1" applyBorder="1" applyAlignment="1">
      <alignment wrapText="1"/>
    </xf>
    <xf numFmtId="164" fontId="10" fillId="0" borderId="0" xfId="0" applyNumberFormat="1" applyFont="1" applyFill="1" applyBorder="1" applyAlignment="1">
      <alignment horizontal="center" vertical="center"/>
    </xf>
    <xf numFmtId="164" fontId="12"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32"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10" fillId="0" borderId="11" xfId="0" applyFont="1" applyBorder="1" applyAlignment="1">
      <alignment horizontal="center" vertical="center"/>
    </xf>
    <xf numFmtId="0" fontId="10" fillId="0" borderId="11" xfId="0"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wrapText="1"/>
    </xf>
    <xf numFmtId="164" fontId="12" fillId="2" borderId="0" xfId="0" applyNumberFormat="1" applyFont="1" applyFill="1" applyBorder="1" applyAlignment="1">
      <alignment horizontal="center" vertical="center" wrapText="1"/>
    </xf>
    <xf numFmtId="164" fontId="25" fillId="2" borderId="0" xfId="0" applyNumberFormat="1" applyFont="1" applyFill="1" applyBorder="1" applyAlignment="1">
      <alignment horizontal="center" vertical="center" wrapText="1"/>
    </xf>
    <xf numFmtId="164" fontId="26" fillId="2" borderId="0" xfId="0" applyNumberFormat="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164" fontId="32" fillId="0" borderId="0" xfId="0" applyNumberFormat="1" applyFont="1" applyFill="1" applyBorder="1" applyAlignment="1">
      <alignment horizontal="center" vertical="center" wrapText="1"/>
    </xf>
    <xf numFmtId="164" fontId="10" fillId="2" borderId="11" xfId="0" applyNumberFormat="1" applyFont="1" applyFill="1" applyBorder="1" applyAlignment="1">
      <alignment horizontal="center" wrapText="1"/>
    </xf>
    <xf numFmtId="164" fontId="12" fillId="2" borderId="11" xfId="0" applyNumberFormat="1" applyFont="1" applyFill="1" applyBorder="1" applyAlignment="1">
      <alignment horizontal="center" wrapText="1"/>
    </xf>
    <xf numFmtId="164" fontId="12" fillId="0" borderId="11" xfId="0" applyNumberFormat="1" applyFont="1" applyFill="1" applyBorder="1" applyAlignment="1">
      <alignment horizontal="center" wrapText="1"/>
    </xf>
    <xf numFmtId="164" fontId="20" fillId="0" borderId="11" xfId="0" applyNumberFormat="1" applyFont="1" applyFill="1" applyBorder="1" applyAlignment="1">
      <alignment horizontal="center" wrapText="1"/>
    </xf>
    <xf numFmtId="164" fontId="10" fillId="0" borderId="0" xfId="0" applyNumberFormat="1" applyFont="1" applyBorder="1" applyAlignment="1">
      <alignment horizontal="center" vertical="center"/>
    </xf>
    <xf numFmtId="164" fontId="10" fillId="0" borderId="11" xfId="0" applyNumberFormat="1" applyFont="1" applyBorder="1" applyAlignment="1">
      <alignment horizontal="center" vertical="center"/>
    </xf>
    <xf numFmtId="164" fontId="10" fillId="0" borderId="11" xfId="0" applyNumberFormat="1" applyFont="1" applyFill="1" applyBorder="1" applyAlignment="1">
      <alignment horizontal="center" vertical="center"/>
    </xf>
    <xf numFmtId="0" fontId="10" fillId="0" borderId="68" xfId="0" applyFont="1" applyBorder="1" applyAlignment="1">
      <alignment vertical="center" wrapText="1"/>
    </xf>
    <xf numFmtId="0" fontId="10" fillId="0" borderId="69" xfId="0" applyFont="1" applyBorder="1" applyAlignment="1">
      <alignment vertical="center" wrapText="1"/>
    </xf>
    <xf numFmtId="0" fontId="10" fillId="0" borderId="70" xfId="0" applyFont="1" applyBorder="1" applyAlignment="1">
      <alignment vertical="center" wrapText="1"/>
    </xf>
    <xf numFmtId="0" fontId="34" fillId="0" borderId="0" xfId="0" applyFont="1" applyAlignment="1">
      <alignment horizontal="left"/>
    </xf>
    <xf numFmtId="0" fontId="43" fillId="0" borderId="0" xfId="9" applyFont="1"/>
    <xf numFmtId="0" fontId="34" fillId="0" borderId="0" xfId="0" applyFont="1" applyBorder="1" applyAlignment="1">
      <alignment horizontal="justify" vertical="center"/>
    </xf>
    <xf numFmtId="0" fontId="24" fillId="0" borderId="0" xfId="0" applyFont="1" applyBorder="1" applyAlignment="1"/>
    <xf numFmtId="0" fontId="34" fillId="0" borderId="0" xfId="0" applyFont="1" applyAlignment="1">
      <alignment horizontal="justify" vertical="center"/>
    </xf>
    <xf numFmtId="0" fontId="24" fillId="0" borderId="0" xfId="0" applyFont="1" applyAlignment="1"/>
    <xf numFmtId="0" fontId="11" fillId="0" borderId="0" xfId="0" applyFont="1" applyAlignment="1">
      <alignment horizontal="justify" vertical="center"/>
    </xf>
    <xf numFmtId="0" fontId="13" fillId="0" borderId="0" xfId="0" applyFont="1" applyAlignment="1"/>
    <xf numFmtId="0" fontId="3" fillId="0" borderId="42" xfId="0" applyFont="1" applyBorder="1" applyAlignment="1">
      <alignment horizontal="center" vertical="top" wrapText="1"/>
    </xf>
    <xf numFmtId="0" fontId="3" fillId="0" borderId="10" xfId="0" applyFont="1" applyBorder="1" applyAlignment="1">
      <alignment horizontal="center" vertical="top" wrapText="1"/>
    </xf>
    <xf numFmtId="0" fontId="3" fillId="0" borderId="43" xfId="0" applyFont="1" applyBorder="1" applyAlignment="1">
      <alignment horizontal="center" vertical="top" wrapText="1"/>
    </xf>
    <xf numFmtId="0" fontId="3" fillId="0" borderId="10" xfId="0" applyFont="1" applyFill="1" applyBorder="1" applyAlignment="1">
      <alignment horizontal="center" vertical="top" wrapText="1"/>
    </xf>
    <xf numFmtId="0" fontId="3" fillId="0" borderId="42" xfId="0" applyFont="1" applyFill="1" applyBorder="1" applyAlignment="1">
      <alignment horizontal="center" vertical="top" wrapText="1"/>
    </xf>
    <xf numFmtId="0" fontId="3" fillId="0" borderId="37" xfId="0" applyFont="1" applyFill="1" applyBorder="1" applyAlignment="1">
      <alignment horizontal="center" vertical="top" wrapText="1"/>
    </xf>
    <xf numFmtId="0" fontId="11" fillId="0" borderId="0" xfId="0" applyFont="1" applyBorder="1" applyAlignment="1">
      <alignment horizontal="justify" vertical="center"/>
    </xf>
    <xf numFmtId="0" fontId="0" fillId="0" borderId="0" xfId="0" applyBorder="1" applyAlignment="1"/>
    <xf numFmtId="0" fontId="10" fillId="0" borderId="0" xfId="0" applyFont="1" applyFill="1" applyAlignment="1">
      <alignment horizontal="left" vertical="center"/>
    </xf>
    <xf numFmtId="0" fontId="10" fillId="0" borderId="0" xfId="0" applyFont="1" applyAlignment="1">
      <alignment horizontal="left" vertical="center"/>
    </xf>
    <xf numFmtId="0" fontId="12" fillId="0" borderId="0" xfId="0" applyFont="1" applyFill="1" applyBorder="1" applyAlignment="1">
      <alignment horizontal="left"/>
    </xf>
    <xf numFmtId="0" fontId="22" fillId="0" borderId="0" xfId="0" applyFont="1" applyFill="1" applyBorder="1" applyAlignment="1">
      <alignment horizontal="left" vertical="center"/>
    </xf>
    <xf numFmtId="0" fontId="10" fillId="0" borderId="0" xfId="0" applyFont="1" applyFill="1" applyAlignment="1">
      <alignment horizontal="left" vertical="center" wrapText="1"/>
    </xf>
    <xf numFmtId="0" fontId="11" fillId="0" borderId="0" xfId="0" applyFont="1" applyAlignment="1">
      <alignment horizontal="left" vertical="center"/>
    </xf>
    <xf numFmtId="0" fontId="34" fillId="0" borderId="0" xfId="0" applyFont="1" applyAlignment="1">
      <alignment horizontal="left"/>
    </xf>
    <xf numFmtId="0" fontId="11" fillId="0" borderId="0" xfId="0" applyFont="1" applyAlignment="1">
      <alignment horizontal="left"/>
    </xf>
    <xf numFmtId="0" fontId="34" fillId="0" borderId="0" xfId="0" applyFont="1" applyFill="1" applyAlignment="1">
      <alignment horizontal="left" vertical="center"/>
    </xf>
    <xf numFmtId="0" fontId="31" fillId="6" borderId="0" xfId="0" applyFont="1" applyFill="1" applyBorder="1" applyAlignment="1">
      <alignment horizontal="left"/>
    </xf>
    <xf numFmtId="0" fontId="12" fillId="6" borderId="0" xfId="0" applyFont="1" applyFill="1" applyBorder="1" applyAlignment="1">
      <alignment horizontal="left"/>
    </xf>
    <xf numFmtId="0" fontId="3" fillId="0" borderId="3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6" fillId="0" borderId="6" xfId="0" applyFont="1" applyFill="1" applyBorder="1" applyAlignment="1">
      <alignment horizontal="center"/>
    </xf>
    <xf numFmtId="0" fontId="27" fillId="0" borderId="6" xfId="0" applyFont="1" applyFill="1" applyBorder="1" applyAlignment="1">
      <alignment horizontal="center"/>
    </xf>
    <xf numFmtId="0" fontId="28" fillId="0" borderId="6" xfId="0" applyFont="1" applyBorder="1" applyAlignment="1">
      <alignment horizontal="center"/>
    </xf>
    <xf numFmtId="0" fontId="11" fillId="0" borderId="0" xfId="0" applyFont="1" applyAlignment="1"/>
    <xf numFmtId="0" fontId="16" fillId="0" borderId="18" xfId="0" applyFont="1" applyBorder="1" applyAlignment="1">
      <alignment vertical="center"/>
    </xf>
    <xf numFmtId="0" fontId="16" fillId="0" borderId="5" xfId="0" applyFont="1" applyBorder="1" applyAlignment="1">
      <alignment vertical="center"/>
    </xf>
  </cellXfs>
  <cellStyles count="11">
    <cellStyle name="Milliers" xfId="7" builtinId="3"/>
    <cellStyle name="Normal" xfId="0" builtinId="0"/>
    <cellStyle name="Normal 2" xfId="2"/>
    <cellStyle name="Normal 2 2" xfId="6"/>
    <cellStyle name="Normal 3" xfId="3"/>
    <cellStyle name="Normal 4" xfId="4"/>
    <cellStyle name="Normal 4 2" xfId="9"/>
    <cellStyle name="Normal 5" xfId="8"/>
    <cellStyle name="Normal_Recap_prév2011_2012" xfId="1"/>
    <cellStyle name="Pourcentage" xfId="10" builtinId="5"/>
    <cellStyle name="Pourcentage 2" xf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3'!$A$4</c:f>
              <c:strCache>
                <c:ptCount val="1"/>
                <c:pt idx="0">
                  <c:v>Sixième</c:v>
                </c:pt>
              </c:strCache>
            </c:strRef>
          </c:tx>
          <c:spPr>
            <a:solidFill>
              <a:schemeClr val="bg1">
                <a:lumMod val="75000"/>
              </a:schemeClr>
            </a:solidFill>
          </c:spPr>
          <c:invertIfNegative val="0"/>
          <c:cat>
            <c:numRef>
              <c:f>'Figure 3'!$B$3:$F$3</c:f>
              <c:numCache>
                <c:formatCode>0</c:formatCode>
                <c:ptCount val="5"/>
                <c:pt idx="0">
                  <c:v>2015</c:v>
                </c:pt>
                <c:pt idx="1">
                  <c:v>2016</c:v>
                </c:pt>
                <c:pt idx="2">
                  <c:v>2017</c:v>
                </c:pt>
                <c:pt idx="3">
                  <c:v>2018</c:v>
                </c:pt>
                <c:pt idx="4">
                  <c:v>2019</c:v>
                </c:pt>
              </c:numCache>
            </c:numRef>
          </c:cat>
          <c:val>
            <c:numRef>
              <c:f>'Figure 3'!$B$4:$F$4</c:f>
              <c:numCache>
                <c:formatCode>0.0</c:formatCode>
                <c:ptCount val="5"/>
                <c:pt idx="0">
                  <c:v>21.982010199274889</c:v>
                </c:pt>
                <c:pt idx="1">
                  <c:v>22.160698342683343</c:v>
                </c:pt>
                <c:pt idx="2">
                  <c:v>22.246619237260838</c:v>
                </c:pt>
                <c:pt idx="3">
                  <c:v>22.277929247640518</c:v>
                </c:pt>
                <c:pt idx="4">
                  <c:v>22.099869753823963</c:v>
                </c:pt>
              </c:numCache>
            </c:numRef>
          </c:val>
        </c:ser>
        <c:ser>
          <c:idx val="1"/>
          <c:order val="1"/>
          <c:tx>
            <c:strRef>
              <c:f>'Figure 3'!$A$5</c:f>
              <c:strCache>
                <c:ptCount val="1"/>
                <c:pt idx="0">
                  <c:v>Formations en collège (1)</c:v>
                </c:pt>
              </c:strCache>
            </c:strRef>
          </c:tx>
          <c:spPr>
            <a:solidFill>
              <a:schemeClr val="tx1"/>
            </a:solidFill>
          </c:spPr>
          <c:invertIfNegative val="0"/>
          <c:cat>
            <c:numRef>
              <c:f>'Figure 3'!$B$3:$F$3</c:f>
              <c:numCache>
                <c:formatCode>0</c:formatCode>
                <c:ptCount val="5"/>
                <c:pt idx="0">
                  <c:v>2015</c:v>
                </c:pt>
                <c:pt idx="1">
                  <c:v>2016</c:v>
                </c:pt>
                <c:pt idx="2">
                  <c:v>2017</c:v>
                </c:pt>
                <c:pt idx="3">
                  <c:v>2018</c:v>
                </c:pt>
                <c:pt idx="4">
                  <c:v>2019</c:v>
                </c:pt>
              </c:numCache>
            </c:numRef>
          </c:cat>
          <c:val>
            <c:numRef>
              <c:f>'Figure 3'!$B$5:$F$5</c:f>
              <c:numCache>
                <c:formatCode>0.0</c:formatCode>
                <c:ptCount val="5"/>
                <c:pt idx="0">
                  <c:v>21.195866384937027</c:v>
                </c:pt>
                <c:pt idx="1">
                  <c:v>21.410482692796727</c:v>
                </c:pt>
                <c:pt idx="2">
                  <c:v>21.530984524043888</c:v>
                </c:pt>
                <c:pt idx="3">
                  <c:v>21.563094455947692</c:v>
                </c:pt>
                <c:pt idx="4">
                  <c:v>21.531245568617432</c:v>
                </c:pt>
              </c:numCache>
            </c:numRef>
          </c:val>
        </c:ser>
        <c:ser>
          <c:idx val="2"/>
          <c:order val="2"/>
          <c:tx>
            <c:strRef>
              <c:f>'Figure 3'!$A$6</c:f>
              <c:strCache>
                <c:ptCount val="1"/>
                <c:pt idx="0">
                  <c:v>Formations en lycée (2)</c:v>
                </c:pt>
              </c:strCache>
            </c:strRef>
          </c:tx>
          <c:spPr>
            <a:solidFill>
              <a:schemeClr val="bg1">
                <a:lumMod val="50000"/>
              </a:schemeClr>
            </a:solidFill>
          </c:spPr>
          <c:invertIfNegative val="0"/>
          <c:cat>
            <c:numRef>
              <c:f>'Figure 3'!$B$3:$F$3</c:f>
              <c:numCache>
                <c:formatCode>0</c:formatCode>
                <c:ptCount val="5"/>
                <c:pt idx="0">
                  <c:v>2015</c:v>
                </c:pt>
                <c:pt idx="1">
                  <c:v>2016</c:v>
                </c:pt>
                <c:pt idx="2">
                  <c:v>2017</c:v>
                </c:pt>
                <c:pt idx="3">
                  <c:v>2018</c:v>
                </c:pt>
                <c:pt idx="4">
                  <c:v>2019</c:v>
                </c:pt>
              </c:numCache>
            </c:numRef>
          </c:cat>
          <c:val>
            <c:numRef>
              <c:f>'Figure 3'!$B$6:$F$6</c:f>
              <c:numCache>
                <c:formatCode>0.0</c:formatCode>
                <c:ptCount val="5"/>
                <c:pt idx="0">
                  <c:v>21.03473152168522</c:v>
                </c:pt>
                <c:pt idx="1">
                  <c:v>20.790055587769896</c:v>
                </c:pt>
                <c:pt idx="2">
                  <c:v>20.686186432342044</c:v>
                </c:pt>
                <c:pt idx="3">
                  <c:v>20.740338825398823</c:v>
                </c:pt>
                <c:pt idx="4">
                  <c:v>20.903077637477928</c:v>
                </c:pt>
              </c:numCache>
            </c:numRef>
          </c:val>
        </c:ser>
        <c:dLbls>
          <c:showLegendKey val="0"/>
          <c:showVal val="0"/>
          <c:showCatName val="0"/>
          <c:showSerName val="0"/>
          <c:showPercent val="0"/>
          <c:showBubbleSize val="0"/>
        </c:dLbls>
        <c:gapWidth val="150"/>
        <c:axId val="108124416"/>
        <c:axId val="108134400"/>
      </c:barChart>
      <c:catAx>
        <c:axId val="108124416"/>
        <c:scaling>
          <c:orientation val="minMax"/>
        </c:scaling>
        <c:delete val="0"/>
        <c:axPos val="b"/>
        <c:numFmt formatCode="0" sourceLinked="1"/>
        <c:majorTickMark val="out"/>
        <c:minorTickMark val="none"/>
        <c:tickLblPos val="nextTo"/>
        <c:crossAx val="108134400"/>
        <c:crosses val="autoZero"/>
        <c:auto val="1"/>
        <c:lblAlgn val="ctr"/>
        <c:lblOffset val="100"/>
        <c:noMultiLvlLbl val="0"/>
      </c:catAx>
      <c:valAx>
        <c:axId val="108134400"/>
        <c:scaling>
          <c:orientation val="minMax"/>
          <c:min val="18"/>
        </c:scaling>
        <c:delete val="0"/>
        <c:axPos val="l"/>
        <c:majorGridlines/>
        <c:numFmt formatCode="0" sourceLinked="0"/>
        <c:majorTickMark val="out"/>
        <c:minorTickMark val="none"/>
        <c:tickLblPos val="nextTo"/>
        <c:crossAx val="108124416"/>
        <c:crosses val="autoZero"/>
        <c:crossBetween val="between"/>
        <c:majorUnit val="1"/>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70549233622355E-2"/>
          <c:y val="8.1202564648727299E-2"/>
          <c:w val="0.71378045703814852"/>
          <c:h val="0.82239859072182786"/>
        </c:manualLayout>
      </c:layout>
      <c:lineChart>
        <c:grouping val="standard"/>
        <c:varyColors val="0"/>
        <c:ser>
          <c:idx val="0"/>
          <c:order val="0"/>
          <c:tx>
            <c:strRef>
              <c:f>'Figure 6'!$A$4</c:f>
              <c:strCache>
                <c:ptCount val="1"/>
                <c:pt idx="0">
                  <c:v>Seconde GT</c:v>
                </c:pt>
              </c:strCache>
            </c:strRef>
          </c:tx>
          <c:marker>
            <c:symbol val="none"/>
          </c:marker>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6'!$B$4:$P$4</c:f>
              <c:numCache>
                <c:formatCode>General</c:formatCode>
                <c:ptCount val="15"/>
                <c:pt idx="0">
                  <c:v>14.7</c:v>
                </c:pt>
                <c:pt idx="1">
                  <c:v>14.4</c:v>
                </c:pt>
                <c:pt idx="2">
                  <c:v>13.3</c:v>
                </c:pt>
                <c:pt idx="3">
                  <c:v>12.2</c:v>
                </c:pt>
                <c:pt idx="4">
                  <c:v>11.4</c:v>
                </c:pt>
                <c:pt idx="5">
                  <c:v>10.7</c:v>
                </c:pt>
                <c:pt idx="6">
                  <c:v>9.3000000000000007</c:v>
                </c:pt>
                <c:pt idx="7">
                  <c:v>8.8000000000000007</c:v>
                </c:pt>
                <c:pt idx="8">
                  <c:v>7.8</c:v>
                </c:pt>
                <c:pt idx="9">
                  <c:v>7.4</c:v>
                </c:pt>
                <c:pt idx="10">
                  <c:v>6.7</c:v>
                </c:pt>
                <c:pt idx="11">
                  <c:v>4.3</c:v>
                </c:pt>
                <c:pt idx="12">
                  <c:v>3.8</c:v>
                </c:pt>
                <c:pt idx="13" formatCode="0.0">
                  <c:v>4.38</c:v>
                </c:pt>
                <c:pt idx="14" formatCode="0.0">
                  <c:v>3.62</c:v>
                </c:pt>
              </c:numCache>
            </c:numRef>
          </c:val>
          <c:smooth val="0"/>
        </c:ser>
        <c:ser>
          <c:idx val="1"/>
          <c:order val="1"/>
          <c:tx>
            <c:strRef>
              <c:f>'Figure 6'!$A$5</c:f>
              <c:strCache>
                <c:ptCount val="1"/>
                <c:pt idx="0">
                  <c:v>Première GT</c:v>
                </c:pt>
              </c:strCache>
            </c:strRef>
          </c:tx>
          <c:marker>
            <c:symbol val="none"/>
          </c:marker>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6'!$B$5:$P$5</c:f>
              <c:numCache>
                <c:formatCode>General</c:formatCode>
                <c:ptCount val="15"/>
                <c:pt idx="0">
                  <c:v>7.8</c:v>
                </c:pt>
                <c:pt idx="1">
                  <c:v>7.9</c:v>
                </c:pt>
                <c:pt idx="2">
                  <c:v>7.4</c:v>
                </c:pt>
                <c:pt idx="3">
                  <c:v>7</c:v>
                </c:pt>
                <c:pt idx="4">
                  <c:v>6.6</c:v>
                </c:pt>
                <c:pt idx="5">
                  <c:v>6.4</c:v>
                </c:pt>
                <c:pt idx="6">
                  <c:v>5.5</c:v>
                </c:pt>
                <c:pt idx="7">
                  <c:v>5.0999999999999996</c:v>
                </c:pt>
                <c:pt idx="8">
                  <c:v>4.5999999999999996</c:v>
                </c:pt>
                <c:pt idx="9">
                  <c:v>4.0999999999999996</c:v>
                </c:pt>
                <c:pt idx="10">
                  <c:v>3.8</c:v>
                </c:pt>
                <c:pt idx="11">
                  <c:v>3</c:v>
                </c:pt>
                <c:pt idx="12">
                  <c:v>2.7</c:v>
                </c:pt>
                <c:pt idx="13" formatCode="0.0">
                  <c:v>3.29</c:v>
                </c:pt>
                <c:pt idx="14" formatCode="0.0">
                  <c:v>2.48</c:v>
                </c:pt>
              </c:numCache>
            </c:numRef>
          </c:val>
          <c:smooth val="0"/>
        </c:ser>
        <c:ser>
          <c:idx val="2"/>
          <c:order val="2"/>
          <c:tx>
            <c:strRef>
              <c:f>'Figure 6'!$A$6</c:f>
              <c:strCache>
                <c:ptCount val="1"/>
                <c:pt idx="0">
                  <c:v>Terminale GT</c:v>
                </c:pt>
              </c:strCache>
            </c:strRef>
          </c:tx>
          <c:marker>
            <c:symbol val="none"/>
          </c:marker>
          <c:cat>
            <c:numRef>
              <c:f>'Figure 6'!$B$3:$P$3</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 6'!$B$6:$P$6</c:f>
              <c:numCache>
                <c:formatCode>General</c:formatCode>
                <c:ptCount val="15"/>
                <c:pt idx="0">
                  <c:v>11.8</c:v>
                </c:pt>
                <c:pt idx="1">
                  <c:v>10</c:v>
                </c:pt>
                <c:pt idx="2">
                  <c:v>9.1</c:v>
                </c:pt>
                <c:pt idx="3">
                  <c:v>8.6999999999999993</c:v>
                </c:pt>
                <c:pt idx="4">
                  <c:v>8.5</c:v>
                </c:pt>
                <c:pt idx="5">
                  <c:v>8.8000000000000007</c:v>
                </c:pt>
                <c:pt idx="6">
                  <c:v>8.1999999999999993</c:v>
                </c:pt>
                <c:pt idx="7">
                  <c:v>7</c:v>
                </c:pt>
                <c:pt idx="8">
                  <c:v>5.7</c:v>
                </c:pt>
                <c:pt idx="9">
                  <c:v>5.7</c:v>
                </c:pt>
                <c:pt idx="10">
                  <c:v>5.5</c:v>
                </c:pt>
                <c:pt idx="11">
                  <c:v>5.8</c:v>
                </c:pt>
                <c:pt idx="12">
                  <c:v>6.2</c:v>
                </c:pt>
                <c:pt idx="13" formatCode="0.0">
                  <c:v>6.12</c:v>
                </c:pt>
                <c:pt idx="14" formatCode="0.0">
                  <c:v>5.91</c:v>
                </c:pt>
              </c:numCache>
            </c:numRef>
          </c:val>
          <c:smooth val="0"/>
        </c:ser>
        <c:dLbls>
          <c:showLegendKey val="0"/>
          <c:showVal val="0"/>
          <c:showCatName val="0"/>
          <c:showSerName val="0"/>
          <c:showPercent val="0"/>
          <c:showBubbleSize val="0"/>
        </c:dLbls>
        <c:marker val="1"/>
        <c:smooth val="0"/>
        <c:axId val="112907776"/>
        <c:axId val="112909312"/>
      </c:lineChart>
      <c:catAx>
        <c:axId val="112907776"/>
        <c:scaling>
          <c:orientation val="minMax"/>
        </c:scaling>
        <c:delete val="0"/>
        <c:axPos val="b"/>
        <c:numFmt formatCode="General" sourceLinked="1"/>
        <c:majorTickMark val="out"/>
        <c:minorTickMark val="none"/>
        <c:tickLblPos val="nextTo"/>
        <c:crossAx val="112909312"/>
        <c:crosses val="autoZero"/>
        <c:auto val="1"/>
        <c:lblAlgn val="ctr"/>
        <c:lblOffset val="100"/>
        <c:noMultiLvlLbl val="0"/>
      </c:catAx>
      <c:valAx>
        <c:axId val="112909312"/>
        <c:scaling>
          <c:orientation val="minMax"/>
        </c:scaling>
        <c:delete val="0"/>
        <c:axPos val="l"/>
        <c:majorGridlines/>
        <c:numFmt formatCode="General" sourceLinked="1"/>
        <c:majorTickMark val="out"/>
        <c:minorTickMark val="none"/>
        <c:tickLblPos val="nextTo"/>
        <c:crossAx val="11290777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8'!$B$3</c:f>
              <c:strCache>
                <c:ptCount val="1"/>
                <c:pt idx="0">
                  <c:v>Evolution en %</c:v>
                </c:pt>
              </c:strCache>
            </c:strRef>
          </c:tx>
          <c:invertIfNegative val="0"/>
          <c:cat>
            <c:strRef>
              <c:f>'Figure 8'!$A$4:$A$34</c:f>
              <c:strCache>
                <c:ptCount val="31"/>
                <c:pt idx="0">
                  <c:v>Mayotte</c:v>
                </c:pt>
                <c:pt idx="1">
                  <c:v>Guyane</c:v>
                </c:pt>
                <c:pt idx="2">
                  <c:v>Créteil</c:v>
                </c:pt>
                <c:pt idx="3">
                  <c:v>Lyon</c:v>
                </c:pt>
                <c:pt idx="4">
                  <c:v>Versailles</c:v>
                </c:pt>
                <c:pt idx="5">
                  <c:v>Toulouse</c:v>
                </c:pt>
                <c:pt idx="6">
                  <c:v>Montpellier.</c:v>
                </c:pt>
                <c:pt idx="7">
                  <c:v>Aix-Marseille</c:v>
                </c:pt>
                <c:pt idx="8">
                  <c:v>Nice</c:v>
                </c:pt>
                <c:pt idx="9">
                  <c:v>Bordeaux</c:v>
                </c:pt>
                <c:pt idx="10">
                  <c:v>Grenoble</c:v>
                </c:pt>
                <c:pt idx="11">
                  <c:v>Nantes</c:v>
                </c:pt>
                <c:pt idx="12">
                  <c:v>Strasbourg</c:v>
                </c:pt>
                <c:pt idx="13">
                  <c:v>Corse</c:v>
                </c:pt>
                <c:pt idx="14">
                  <c:v>Rennes</c:v>
                </c:pt>
                <c:pt idx="15">
                  <c:v>Orléans-Tours</c:v>
                </c:pt>
                <c:pt idx="16">
                  <c:v>Clermont-Ferrand</c:v>
                </c:pt>
                <c:pt idx="17">
                  <c:v>Paris</c:v>
                </c:pt>
                <c:pt idx="18">
                  <c:v>Rouen</c:v>
                </c:pt>
                <c:pt idx="19">
                  <c:v>La Réunion</c:v>
                </c:pt>
                <c:pt idx="20">
                  <c:v>Limoges</c:v>
                </c:pt>
                <c:pt idx="21">
                  <c:v>Poitiers</c:v>
                </c:pt>
                <c:pt idx="22">
                  <c:v>Besançon</c:v>
                </c:pt>
                <c:pt idx="23">
                  <c:v>Lille</c:v>
                </c:pt>
                <c:pt idx="24">
                  <c:v>Amiens</c:v>
                </c:pt>
                <c:pt idx="25">
                  <c:v>Reims</c:v>
                </c:pt>
                <c:pt idx="26">
                  <c:v>Nancy-Metz</c:v>
                </c:pt>
                <c:pt idx="27">
                  <c:v>Caen</c:v>
                </c:pt>
                <c:pt idx="28">
                  <c:v>Dijon</c:v>
                </c:pt>
                <c:pt idx="29">
                  <c:v>Guadeloupe</c:v>
                </c:pt>
                <c:pt idx="30">
                  <c:v>Martinique</c:v>
                </c:pt>
              </c:strCache>
            </c:strRef>
          </c:cat>
          <c:val>
            <c:numRef>
              <c:f>'Figure 8'!$B$4:$B$34</c:f>
              <c:numCache>
                <c:formatCode>#,##0.0_ ;\-#,##0.0\ </c:formatCode>
                <c:ptCount val="31"/>
                <c:pt idx="0">
                  <c:v>3.3674635359487373</c:v>
                </c:pt>
                <c:pt idx="1">
                  <c:v>2.2711219777234448</c:v>
                </c:pt>
                <c:pt idx="2">
                  <c:v>1.2921112282352467</c:v>
                </c:pt>
                <c:pt idx="3">
                  <c:v>1.2913660203291073</c:v>
                </c:pt>
                <c:pt idx="4">
                  <c:v>1.2393188232517587</c:v>
                </c:pt>
                <c:pt idx="5">
                  <c:v>1.1026986538649779</c:v>
                </c:pt>
                <c:pt idx="6">
                  <c:v>1.0600001773316901</c:v>
                </c:pt>
                <c:pt idx="7">
                  <c:v>0.978388679398289</c:v>
                </c:pt>
                <c:pt idx="8">
                  <c:v>0.90183314582744245</c:v>
                </c:pt>
                <c:pt idx="9">
                  <c:v>0.76930867244554635</c:v>
                </c:pt>
                <c:pt idx="10">
                  <c:v>0.66623842068498296</c:v>
                </c:pt>
                <c:pt idx="11">
                  <c:v>0.62409657987629741</c:v>
                </c:pt>
                <c:pt idx="12">
                  <c:v>0.44922029605002772</c:v>
                </c:pt>
                <c:pt idx="13">
                  <c:v>0.40515653775322286</c:v>
                </c:pt>
                <c:pt idx="14">
                  <c:v>0.35763649552322835</c:v>
                </c:pt>
                <c:pt idx="15">
                  <c:v>0.3532435705362314</c:v>
                </c:pt>
                <c:pt idx="16">
                  <c:v>0.2626143405134258</c:v>
                </c:pt>
                <c:pt idx="17">
                  <c:v>0.25137955890459085</c:v>
                </c:pt>
                <c:pt idx="18">
                  <c:v>0.15942556583522677</c:v>
                </c:pt>
                <c:pt idx="19">
                  <c:v>0.1259888661002051</c:v>
                </c:pt>
                <c:pt idx="20">
                  <c:v>3.6400559419123707E-2</c:v>
                </c:pt>
                <c:pt idx="21">
                  <c:v>-1.0238483534324517E-2</c:v>
                </c:pt>
                <c:pt idx="22">
                  <c:v>-2.7015232434903679E-2</c:v>
                </c:pt>
                <c:pt idx="23">
                  <c:v>-6.6101373499850999E-2</c:v>
                </c:pt>
                <c:pt idx="24">
                  <c:v>-0.14252744696965178</c:v>
                </c:pt>
                <c:pt idx="25">
                  <c:v>-0.16918743550891024</c:v>
                </c:pt>
                <c:pt idx="26">
                  <c:v>-0.39019520494640852</c:v>
                </c:pt>
                <c:pt idx="27">
                  <c:v>-0.55954418866092648</c:v>
                </c:pt>
                <c:pt idx="28">
                  <c:v>-0.65791590258340571</c:v>
                </c:pt>
                <c:pt idx="29">
                  <c:v>-1.5197304054788565</c:v>
                </c:pt>
                <c:pt idx="30">
                  <c:v>-2.3464139166618505</c:v>
                </c:pt>
              </c:numCache>
            </c:numRef>
          </c:val>
        </c:ser>
        <c:dLbls>
          <c:showLegendKey val="0"/>
          <c:showVal val="0"/>
          <c:showCatName val="0"/>
          <c:showSerName val="0"/>
          <c:showPercent val="0"/>
          <c:showBubbleSize val="0"/>
        </c:dLbls>
        <c:gapWidth val="150"/>
        <c:axId val="119332224"/>
        <c:axId val="120538240"/>
      </c:barChart>
      <c:catAx>
        <c:axId val="119332224"/>
        <c:scaling>
          <c:orientation val="minMax"/>
        </c:scaling>
        <c:delete val="0"/>
        <c:axPos val="b"/>
        <c:numFmt formatCode="General" sourceLinked="1"/>
        <c:majorTickMark val="out"/>
        <c:minorTickMark val="none"/>
        <c:tickLblPos val="low"/>
        <c:crossAx val="120538240"/>
        <c:crossesAt val="0"/>
        <c:auto val="1"/>
        <c:lblAlgn val="ctr"/>
        <c:lblOffset val="100"/>
        <c:noMultiLvlLbl val="0"/>
      </c:catAx>
      <c:valAx>
        <c:axId val="120538240"/>
        <c:scaling>
          <c:orientation val="minMax"/>
          <c:max val="3.5"/>
          <c:min val="-3.5"/>
        </c:scaling>
        <c:delete val="0"/>
        <c:axPos val="l"/>
        <c:majorGridlines/>
        <c:numFmt formatCode="0" sourceLinked="0"/>
        <c:majorTickMark val="out"/>
        <c:minorTickMark val="none"/>
        <c:tickLblPos val="nextTo"/>
        <c:crossAx val="119332224"/>
        <c:crosses val="autoZero"/>
        <c:crossBetween val="between"/>
        <c:majorUnit val="0.5"/>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55E-2"/>
          <c:y val="9.3748292775620246E-2"/>
          <c:w val="0.9120711942257218"/>
          <c:h val="0.6139143182050909"/>
        </c:manualLayout>
      </c:layout>
      <c:barChart>
        <c:barDir val="col"/>
        <c:grouping val="clustered"/>
        <c:varyColors val="0"/>
        <c:ser>
          <c:idx val="0"/>
          <c:order val="0"/>
          <c:tx>
            <c:strRef>
              <c:f>Compl3!$B$4</c:f>
              <c:strCache>
                <c:ptCount val="1"/>
                <c:pt idx="0">
                  <c:v>Part du secteur privé dans le second degré</c:v>
                </c:pt>
              </c:strCache>
            </c:strRef>
          </c:tx>
          <c:invertIfNegative val="0"/>
          <c:cat>
            <c:strRef>
              <c:f>Compl3!$A$5:$A$35</c:f>
              <c:strCache>
                <c:ptCount val="31"/>
                <c:pt idx="0">
                  <c:v>RENNES</c:v>
                </c:pt>
                <c:pt idx="1">
                  <c:v>NANTES</c:v>
                </c:pt>
                <c:pt idx="2">
                  <c:v>PARIS</c:v>
                </c:pt>
                <c:pt idx="3">
                  <c:v>LYON</c:v>
                </c:pt>
                <c:pt idx="4">
                  <c:v>LILLE</c:v>
                </c:pt>
                <c:pt idx="5">
                  <c:v>CAEN</c:v>
                </c:pt>
                <c:pt idx="6">
                  <c:v>GRENOBLE</c:v>
                </c:pt>
                <c:pt idx="7">
                  <c:v>AIX-MARS.</c:v>
                </c:pt>
                <c:pt idx="8">
                  <c:v>CLERMONT-F</c:v>
                </c:pt>
                <c:pt idx="9">
                  <c:v>BORDEAUX</c:v>
                </c:pt>
                <c:pt idx="10">
                  <c:v>REIMS</c:v>
                </c:pt>
                <c:pt idx="11">
                  <c:v>VERSAILLES</c:v>
                </c:pt>
                <c:pt idx="12">
                  <c:v>MONTPELL.</c:v>
                </c:pt>
                <c:pt idx="13">
                  <c:v>TOULOUSE</c:v>
                </c:pt>
                <c:pt idx="14">
                  <c:v>AMIENS</c:v>
                </c:pt>
                <c:pt idx="15">
                  <c:v>ROUEN</c:v>
                </c:pt>
                <c:pt idx="16">
                  <c:v>BESANCON</c:v>
                </c:pt>
                <c:pt idx="17">
                  <c:v>POITIERS</c:v>
                </c:pt>
                <c:pt idx="18">
                  <c:v>NANCY-METZ </c:v>
                </c:pt>
                <c:pt idx="19">
                  <c:v>NICE</c:v>
                </c:pt>
                <c:pt idx="20">
                  <c:v>STRASBOURG</c:v>
                </c:pt>
                <c:pt idx="21">
                  <c:v>DIJON</c:v>
                </c:pt>
                <c:pt idx="22">
                  <c:v>ORLEANS-T</c:v>
                </c:pt>
                <c:pt idx="23">
                  <c:v>CRETEIL</c:v>
                </c:pt>
                <c:pt idx="24">
                  <c:v>MARTINIQUE</c:v>
                </c:pt>
                <c:pt idx="25">
                  <c:v>LIMOGES</c:v>
                </c:pt>
                <c:pt idx="26">
                  <c:v>GUADELOUPE</c:v>
                </c:pt>
                <c:pt idx="27">
                  <c:v>GUYANE</c:v>
                </c:pt>
                <c:pt idx="28">
                  <c:v>LA REUNION</c:v>
                </c:pt>
                <c:pt idx="29">
                  <c:v>CORSE</c:v>
                </c:pt>
                <c:pt idx="30">
                  <c:v>MAYOTTE</c:v>
                </c:pt>
              </c:strCache>
            </c:strRef>
          </c:cat>
          <c:val>
            <c:numRef>
              <c:f>Compl3!$B$5:$B$35</c:f>
              <c:numCache>
                <c:formatCode>0.0</c:formatCode>
                <c:ptCount val="31"/>
                <c:pt idx="0">
                  <c:v>42.387661459681823</c:v>
                </c:pt>
                <c:pt idx="1">
                  <c:v>41.064063280291499</c:v>
                </c:pt>
                <c:pt idx="2">
                  <c:v>36.757419760247487</c:v>
                </c:pt>
                <c:pt idx="3">
                  <c:v>28.727776446205255</c:v>
                </c:pt>
                <c:pt idx="4">
                  <c:v>26.719636961012345</c:v>
                </c:pt>
                <c:pt idx="5">
                  <c:v>23.371017471736895</c:v>
                </c:pt>
                <c:pt idx="6">
                  <c:v>22.125942792583889</c:v>
                </c:pt>
                <c:pt idx="7">
                  <c:v>21.356552884441644</c:v>
                </c:pt>
                <c:pt idx="8">
                  <c:v>21.167976299086693</c:v>
                </c:pt>
                <c:pt idx="9">
                  <c:v>19.167777140857758</c:v>
                </c:pt>
                <c:pt idx="10">
                  <c:v>18.529485711093109</c:v>
                </c:pt>
                <c:pt idx="11">
                  <c:v>18.315978075541128</c:v>
                </c:pt>
                <c:pt idx="12">
                  <c:v>17.886268024232642</c:v>
                </c:pt>
                <c:pt idx="13">
                  <c:v>17.877167873379356</c:v>
                </c:pt>
                <c:pt idx="14">
                  <c:v>17.049472074912806</c:v>
                </c:pt>
                <c:pt idx="15">
                  <c:v>16.408482478568207</c:v>
                </c:pt>
                <c:pt idx="16">
                  <c:v>16.107508106759791</c:v>
                </c:pt>
                <c:pt idx="17">
                  <c:v>16.019747668678004</c:v>
                </c:pt>
                <c:pt idx="18">
                  <c:v>15.526698636779997</c:v>
                </c:pt>
                <c:pt idx="19">
                  <c:v>15.336044265305635</c:v>
                </c:pt>
                <c:pt idx="20">
                  <c:v>15.306973475968135</c:v>
                </c:pt>
                <c:pt idx="21">
                  <c:v>15.021778907654193</c:v>
                </c:pt>
                <c:pt idx="22">
                  <c:v>14.687659485164003</c:v>
                </c:pt>
                <c:pt idx="23">
                  <c:v>13.409500155231294</c:v>
                </c:pt>
                <c:pt idx="24">
                  <c:v>12.061312659051902</c:v>
                </c:pt>
                <c:pt idx="25">
                  <c:v>11.272406925080434</c:v>
                </c:pt>
                <c:pt idx="26">
                  <c:v>10.850847756976334</c:v>
                </c:pt>
                <c:pt idx="27">
                  <c:v>7.9370982308877442</c:v>
                </c:pt>
                <c:pt idx="28">
                  <c:v>7.7907509827446626</c:v>
                </c:pt>
                <c:pt idx="29">
                  <c:v>6.172046955245782</c:v>
                </c:pt>
                <c:pt idx="30">
                  <c:v>0.61340384948846882</c:v>
                </c:pt>
              </c:numCache>
            </c:numRef>
          </c:val>
        </c:ser>
        <c:dLbls>
          <c:showLegendKey val="0"/>
          <c:showVal val="0"/>
          <c:showCatName val="0"/>
          <c:showSerName val="0"/>
          <c:showPercent val="0"/>
          <c:showBubbleSize val="0"/>
        </c:dLbls>
        <c:gapWidth val="150"/>
        <c:axId val="120476416"/>
        <c:axId val="120477952"/>
      </c:barChart>
      <c:catAx>
        <c:axId val="120476416"/>
        <c:scaling>
          <c:orientation val="minMax"/>
        </c:scaling>
        <c:delete val="0"/>
        <c:axPos val="b"/>
        <c:majorTickMark val="out"/>
        <c:minorTickMark val="none"/>
        <c:tickLblPos val="nextTo"/>
        <c:crossAx val="120477952"/>
        <c:crosses val="autoZero"/>
        <c:auto val="1"/>
        <c:lblAlgn val="ctr"/>
        <c:lblOffset val="100"/>
        <c:noMultiLvlLbl val="0"/>
      </c:catAx>
      <c:valAx>
        <c:axId val="120477952"/>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0" sourceLinked="1"/>
        <c:majorTickMark val="out"/>
        <c:minorTickMark val="none"/>
        <c:tickLblPos val="nextTo"/>
        <c:crossAx val="12047641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933450</xdr:colOff>
      <xdr:row>14</xdr:row>
      <xdr:rowOff>19050</xdr:rowOff>
    </xdr:from>
    <xdr:to>
      <xdr:col>6</xdr:col>
      <xdr:colOff>438150</xdr:colOff>
      <xdr:row>32</xdr:row>
      <xdr:rowOff>33337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419099</xdr:colOff>
      <xdr:row>7</xdr:row>
      <xdr:rowOff>147637</xdr:rowOff>
    </xdr:from>
    <xdr:to>
      <xdr:col>11</xdr:col>
      <xdr:colOff>352424</xdr:colOff>
      <xdr:row>26</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524287</xdr:colOff>
      <xdr:row>5</xdr:row>
      <xdr:rowOff>45554</xdr:rowOff>
    </xdr:from>
    <xdr:to>
      <xdr:col>12</xdr:col>
      <xdr:colOff>557419</xdr:colOff>
      <xdr:row>31</xdr:row>
      <xdr:rowOff>112643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35</xdr:row>
      <xdr:rowOff>95249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tabSelected="1" workbookViewId="0">
      <selection activeCell="A9" sqref="A9"/>
    </sheetView>
  </sheetViews>
  <sheetFormatPr baseColWidth="10" defaultRowHeight="15" x14ac:dyDescent="0.25"/>
  <cols>
    <col min="1" max="1" width="124.85546875" customWidth="1"/>
  </cols>
  <sheetData>
    <row r="2" spans="1:1" x14ac:dyDescent="0.25">
      <c r="A2" s="113" t="s">
        <v>90</v>
      </c>
    </row>
    <row r="3" spans="1:1" x14ac:dyDescent="0.25">
      <c r="A3" s="113"/>
    </row>
    <row r="4" spans="1:1" ht="76.5" x14ac:dyDescent="0.25">
      <c r="A4" s="117" t="s">
        <v>91</v>
      </c>
    </row>
    <row r="5" spans="1:1" x14ac:dyDescent="0.25">
      <c r="A5" s="117"/>
    </row>
    <row r="6" spans="1:1" x14ac:dyDescent="0.25">
      <c r="A6" s="117"/>
    </row>
    <row r="7" spans="1:1" x14ac:dyDescent="0.25">
      <c r="A7" s="117" t="s">
        <v>99</v>
      </c>
    </row>
    <row r="8" spans="1:1" x14ac:dyDescent="0.25">
      <c r="A8" s="117"/>
    </row>
    <row r="9" spans="1:1" x14ac:dyDescent="0.25">
      <c r="A9" s="349" t="s">
        <v>200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topLeftCell="A10" workbookViewId="0">
      <selection activeCell="A38" sqref="A38"/>
    </sheetView>
  </sheetViews>
  <sheetFormatPr baseColWidth="10" defaultRowHeight="15" x14ac:dyDescent="0.25"/>
  <cols>
    <col min="1" max="1" width="22.5703125" customWidth="1"/>
    <col min="3" max="13" width="11.42578125" style="17"/>
  </cols>
  <sheetData>
    <row r="1" spans="1:13" s="1" customFormat="1" x14ac:dyDescent="0.2">
      <c r="A1" s="354" t="s">
        <v>107</v>
      </c>
      <c r="B1" s="355"/>
      <c r="C1" s="355"/>
      <c r="D1" s="355"/>
      <c r="E1" s="355"/>
      <c r="F1" s="355"/>
      <c r="G1" s="355"/>
      <c r="H1" s="355"/>
      <c r="I1" s="355"/>
      <c r="J1" s="355"/>
      <c r="K1" s="355"/>
      <c r="L1" s="355"/>
      <c r="M1" s="355"/>
    </row>
    <row r="3" spans="1:13" x14ac:dyDescent="0.25">
      <c r="A3" s="108"/>
      <c r="B3" s="375" t="s">
        <v>0</v>
      </c>
      <c r="C3" s="376"/>
      <c r="D3" s="376"/>
      <c r="E3" s="377"/>
      <c r="F3" s="378" t="s">
        <v>1</v>
      </c>
      <c r="G3" s="379"/>
      <c r="H3" s="379"/>
      <c r="I3" s="380"/>
      <c r="J3" s="378" t="s">
        <v>30</v>
      </c>
      <c r="K3" s="379"/>
      <c r="L3" s="379"/>
      <c r="M3" s="381"/>
    </row>
    <row r="4" spans="1:13" ht="27" customHeight="1" x14ac:dyDescent="0.25">
      <c r="A4" s="146"/>
      <c r="B4" s="147" t="s">
        <v>28</v>
      </c>
      <c r="C4" s="146" t="s">
        <v>39</v>
      </c>
      <c r="D4" s="148" t="s">
        <v>93</v>
      </c>
      <c r="E4" s="149" t="s">
        <v>94</v>
      </c>
      <c r="F4" s="147" t="s">
        <v>28</v>
      </c>
      <c r="G4" s="146" t="s">
        <v>39</v>
      </c>
      <c r="H4" s="148" t="s">
        <v>93</v>
      </c>
      <c r="I4" s="149" t="s">
        <v>94</v>
      </c>
      <c r="J4" s="147" t="s">
        <v>28</v>
      </c>
      <c r="K4" s="146" t="s">
        <v>39</v>
      </c>
      <c r="L4" s="148" t="s">
        <v>93</v>
      </c>
      <c r="M4" s="278" t="s">
        <v>94</v>
      </c>
    </row>
    <row r="5" spans="1:13" x14ac:dyDescent="0.25">
      <c r="A5" s="150" t="s">
        <v>3</v>
      </c>
      <c r="B5" s="151">
        <v>644483</v>
      </c>
      <c r="C5" s="141">
        <v>642254</v>
      </c>
      <c r="D5" s="136">
        <v>651330</v>
      </c>
      <c r="E5" s="139">
        <v>9076</v>
      </c>
      <c r="F5" s="151">
        <v>184398</v>
      </c>
      <c r="G5" s="141">
        <v>184093</v>
      </c>
      <c r="H5" s="136">
        <v>184779</v>
      </c>
      <c r="I5" s="139">
        <v>686</v>
      </c>
      <c r="J5" s="151">
        <v>828881</v>
      </c>
      <c r="K5" s="141">
        <v>826347</v>
      </c>
      <c r="L5" s="136">
        <v>836109</v>
      </c>
      <c r="M5" s="174">
        <v>9762</v>
      </c>
    </row>
    <row r="6" spans="1:13" x14ac:dyDescent="0.25">
      <c r="A6" s="150" t="s">
        <v>4</v>
      </c>
      <c r="B6" s="151">
        <v>625701</v>
      </c>
      <c r="C6" s="141">
        <v>640607</v>
      </c>
      <c r="D6" s="136">
        <v>638332</v>
      </c>
      <c r="E6" s="139">
        <v>-2275</v>
      </c>
      <c r="F6" s="151">
        <v>178743</v>
      </c>
      <c r="G6" s="141">
        <v>183701</v>
      </c>
      <c r="H6" s="136">
        <v>183251</v>
      </c>
      <c r="I6" s="139">
        <v>-450</v>
      </c>
      <c r="J6" s="151">
        <v>804444</v>
      </c>
      <c r="K6" s="141">
        <v>824308</v>
      </c>
      <c r="L6" s="136">
        <v>821583</v>
      </c>
      <c r="M6" s="174">
        <v>-2725</v>
      </c>
    </row>
    <row r="7" spans="1:13" x14ac:dyDescent="0.25">
      <c r="A7" s="150" t="s">
        <v>5</v>
      </c>
      <c r="B7" s="151">
        <v>619552</v>
      </c>
      <c r="C7" s="141">
        <v>623330</v>
      </c>
      <c r="D7" s="136">
        <v>637739</v>
      </c>
      <c r="E7" s="139">
        <v>14409</v>
      </c>
      <c r="F7" s="151">
        <v>173794</v>
      </c>
      <c r="G7" s="141">
        <v>175933</v>
      </c>
      <c r="H7" s="136">
        <v>180918</v>
      </c>
      <c r="I7" s="139">
        <v>4985</v>
      </c>
      <c r="J7" s="151">
        <v>793346</v>
      </c>
      <c r="K7" s="141">
        <v>799263</v>
      </c>
      <c r="L7" s="136">
        <v>818657</v>
      </c>
      <c r="M7" s="174">
        <v>19394</v>
      </c>
    </row>
    <row r="8" spans="1:13" x14ac:dyDescent="0.25">
      <c r="A8" s="150" t="s">
        <v>6</v>
      </c>
      <c r="B8" s="151">
        <v>621590</v>
      </c>
      <c r="C8" s="141">
        <v>626372</v>
      </c>
      <c r="D8" s="136">
        <v>632678</v>
      </c>
      <c r="E8" s="139">
        <v>6306</v>
      </c>
      <c r="F8" s="151">
        <v>174859</v>
      </c>
      <c r="G8" s="141">
        <v>175909</v>
      </c>
      <c r="H8" s="136">
        <v>177809</v>
      </c>
      <c r="I8" s="139">
        <v>1900</v>
      </c>
      <c r="J8" s="151">
        <v>796449</v>
      </c>
      <c r="K8" s="141">
        <v>802281</v>
      </c>
      <c r="L8" s="136">
        <v>810487</v>
      </c>
      <c r="M8" s="174">
        <v>8206</v>
      </c>
    </row>
    <row r="9" spans="1:13" ht="15" customHeight="1" x14ac:dyDescent="0.25">
      <c r="A9" s="152" t="s">
        <v>7</v>
      </c>
      <c r="B9" s="153">
        <v>2511326</v>
      </c>
      <c r="C9" s="142">
        <v>2532563</v>
      </c>
      <c r="D9" s="137">
        <v>2560079</v>
      </c>
      <c r="E9" s="140">
        <v>27516</v>
      </c>
      <c r="F9" s="153">
        <v>711794</v>
      </c>
      <c r="G9" s="142">
        <v>719636</v>
      </c>
      <c r="H9" s="137">
        <v>726757</v>
      </c>
      <c r="I9" s="140">
        <v>7121</v>
      </c>
      <c r="J9" s="153">
        <v>3223120</v>
      </c>
      <c r="K9" s="142">
        <v>3252199</v>
      </c>
      <c r="L9" s="137">
        <v>3286836</v>
      </c>
      <c r="M9" s="175">
        <v>34637</v>
      </c>
    </row>
    <row r="10" spans="1:13" ht="21.75" customHeight="1" x14ac:dyDescent="0.25">
      <c r="A10" s="166" t="s">
        <v>96</v>
      </c>
      <c r="B10" s="167">
        <v>502</v>
      </c>
      <c r="C10" s="168">
        <v>468</v>
      </c>
      <c r="D10" s="169">
        <v>34</v>
      </c>
      <c r="E10" s="170">
        <v>-434</v>
      </c>
      <c r="F10" s="167">
        <v>297</v>
      </c>
      <c r="G10" s="168">
        <v>293</v>
      </c>
      <c r="H10" s="169">
        <v>72</v>
      </c>
      <c r="I10" s="170">
        <v>-221</v>
      </c>
      <c r="J10" s="167">
        <v>799</v>
      </c>
      <c r="K10" s="168">
        <v>761</v>
      </c>
      <c r="L10" s="169">
        <v>106</v>
      </c>
      <c r="M10" s="174">
        <v>-655</v>
      </c>
    </row>
    <row r="11" spans="1:13" x14ac:dyDescent="0.25">
      <c r="A11" s="150" t="s">
        <v>8</v>
      </c>
      <c r="B11" s="151">
        <v>30648</v>
      </c>
      <c r="C11" s="141">
        <v>33042</v>
      </c>
      <c r="D11" s="136">
        <v>36033</v>
      </c>
      <c r="E11" s="139">
        <v>2991</v>
      </c>
      <c r="F11" s="151">
        <v>3316</v>
      </c>
      <c r="G11" s="141">
        <v>3542</v>
      </c>
      <c r="H11" s="136">
        <v>3746</v>
      </c>
      <c r="I11" s="139">
        <v>204</v>
      </c>
      <c r="J11" s="151">
        <v>33964</v>
      </c>
      <c r="K11" s="141">
        <v>36584</v>
      </c>
      <c r="L11" s="136">
        <v>39779</v>
      </c>
      <c r="M11" s="174">
        <v>3195</v>
      </c>
    </row>
    <row r="12" spans="1:13" x14ac:dyDescent="0.25">
      <c r="A12" s="152" t="s">
        <v>9</v>
      </c>
      <c r="B12" s="153">
        <v>2542476</v>
      </c>
      <c r="C12" s="142">
        <v>2566073</v>
      </c>
      <c r="D12" s="137">
        <v>2596146</v>
      </c>
      <c r="E12" s="140">
        <v>30073</v>
      </c>
      <c r="F12" s="153">
        <v>715407</v>
      </c>
      <c r="G12" s="142">
        <v>723471</v>
      </c>
      <c r="H12" s="137">
        <v>730575</v>
      </c>
      <c r="I12" s="140">
        <v>7104</v>
      </c>
      <c r="J12" s="151">
        <v>3257883</v>
      </c>
      <c r="K12" s="141">
        <v>3289544</v>
      </c>
      <c r="L12" s="137">
        <v>3326721</v>
      </c>
      <c r="M12" s="175">
        <v>37177</v>
      </c>
    </row>
    <row r="13" spans="1:13" ht="15" customHeight="1" x14ac:dyDescent="0.25">
      <c r="A13" s="150" t="s">
        <v>10</v>
      </c>
      <c r="B13" s="151">
        <v>80230</v>
      </c>
      <c r="C13" s="18">
        <v>80709</v>
      </c>
      <c r="D13" s="138">
        <v>82115</v>
      </c>
      <c r="E13" s="139">
        <v>1406</v>
      </c>
      <c r="F13" s="151">
        <v>4233</v>
      </c>
      <c r="G13" s="18">
        <v>4156</v>
      </c>
      <c r="H13" s="138">
        <v>4320</v>
      </c>
      <c r="I13" s="139">
        <v>164</v>
      </c>
      <c r="J13" s="151">
        <v>84463</v>
      </c>
      <c r="K13" s="141">
        <v>84865</v>
      </c>
      <c r="L13" s="138">
        <v>86435</v>
      </c>
      <c r="M13" s="174">
        <v>1570</v>
      </c>
    </row>
    <row r="14" spans="1:13" ht="22.5" x14ac:dyDescent="0.25">
      <c r="A14" s="156" t="s">
        <v>97</v>
      </c>
      <c r="B14" s="157">
        <v>2622706</v>
      </c>
      <c r="C14" s="144">
        <v>2646782</v>
      </c>
      <c r="D14" s="144">
        <v>2678261</v>
      </c>
      <c r="E14" s="143">
        <v>31479</v>
      </c>
      <c r="F14" s="157">
        <v>719640</v>
      </c>
      <c r="G14" s="144">
        <v>727627</v>
      </c>
      <c r="H14" s="144">
        <v>734895</v>
      </c>
      <c r="I14" s="143">
        <v>7268</v>
      </c>
      <c r="J14" s="158">
        <v>3342346</v>
      </c>
      <c r="K14" s="159">
        <v>3374409</v>
      </c>
      <c r="L14" s="144">
        <v>3413156</v>
      </c>
      <c r="M14" s="279">
        <v>38747</v>
      </c>
    </row>
    <row r="15" spans="1:13" x14ac:dyDescent="0.25">
      <c r="A15" s="150" t="s">
        <v>12</v>
      </c>
      <c r="B15" s="151">
        <v>47661</v>
      </c>
      <c r="C15" s="141">
        <v>47191</v>
      </c>
      <c r="D15" s="136">
        <v>46976</v>
      </c>
      <c r="E15" s="139">
        <v>-215</v>
      </c>
      <c r="F15" s="151">
        <v>10066</v>
      </c>
      <c r="G15" s="141">
        <v>9934</v>
      </c>
      <c r="H15" s="136">
        <v>9921</v>
      </c>
      <c r="I15" s="139">
        <v>-13</v>
      </c>
      <c r="J15" s="151">
        <v>57727</v>
      </c>
      <c r="K15" s="141">
        <v>57125</v>
      </c>
      <c r="L15" s="136">
        <v>56897</v>
      </c>
      <c r="M15" s="174">
        <v>-228</v>
      </c>
    </row>
    <row r="16" spans="1:13" x14ac:dyDescent="0.25">
      <c r="A16" s="150" t="s">
        <v>13</v>
      </c>
      <c r="B16" s="151">
        <v>41128</v>
      </c>
      <c r="C16" s="141">
        <v>40402</v>
      </c>
      <c r="D16" s="136">
        <v>39759</v>
      </c>
      <c r="E16" s="139">
        <v>-643</v>
      </c>
      <c r="F16" s="151">
        <v>8968</v>
      </c>
      <c r="G16" s="141">
        <v>8801</v>
      </c>
      <c r="H16" s="136">
        <v>8653</v>
      </c>
      <c r="I16" s="139">
        <v>-148</v>
      </c>
      <c r="J16" s="151">
        <v>50096</v>
      </c>
      <c r="K16" s="141">
        <v>49203</v>
      </c>
      <c r="L16" s="136">
        <v>48412</v>
      </c>
      <c r="M16" s="174">
        <v>-791</v>
      </c>
    </row>
    <row r="17" spans="1:13" ht="15" customHeight="1" x14ac:dyDescent="0.25">
      <c r="A17" s="154" t="s">
        <v>14</v>
      </c>
      <c r="B17" s="153">
        <v>88789</v>
      </c>
      <c r="C17" s="142">
        <v>87593</v>
      </c>
      <c r="D17" s="137">
        <v>86735</v>
      </c>
      <c r="E17" s="140">
        <v>-858</v>
      </c>
      <c r="F17" s="153">
        <v>19034</v>
      </c>
      <c r="G17" s="142">
        <v>18735</v>
      </c>
      <c r="H17" s="137">
        <v>18574</v>
      </c>
      <c r="I17" s="140">
        <v>-161</v>
      </c>
      <c r="J17" s="151">
        <v>107823</v>
      </c>
      <c r="K17" s="141">
        <v>106328</v>
      </c>
      <c r="L17" s="137">
        <v>105309</v>
      </c>
      <c r="M17" s="175">
        <v>-1019</v>
      </c>
    </row>
    <row r="18" spans="1:13" ht="15" customHeight="1" x14ac:dyDescent="0.25">
      <c r="A18" s="154" t="s">
        <v>15</v>
      </c>
      <c r="B18" s="155">
        <v>2134</v>
      </c>
      <c r="C18" s="142">
        <v>2069</v>
      </c>
      <c r="D18" s="137">
        <v>2019</v>
      </c>
      <c r="E18" s="140">
        <v>-50</v>
      </c>
      <c r="F18" s="153">
        <v>404</v>
      </c>
      <c r="G18" s="142">
        <v>396</v>
      </c>
      <c r="H18" s="137">
        <v>394</v>
      </c>
      <c r="I18" s="140">
        <v>-2</v>
      </c>
      <c r="J18" s="151">
        <v>2538</v>
      </c>
      <c r="K18" s="141">
        <v>2465</v>
      </c>
      <c r="L18" s="137">
        <v>2413</v>
      </c>
      <c r="M18" s="175">
        <v>-52</v>
      </c>
    </row>
    <row r="19" spans="1:13" ht="15" customHeight="1" x14ac:dyDescent="0.25">
      <c r="A19" s="150" t="s">
        <v>16</v>
      </c>
      <c r="B19" s="151">
        <v>142952</v>
      </c>
      <c r="C19" s="141">
        <v>142657</v>
      </c>
      <c r="D19" s="136">
        <v>142276</v>
      </c>
      <c r="E19" s="139">
        <v>-381</v>
      </c>
      <c r="F19" s="151">
        <v>36309</v>
      </c>
      <c r="G19" s="141">
        <v>36345</v>
      </c>
      <c r="H19" s="136">
        <v>36122</v>
      </c>
      <c r="I19" s="139">
        <v>-223</v>
      </c>
      <c r="J19" s="151">
        <v>179261</v>
      </c>
      <c r="K19" s="141">
        <v>179002</v>
      </c>
      <c r="L19" s="136">
        <v>178398</v>
      </c>
      <c r="M19" s="174">
        <v>-604</v>
      </c>
    </row>
    <row r="20" spans="1:13" x14ac:dyDescent="0.25">
      <c r="A20" s="150" t="s">
        <v>17</v>
      </c>
      <c r="B20" s="151">
        <v>142437</v>
      </c>
      <c r="C20" s="141">
        <v>141079</v>
      </c>
      <c r="D20" s="136">
        <v>140538</v>
      </c>
      <c r="E20" s="139">
        <v>-541</v>
      </c>
      <c r="F20" s="151">
        <v>37188</v>
      </c>
      <c r="G20" s="141">
        <v>36450</v>
      </c>
      <c r="H20" s="136">
        <v>36561</v>
      </c>
      <c r="I20" s="139">
        <v>111</v>
      </c>
      <c r="J20" s="151">
        <v>179625</v>
      </c>
      <c r="K20" s="141">
        <v>177529</v>
      </c>
      <c r="L20" s="136">
        <v>177099</v>
      </c>
      <c r="M20" s="174">
        <v>-430</v>
      </c>
    </row>
    <row r="21" spans="1:13" ht="15" customHeight="1" x14ac:dyDescent="0.25">
      <c r="A21" s="150" t="s">
        <v>18</v>
      </c>
      <c r="B21" s="151">
        <v>135937</v>
      </c>
      <c r="C21" s="141">
        <v>132968</v>
      </c>
      <c r="D21" s="136">
        <v>131101</v>
      </c>
      <c r="E21" s="139">
        <v>-1867</v>
      </c>
      <c r="F21" s="151">
        <v>35044</v>
      </c>
      <c r="G21" s="141">
        <v>33781</v>
      </c>
      <c r="H21" s="136">
        <v>33094</v>
      </c>
      <c r="I21" s="139">
        <v>-687</v>
      </c>
      <c r="J21" s="151">
        <v>170981</v>
      </c>
      <c r="K21" s="141">
        <v>166749</v>
      </c>
      <c r="L21" s="136">
        <v>164195</v>
      </c>
      <c r="M21" s="174">
        <v>-2554</v>
      </c>
    </row>
    <row r="22" spans="1:13" ht="22.5" x14ac:dyDescent="0.25">
      <c r="A22" s="154" t="s">
        <v>19</v>
      </c>
      <c r="B22" s="155">
        <v>421326</v>
      </c>
      <c r="C22" s="142">
        <v>416704</v>
      </c>
      <c r="D22" s="137">
        <v>413915</v>
      </c>
      <c r="E22" s="140">
        <v>-2789</v>
      </c>
      <c r="F22" s="153">
        <v>108541</v>
      </c>
      <c r="G22" s="142">
        <v>106576</v>
      </c>
      <c r="H22" s="137">
        <v>105777</v>
      </c>
      <c r="I22" s="140">
        <v>-799</v>
      </c>
      <c r="J22" s="151">
        <v>529867</v>
      </c>
      <c r="K22" s="141">
        <v>523280</v>
      </c>
      <c r="L22" s="137">
        <v>519692</v>
      </c>
      <c r="M22" s="175">
        <v>-3588</v>
      </c>
    </row>
    <row r="23" spans="1:13" ht="15" customHeight="1" x14ac:dyDescent="0.25">
      <c r="A23" s="150" t="s">
        <v>20</v>
      </c>
      <c r="B23" s="151">
        <v>7881</v>
      </c>
      <c r="C23" s="141">
        <v>7814</v>
      </c>
      <c r="D23" s="136">
        <v>7520</v>
      </c>
      <c r="E23" s="139">
        <v>-294</v>
      </c>
      <c r="F23" s="151">
        <v>4427</v>
      </c>
      <c r="G23" s="141">
        <v>3999</v>
      </c>
      <c r="H23" s="136">
        <v>3343</v>
      </c>
      <c r="I23" s="139">
        <v>-656</v>
      </c>
      <c r="J23" s="151">
        <v>12308</v>
      </c>
      <c r="K23" s="141">
        <v>11813</v>
      </c>
      <c r="L23" s="136">
        <v>10863</v>
      </c>
      <c r="M23" s="174">
        <v>-950</v>
      </c>
    </row>
    <row r="24" spans="1:13" ht="15" customHeight="1" x14ac:dyDescent="0.25">
      <c r="A24" s="150" t="s">
        <v>79</v>
      </c>
      <c r="B24" s="151">
        <v>3403</v>
      </c>
      <c r="C24" s="141">
        <v>3904</v>
      </c>
      <c r="D24" s="136">
        <v>4319</v>
      </c>
      <c r="E24" s="139">
        <v>415</v>
      </c>
      <c r="F24" s="151">
        <v>1025</v>
      </c>
      <c r="G24" s="141">
        <v>1061</v>
      </c>
      <c r="H24" s="136">
        <v>1167</v>
      </c>
      <c r="I24" s="139">
        <v>106</v>
      </c>
      <c r="J24" s="151">
        <v>4428</v>
      </c>
      <c r="K24" s="141">
        <v>4965</v>
      </c>
      <c r="L24" s="136">
        <v>5486</v>
      </c>
      <c r="M24" s="174">
        <v>521</v>
      </c>
    </row>
    <row r="25" spans="1:13" s="5" customFormat="1" ht="22.5" x14ac:dyDescent="0.25">
      <c r="A25" s="152" t="s">
        <v>21</v>
      </c>
      <c r="B25" s="153">
        <v>523533</v>
      </c>
      <c r="C25" s="142">
        <v>518084</v>
      </c>
      <c r="D25" s="137">
        <v>514508</v>
      </c>
      <c r="E25" s="140">
        <v>-3576</v>
      </c>
      <c r="F25" s="153">
        <v>133431</v>
      </c>
      <c r="G25" s="142">
        <v>130767</v>
      </c>
      <c r="H25" s="137">
        <v>129255</v>
      </c>
      <c r="I25" s="140">
        <v>-1512</v>
      </c>
      <c r="J25" s="151">
        <v>656964</v>
      </c>
      <c r="K25" s="141">
        <v>648851</v>
      </c>
      <c r="L25" s="137">
        <v>643763</v>
      </c>
      <c r="M25" s="175">
        <v>-5088</v>
      </c>
    </row>
    <row r="26" spans="1:13" ht="15" customHeight="1" x14ac:dyDescent="0.25">
      <c r="A26" s="150" t="s">
        <v>22</v>
      </c>
      <c r="B26" s="151">
        <v>441131</v>
      </c>
      <c r="C26" s="141">
        <v>438808</v>
      </c>
      <c r="D26" s="136">
        <v>435908</v>
      </c>
      <c r="E26" s="139">
        <v>-2900</v>
      </c>
      <c r="F26" s="151">
        <v>118262</v>
      </c>
      <c r="G26" s="141">
        <v>118608</v>
      </c>
      <c r="H26" s="136">
        <v>119759</v>
      </c>
      <c r="I26" s="139">
        <v>1151</v>
      </c>
      <c r="J26" s="151">
        <v>559393</v>
      </c>
      <c r="K26" s="141">
        <v>557416</v>
      </c>
      <c r="L26" s="136">
        <v>555667</v>
      </c>
      <c r="M26" s="174">
        <v>-1749</v>
      </c>
    </row>
    <row r="27" spans="1:13" x14ac:dyDescent="0.25">
      <c r="A27" s="150" t="s">
        <v>23</v>
      </c>
      <c r="B27" s="151">
        <v>417809</v>
      </c>
      <c r="C27" s="141">
        <v>414506</v>
      </c>
      <c r="D27" s="136">
        <v>412660</v>
      </c>
      <c r="E27" s="139">
        <v>-1846</v>
      </c>
      <c r="F27" s="151">
        <v>112626</v>
      </c>
      <c r="G27" s="141">
        <v>112557</v>
      </c>
      <c r="H27" s="136">
        <v>113403</v>
      </c>
      <c r="I27" s="139">
        <v>846</v>
      </c>
      <c r="J27" s="151">
        <v>530435</v>
      </c>
      <c r="K27" s="141">
        <v>527063</v>
      </c>
      <c r="L27" s="136">
        <v>526063</v>
      </c>
      <c r="M27" s="174">
        <v>-1000</v>
      </c>
    </row>
    <row r="28" spans="1:13" ht="15" customHeight="1" x14ac:dyDescent="0.25">
      <c r="A28" s="150" t="s">
        <v>24</v>
      </c>
      <c r="B28" s="151">
        <v>431647</v>
      </c>
      <c r="C28" s="141">
        <v>428142</v>
      </c>
      <c r="D28" s="136">
        <v>426986</v>
      </c>
      <c r="E28" s="139">
        <v>-1156</v>
      </c>
      <c r="F28" s="151">
        <v>108810</v>
      </c>
      <c r="G28" s="141">
        <v>108930</v>
      </c>
      <c r="H28" s="136">
        <v>110618</v>
      </c>
      <c r="I28" s="139">
        <v>1688</v>
      </c>
      <c r="J28" s="151">
        <v>540457</v>
      </c>
      <c r="K28" s="141">
        <v>537072</v>
      </c>
      <c r="L28" s="136">
        <v>537604</v>
      </c>
      <c r="M28" s="174">
        <v>532</v>
      </c>
    </row>
    <row r="29" spans="1:13" ht="15" customHeight="1" x14ac:dyDescent="0.25">
      <c r="A29" s="150" t="s">
        <v>80</v>
      </c>
      <c r="B29" s="151">
        <v>124</v>
      </c>
      <c r="C29" s="141">
        <v>137</v>
      </c>
      <c r="D29" s="136">
        <v>160</v>
      </c>
      <c r="E29" s="139">
        <v>23</v>
      </c>
      <c r="F29" s="151">
        <v>52</v>
      </c>
      <c r="G29" s="141">
        <v>70</v>
      </c>
      <c r="H29" s="136">
        <v>70</v>
      </c>
      <c r="I29" s="139">
        <v>0</v>
      </c>
      <c r="J29" s="151">
        <v>176</v>
      </c>
      <c r="K29" s="141">
        <v>207</v>
      </c>
      <c r="L29" s="136">
        <v>230</v>
      </c>
      <c r="M29" s="174">
        <v>23</v>
      </c>
    </row>
    <row r="30" spans="1:13" s="5" customFormat="1" ht="33.75" x14ac:dyDescent="0.25">
      <c r="A30" s="152" t="s">
        <v>25</v>
      </c>
      <c r="B30" s="153">
        <v>1290711</v>
      </c>
      <c r="C30" s="142">
        <v>1281593</v>
      </c>
      <c r="D30" s="137">
        <v>1275714</v>
      </c>
      <c r="E30" s="140">
        <v>-5879</v>
      </c>
      <c r="F30" s="153">
        <v>339750</v>
      </c>
      <c r="G30" s="142">
        <v>340165</v>
      </c>
      <c r="H30" s="137">
        <v>343850</v>
      </c>
      <c r="I30" s="140">
        <v>3685</v>
      </c>
      <c r="J30" s="151">
        <v>1630461</v>
      </c>
      <c r="K30" s="141">
        <v>1621758</v>
      </c>
      <c r="L30" s="137">
        <v>1619564</v>
      </c>
      <c r="M30" s="175">
        <v>-2194</v>
      </c>
    </row>
    <row r="31" spans="1:13" ht="22.5" x14ac:dyDescent="0.25">
      <c r="A31" s="156" t="s">
        <v>84</v>
      </c>
      <c r="B31" s="157">
        <v>1814244</v>
      </c>
      <c r="C31" s="144">
        <v>1799677</v>
      </c>
      <c r="D31" s="144">
        <v>1790222</v>
      </c>
      <c r="E31" s="143">
        <v>-9455</v>
      </c>
      <c r="F31" s="157">
        <v>473181</v>
      </c>
      <c r="G31" s="144">
        <v>470932</v>
      </c>
      <c r="H31" s="144">
        <v>473105</v>
      </c>
      <c r="I31" s="143">
        <v>2173</v>
      </c>
      <c r="J31" s="158">
        <v>2287425</v>
      </c>
      <c r="K31" s="159">
        <v>2270609</v>
      </c>
      <c r="L31" s="144">
        <v>2263327</v>
      </c>
      <c r="M31" s="279">
        <v>-7282</v>
      </c>
    </row>
    <row r="32" spans="1:13" x14ac:dyDescent="0.25">
      <c r="A32" s="160" t="s">
        <v>26</v>
      </c>
      <c r="B32" s="161">
        <v>4436950</v>
      </c>
      <c r="C32" s="162">
        <v>4446459</v>
      </c>
      <c r="D32" s="162">
        <v>4468483</v>
      </c>
      <c r="E32" s="163">
        <v>22024</v>
      </c>
      <c r="F32" s="161">
        <v>1192821</v>
      </c>
      <c r="G32" s="162">
        <v>1198559</v>
      </c>
      <c r="H32" s="162">
        <v>1208000</v>
      </c>
      <c r="I32" s="163">
        <v>9441</v>
      </c>
      <c r="J32" s="164">
        <v>5629771</v>
      </c>
      <c r="K32" s="165">
        <v>5645018</v>
      </c>
      <c r="L32" s="162">
        <v>5676483</v>
      </c>
      <c r="M32" s="280">
        <v>31465</v>
      </c>
    </row>
    <row r="33" spans="1:13" s="4" customFormat="1" x14ac:dyDescent="0.25">
      <c r="A33" s="2"/>
      <c r="B33" s="3"/>
      <c r="C33" s="3"/>
      <c r="D33" s="3"/>
      <c r="E33" s="3"/>
      <c r="F33" s="3"/>
      <c r="G33" s="3"/>
      <c r="H33" s="3"/>
      <c r="I33" s="3"/>
      <c r="J33" s="3"/>
      <c r="K33" s="3"/>
      <c r="L33" s="3"/>
      <c r="M33" s="3"/>
    </row>
    <row r="34" spans="1:13" s="4" customFormat="1" x14ac:dyDescent="0.25">
      <c r="A34" s="350" t="s">
        <v>27</v>
      </c>
      <c r="B34" s="351"/>
      <c r="C34" s="351"/>
      <c r="D34" s="351"/>
      <c r="E34" s="351"/>
      <c r="F34" s="351"/>
      <c r="G34" s="351"/>
      <c r="H34" s="351"/>
      <c r="I34" s="351"/>
      <c r="J34" s="351"/>
    </row>
    <row r="35" spans="1:13" x14ac:dyDescent="0.25">
      <c r="A35" s="350" t="s">
        <v>85</v>
      </c>
      <c r="B35" s="351"/>
      <c r="C35" s="351"/>
      <c r="D35" s="351"/>
      <c r="E35" s="351"/>
      <c r="F35" s="351"/>
      <c r="G35" s="351"/>
      <c r="H35" s="351"/>
      <c r="I35" s="351"/>
      <c r="J35" s="351"/>
    </row>
    <row r="36" spans="1:13" x14ac:dyDescent="0.25">
      <c r="A36" s="352" t="s">
        <v>86</v>
      </c>
      <c r="B36" s="353"/>
      <c r="C36" s="353"/>
      <c r="D36" s="353"/>
      <c r="E36" s="353"/>
      <c r="F36" s="353"/>
      <c r="G36" s="353"/>
      <c r="H36" s="353"/>
      <c r="I36" s="353"/>
      <c r="J36" s="353"/>
    </row>
    <row r="37" spans="1:13" x14ac:dyDescent="0.25">
      <c r="A37" s="114" t="s">
        <v>98</v>
      </c>
      <c r="B37" s="115"/>
      <c r="C37" s="115"/>
      <c r="D37" s="115"/>
      <c r="E37" s="115"/>
      <c r="F37" s="115"/>
      <c r="G37" s="115"/>
      <c r="H37" s="115"/>
      <c r="I37" s="115"/>
      <c r="J37" s="115"/>
      <c r="L37"/>
      <c r="M37"/>
    </row>
    <row r="38" spans="1:13" x14ac:dyDescent="0.25">
      <c r="A38" s="349" t="s">
        <v>200</v>
      </c>
      <c r="B38" s="16"/>
      <c r="C38" s="115"/>
      <c r="D38" s="115"/>
      <c r="E38" s="115"/>
      <c r="F38" s="115"/>
      <c r="G38" s="115"/>
      <c r="H38" s="115"/>
      <c r="I38" s="115"/>
      <c r="J38" s="115"/>
    </row>
  </sheetData>
  <mergeCells count="7">
    <mergeCell ref="A36:J36"/>
    <mergeCell ref="A1:M1"/>
    <mergeCell ref="B3:E3"/>
    <mergeCell ref="F3:I3"/>
    <mergeCell ref="J3:M3"/>
    <mergeCell ref="A34:J34"/>
    <mergeCell ref="A35:J35"/>
  </mergeCells>
  <pageMargins left="0.23622047244094491" right="0.23622047244094491" top="0.74803149606299213" bottom="0.74803149606299213" header="0.31496062992125984" footer="0.31496062992125984"/>
  <pageSetup paperSize="8"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L49" sqref="L49"/>
    </sheetView>
  </sheetViews>
  <sheetFormatPr baseColWidth="10" defaultRowHeight="15" x14ac:dyDescent="0.25"/>
  <cols>
    <col min="1" max="1" width="15" customWidth="1"/>
    <col min="2" max="13" width="10.7109375" customWidth="1"/>
  </cols>
  <sheetData>
    <row r="1" spans="1:16" ht="14.25" customHeight="1" x14ac:dyDescent="0.25">
      <c r="A1" s="103" t="s">
        <v>108</v>
      </c>
      <c r="B1" s="39"/>
      <c r="C1" s="39"/>
      <c r="D1" s="39"/>
      <c r="E1" s="39"/>
      <c r="F1" s="39"/>
      <c r="G1" s="39"/>
      <c r="H1" s="39"/>
      <c r="I1" s="39"/>
      <c r="L1" s="39"/>
      <c r="M1" s="39"/>
      <c r="N1" s="261"/>
      <c r="O1" s="40"/>
      <c r="P1" s="40"/>
    </row>
    <row r="3" spans="1:16" s="43" customFormat="1" ht="11.25" x14ac:dyDescent="0.2">
      <c r="A3" s="41"/>
      <c r="B3" s="382" t="s">
        <v>41</v>
      </c>
      <c r="C3" s="383"/>
      <c r="D3" s="384"/>
      <c r="E3" s="384"/>
      <c r="F3" s="382" t="s">
        <v>42</v>
      </c>
      <c r="G3" s="383"/>
      <c r="H3" s="384"/>
      <c r="I3" s="384"/>
      <c r="J3" s="382" t="s">
        <v>43</v>
      </c>
      <c r="K3" s="383"/>
      <c r="L3" s="384"/>
      <c r="M3" s="384"/>
      <c r="N3" s="42"/>
      <c r="O3" s="42"/>
      <c r="P3" s="42"/>
    </row>
    <row r="4" spans="1:16" s="48" customFormat="1" ht="22.5" customHeight="1" x14ac:dyDescent="0.2">
      <c r="A4" s="44"/>
      <c r="B4" s="71" t="s">
        <v>39</v>
      </c>
      <c r="C4" s="46" t="s">
        <v>93</v>
      </c>
      <c r="D4" s="45" t="s">
        <v>2</v>
      </c>
      <c r="E4" s="45" t="s">
        <v>44</v>
      </c>
      <c r="F4" s="45" t="s">
        <v>39</v>
      </c>
      <c r="G4" s="46" t="s">
        <v>93</v>
      </c>
      <c r="H4" s="45" t="s">
        <v>2</v>
      </c>
      <c r="I4" s="45" t="s">
        <v>44</v>
      </c>
      <c r="J4" s="45" t="s">
        <v>39</v>
      </c>
      <c r="K4" s="46" t="s">
        <v>93</v>
      </c>
      <c r="L4" s="45" t="s">
        <v>2</v>
      </c>
      <c r="M4" s="45" t="s">
        <v>44</v>
      </c>
      <c r="N4" s="47"/>
      <c r="O4" s="47"/>
      <c r="P4" s="47"/>
    </row>
    <row r="5" spans="1:16" s="55" customFormat="1" ht="11.25" x14ac:dyDescent="0.2">
      <c r="A5" s="49" t="s">
        <v>45</v>
      </c>
      <c r="B5" s="50">
        <v>104577</v>
      </c>
      <c r="C5" s="105">
        <v>104669</v>
      </c>
      <c r="D5" s="50">
        <v>92</v>
      </c>
      <c r="E5" s="51">
        <v>8.7973454966197157E-2</v>
      </c>
      <c r="F5" s="52">
        <v>60512</v>
      </c>
      <c r="G5" s="105">
        <v>60835</v>
      </c>
      <c r="H5" s="57">
        <v>323</v>
      </c>
      <c r="I5" s="51">
        <v>0.53377842411422527</v>
      </c>
      <c r="J5" s="50">
        <v>165089</v>
      </c>
      <c r="K5" s="105">
        <v>165504</v>
      </c>
      <c r="L5" s="52">
        <v>415</v>
      </c>
      <c r="M5" s="53">
        <v>0.25137955890459085</v>
      </c>
      <c r="N5" s="54"/>
      <c r="O5" s="54"/>
      <c r="P5" s="54"/>
    </row>
    <row r="6" spans="1:16" s="55" customFormat="1" ht="11.25" x14ac:dyDescent="0.2">
      <c r="A6" s="56" t="s">
        <v>46</v>
      </c>
      <c r="B6" s="57">
        <v>193827</v>
      </c>
      <c r="C6" s="106">
        <v>195856</v>
      </c>
      <c r="D6" s="57">
        <v>2029</v>
      </c>
      <c r="E6" s="58">
        <v>1.0468097839826238</v>
      </c>
      <c r="F6" s="59">
        <v>52803</v>
      </c>
      <c r="G6" s="106">
        <v>53187</v>
      </c>
      <c r="H6" s="57">
        <v>384</v>
      </c>
      <c r="I6" s="58">
        <v>0.72723140730640312</v>
      </c>
      <c r="J6" s="57">
        <v>246630</v>
      </c>
      <c r="K6" s="106">
        <v>249043</v>
      </c>
      <c r="L6" s="59">
        <v>2413</v>
      </c>
      <c r="M6" s="60">
        <v>0.978388679398289</v>
      </c>
      <c r="N6" s="54"/>
      <c r="O6" s="54"/>
      <c r="P6" s="54"/>
    </row>
    <row r="7" spans="1:16" s="55" customFormat="1" ht="11.25" x14ac:dyDescent="0.2">
      <c r="A7" s="56" t="s">
        <v>47</v>
      </c>
      <c r="B7" s="57">
        <v>80814</v>
      </c>
      <c r="C7" s="106">
        <v>80718</v>
      </c>
      <c r="D7" s="57">
        <v>-96</v>
      </c>
      <c r="E7" s="58">
        <v>-0.11879129853738213</v>
      </c>
      <c r="F7" s="59">
        <v>15428</v>
      </c>
      <c r="G7" s="106">
        <v>15498</v>
      </c>
      <c r="H7" s="57">
        <v>70</v>
      </c>
      <c r="I7" s="58">
        <v>0.45372050816696918</v>
      </c>
      <c r="J7" s="57">
        <v>96242</v>
      </c>
      <c r="K7" s="106">
        <v>96216</v>
      </c>
      <c r="L7" s="59">
        <v>-26</v>
      </c>
      <c r="M7" s="60">
        <v>-2.7015232434903679E-2</v>
      </c>
      <c r="N7" s="54"/>
      <c r="O7" s="54"/>
      <c r="P7" s="54"/>
    </row>
    <row r="8" spans="1:16" s="55" customFormat="1" ht="11.25" x14ac:dyDescent="0.2">
      <c r="A8" s="56" t="s">
        <v>48</v>
      </c>
      <c r="B8" s="57">
        <v>215544</v>
      </c>
      <c r="C8" s="106">
        <v>217159</v>
      </c>
      <c r="D8" s="57">
        <v>1615</v>
      </c>
      <c r="E8" s="58">
        <v>0.74926697101287909</v>
      </c>
      <c r="F8" s="59">
        <v>51059</v>
      </c>
      <c r="G8" s="106">
        <v>51495</v>
      </c>
      <c r="H8" s="57">
        <v>436</v>
      </c>
      <c r="I8" s="58">
        <v>0.85391409937523255</v>
      </c>
      <c r="J8" s="57">
        <v>266603</v>
      </c>
      <c r="K8" s="106">
        <v>268654</v>
      </c>
      <c r="L8" s="59">
        <v>2051</v>
      </c>
      <c r="M8" s="60">
        <v>0.76930867244554635</v>
      </c>
      <c r="N8" s="54"/>
      <c r="O8" s="54"/>
      <c r="P8" s="54"/>
    </row>
    <row r="9" spans="1:16" s="55" customFormat="1" ht="11.25" x14ac:dyDescent="0.2">
      <c r="A9" s="56" t="s">
        <v>49</v>
      </c>
      <c r="B9" s="57">
        <v>89928</v>
      </c>
      <c r="C9" s="106">
        <v>89472</v>
      </c>
      <c r="D9" s="57">
        <v>-456</v>
      </c>
      <c r="E9" s="58">
        <v>-0.5070723245262877</v>
      </c>
      <c r="F9" s="59">
        <v>27489</v>
      </c>
      <c r="G9" s="106">
        <v>27288</v>
      </c>
      <c r="H9" s="57">
        <v>-201</v>
      </c>
      <c r="I9" s="58">
        <v>-0.73120157153770593</v>
      </c>
      <c r="J9" s="57">
        <v>117417</v>
      </c>
      <c r="K9" s="106">
        <v>116760</v>
      </c>
      <c r="L9" s="59">
        <v>-657</v>
      </c>
      <c r="M9" s="60">
        <v>-0.55954418866092648</v>
      </c>
      <c r="N9" s="54"/>
      <c r="O9" s="54"/>
      <c r="P9" s="54"/>
    </row>
    <row r="10" spans="1:16" s="55" customFormat="1" ht="11.25" x14ac:dyDescent="0.2">
      <c r="A10" s="56" t="s">
        <v>50</v>
      </c>
      <c r="B10" s="57">
        <v>80138</v>
      </c>
      <c r="C10" s="106">
        <v>80359</v>
      </c>
      <c r="D10" s="57">
        <v>221</v>
      </c>
      <c r="E10" s="58">
        <v>0.27577428935086978</v>
      </c>
      <c r="F10" s="59">
        <v>21532</v>
      </c>
      <c r="G10" s="106">
        <v>21578</v>
      </c>
      <c r="H10" s="57">
        <v>46</v>
      </c>
      <c r="I10" s="58">
        <v>0.21363551922719673</v>
      </c>
      <c r="J10" s="57">
        <v>101670</v>
      </c>
      <c r="K10" s="106">
        <v>101937</v>
      </c>
      <c r="L10" s="59">
        <v>267</v>
      </c>
      <c r="M10" s="60">
        <v>0.2626143405134258</v>
      </c>
      <c r="N10" s="54"/>
      <c r="O10" s="54"/>
      <c r="P10" s="54"/>
    </row>
    <row r="11" spans="1:16" s="55" customFormat="1" ht="11.25" x14ac:dyDescent="0.2">
      <c r="A11" s="56" t="s">
        <v>51</v>
      </c>
      <c r="B11" s="57">
        <v>105856</v>
      </c>
      <c r="C11" s="106">
        <v>104960</v>
      </c>
      <c r="D11" s="57">
        <v>-896</v>
      </c>
      <c r="E11" s="58">
        <v>-0.84643288996372434</v>
      </c>
      <c r="F11" s="59">
        <v>18476</v>
      </c>
      <c r="G11" s="106">
        <v>18554</v>
      </c>
      <c r="H11" s="57">
        <v>78</v>
      </c>
      <c r="I11" s="58">
        <v>0.42216930071444037</v>
      </c>
      <c r="J11" s="57">
        <v>124332</v>
      </c>
      <c r="K11" s="106">
        <v>123514</v>
      </c>
      <c r="L11" s="59">
        <v>-818</v>
      </c>
      <c r="M11" s="60">
        <v>-0.65791590258340571</v>
      </c>
      <c r="N11" s="54"/>
      <c r="O11" s="54"/>
      <c r="P11" s="54"/>
    </row>
    <row r="12" spans="1:16" s="55" customFormat="1" ht="11.25" x14ac:dyDescent="0.2">
      <c r="A12" s="56" t="s">
        <v>52</v>
      </c>
      <c r="B12" s="57">
        <v>221864</v>
      </c>
      <c r="C12" s="106">
        <v>223328</v>
      </c>
      <c r="D12" s="57">
        <v>1464</v>
      </c>
      <c r="E12" s="58">
        <v>0.65986370028485919</v>
      </c>
      <c r="F12" s="59">
        <v>63019</v>
      </c>
      <c r="G12" s="106">
        <v>63453</v>
      </c>
      <c r="H12" s="57">
        <v>434</v>
      </c>
      <c r="I12" s="58">
        <v>0.68868119138672468</v>
      </c>
      <c r="J12" s="57">
        <v>284883</v>
      </c>
      <c r="K12" s="106">
        <v>286781</v>
      </c>
      <c r="L12" s="59">
        <v>1898</v>
      </c>
      <c r="M12" s="60">
        <v>0.66623842068498296</v>
      </c>
      <c r="N12" s="54"/>
      <c r="O12" s="54"/>
      <c r="P12" s="54"/>
    </row>
    <row r="13" spans="1:16" s="55" customFormat="1" ht="11.25" x14ac:dyDescent="0.2">
      <c r="A13" s="56" t="s">
        <v>53</v>
      </c>
      <c r="B13" s="57">
        <v>270504</v>
      </c>
      <c r="C13" s="106">
        <v>270321</v>
      </c>
      <c r="D13" s="57">
        <v>-183</v>
      </c>
      <c r="E13" s="58">
        <v>-6.765149498713513E-2</v>
      </c>
      <c r="F13" s="59">
        <v>98626</v>
      </c>
      <c r="G13" s="106">
        <v>98565</v>
      </c>
      <c r="H13" s="57">
        <v>-61</v>
      </c>
      <c r="I13" s="58">
        <v>-6.1849816478413401E-2</v>
      </c>
      <c r="J13" s="57">
        <v>369130</v>
      </c>
      <c r="K13" s="106">
        <v>368886</v>
      </c>
      <c r="L13" s="59">
        <v>-244</v>
      </c>
      <c r="M13" s="60">
        <v>-6.6101373499850999E-2</v>
      </c>
      <c r="N13" s="54"/>
      <c r="O13" s="54"/>
      <c r="P13" s="54"/>
    </row>
    <row r="14" spans="1:16" s="55" customFormat="1" ht="11.25" x14ac:dyDescent="0.2">
      <c r="A14" s="56" t="s">
        <v>54</v>
      </c>
      <c r="B14" s="57">
        <v>199511</v>
      </c>
      <c r="C14" s="106">
        <v>202205</v>
      </c>
      <c r="D14" s="57">
        <v>2694</v>
      </c>
      <c r="E14" s="58">
        <v>1.3503014871360475</v>
      </c>
      <c r="F14" s="59">
        <v>80580</v>
      </c>
      <c r="G14" s="106">
        <v>81503</v>
      </c>
      <c r="H14" s="57">
        <v>923</v>
      </c>
      <c r="I14" s="58">
        <v>1.1454455199801439</v>
      </c>
      <c r="J14" s="57">
        <v>280091</v>
      </c>
      <c r="K14" s="106">
        <v>283708</v>
      </c>
      <c r="L14" s="59">
        <v>3617</v>
      </c>
      <c r="M14" s="60">
        <v>1.2913660203291073</v>
      </c>
      <c r="N14" s="54"/>
      <c r="O14" s="54"/>
      <c r="P14" s="54"/>
    </row>
    <row r="15" spans="1:16" s="55" customFormat="1" ht="11.25" x14ac:dyDescent="0.2">
      <c r="A15" s="56" t="s">
        <v>55</v>
      </c>
      <c r="B15" s="57">
        <v>185238</v>
      </c>
      <c r="C15" s="106">
        <v>187184</v>
      </c>
      <c r="D15" s="57">
        <v>1946</v>
      </c>
      <c r="E15" s="58">
        <v>1.0505403858819464</v>
      </c>
      <c r="F15" s="59">
        <v>40328</v>
      </c>
      <c r="G15" s="106">
        <v>40773</v>
      </c>
      <c r="H15" s="57">
        <v>445</v>
      </c>
      <c r="I15" s="58">
        <v>1.1034516960920453</v>
      </c>
      <c r="J15" s="57">
        <v>225566</v>
      </c>
      <c r="K15" s="106">
        <v>227957</v>
      </c>
      <c r="L15" s="59">
        <v>2391</v>
      </c>
      <c r="M15" s="60">
        <v>1.0600001773316901</v>
      </c>
      <c r="N15" s="54"/>
      <c r="O15" s="54"/>
      <c r="P15" s="54"/>
    </row>
    <row r="16" spans="1:16" s="55" customFormat="1" ht="11.25" x14ac:dyDescent="0.2">
      <c r="A16" s="56" t="s">
        <v>78</v>
      </c>
      <c r="B16" s="57">
        <v>157467</v>
      </c>
      <c r="C16" s="106">
        <v>156774</v>
      </c>
      <c r="D16" s="57">
        <v>-693</v>
      </c>
      <c r="E16" s="58">
        <v>-0.44009220979633829</v>
      </c>
      <c r="F16" s="59">
        <v>28850</v>
      </c>
      <c r="G16" s="106">
        <v>28816</v>
      </c>
      <c r="H16" s="57">
        <v>-34</v>
      </c>
      <c r="I16" s="58">
        <v>-0.11785095320623916</v>
      </c>
      <c r="J16" s="57">
        <v>186317</v>
      </c>
      <c r="K16" s="106">
        <v>185590</v>
      </c>
      <c r="L16" s="59">
        <v>-727</v>
      </c>
      <c r="M16" s="60">
        <v>-0.39019520494640852</v>
      </c>
      <c r="N16" s="54"/>
      <c r="O16" s="54"/>
      <c r="P16" s="54"/>
    </row>
    <row r="17" spans="1:16" s="55" customFormat="1" ht="11.25" x14ac:dyDescent="0.2">
      <c r="A17" s="56" t="s">
        <v>56</v>
      </c>
      <c r="B17" s="57">
        <v>115018</v>
      </c>
      <c r="C17" s="106">
        <v>114822</v>
      </c>
      <c r="D17" s="57">
        <v>-196</v>
      </c>
      <c r="E17" s="58">
        <v>-0.17040811003495104</v>
      </c>
      <c r="F17" s="59">
        <v>21721</v>
      </c>
      <c r="G17" s="106">
        <v>21903</v>
      </c>
      <c r="H17" s="57">
        <v>182</v>
      </c>
      <c r="I17" s="58">
        <v>0.83789880760554292</v>
      </c>
      <c r="J17" s="57">
        <v>136739</v>
      </c>
      <c r="K17" s="106">
        <v>136725</v>
      </c>
      <c r="L17" s="59">
        <v>-14</v>
      </c>
      <c r="M17" s="60">
        <v>-1.0238483534324517E-2</v>
      </c>
      <c r="N17" s="54"/>
      <c r="O17" s="54"/>
      <c r="P17" s="54"/>
    </row>
    <row r="18" spans="1:16" s="55" customFormat="1" ht="11.25" x14ac:dyDescent="0.2">
      <c r="A18" s="56" t="s">
        <v>57</v>
      </c>
      <c r="B18" s="57">
        <v>160346</v>
      </c>
      <c r="C18" s="106">
        <v>160213</v>
      </c>
      <c r="D18" s="57">
        <v>-133</v>
      </c>
      <c r="E18" s="58">
        <v>-8.2945630074962889E-2</v>
      </c>
      <c r="F18" s="59">
        <v>116751</v>
      </c>
      <c r="G18" s="106">
        <v>117875</v>
      </c>
      <c r="H18" s="57">
        <v>1124</v>
      </c>
      <c r="I18" s="58">
        <v>0.96273265325350532</v>
      </c>
      <c r="J18" s="57">
        <v>277097</v>
      </c>
      <c r="K18" s="106">
        <v>278088</v>
      </c>
      <c r="L18" s="59">
        <v>991</v>
      </c>
      <c r="M18" s="60">
        <v>0.35763649552322835</v>
      </c>
      <c r="N18" s="54"/>
      <c r="O18" s="54"/>
      <c r="P18" s="54"/>
    </row>
    <row r="19" spans="1:16" s="55" customFormat="1" ht="11.25" x14ac:dyDescent="0.2">
      <c r="A19" s="56" t="s">
        <v>58</v>
      </c>
      <c r="B19" s="57">
        <v>128407</v>
      </c>
      <c r="C19" s="106">
        <v>128968</v>
      </c>
      <c r="D19" s="57">
        <v>561</v>
      </c>
      <c r="E19" s="58">
        <v>0.43689206974697642</v>
      </c>
      <c r="F19" s="59">
        <v>23189</v>
      </c>
      <c r="G19" s="106">
        <v>23309</v>
      </c>
      <c r="H19" s="57">
        <v>120</v>
      </c>
      <c r="I19" s="58">
        <v>0.51748673940230283</v>
      </c>
      <c r="J19" s="57">
        <v>151596</v>
      </c>
      <c r="K19" s="106">
        <v>152277</v>
      </c>
      <c r="L19" s="59">
        <v>681</v>
      </c>
      <c r="M19" s="60">
        <v>0.44922029605002772</v>
      </c>
      <c r="N19" s="54"/>
      <c r="O19" s="54"/>
      <c r="P19" s="54"/>
    </row>
    <row r="20" spans="1:16" s="55" customFormat="1" ht="11.25" x14ac:dyDescent="0.2">
      <c r="A20" s="56" t="s">
        <v>59</v>
      </c>
      <c r="B20" s="57">
        <v>193230</v>
      </c>
      <c r="C20" s="106">
        <v>195091</v>
      </c>
      <c r="D20" s="57">
        <v>1861</v>
      </c>
      <c r="E20" s="58">
        <v>0.96310096775862952</v>
      </c>
      <c r="F20" s="59">
        <v>41739</v>
      </c>
      <c r="G20" s="106">
        <v>42469</v>
      </c>
      <c r="H20" s="57">
        <v>730</v>
      </c>
      <c r="I20" s="58">
        <v>1.7489637988452049</v>
      </c>
      <c r="J20" s="57">
        <v>234969</v>
      </c>
      <c r="K20" s="106">
        <v>237560</v>
      </c>
      <c r="L20" s="59">
        <v>2591</v>
      </c>
      <c r="M20" s="60">
        <v>1.1026986538649779</v>
      </c>
      <c r="N20" s="54"/>
      <c r="O20" s="54"/>
      <c r="P20" s="54"/>
    </row>
    <row r="21" spans="1:16" s="55" customFormat="1" ht="11.25" x14ac:dyDescent="0.2">
      <c r="A21" s="56" t="s">
        <v>60</v>
      </c>
      <c r="B21" s="57">
        <v>190615</v>
      </c>
      <c r="C21" s="106">
        <v>191187</v>
      </c>
      <c r="D21" s="57">
        <v>572</v>
      </c>
      <c r="E21" s="58">
        <v>0.3000813157411536</v>
      </c>
      <c r="F21" s="59">
        <v>131771</v>
      </c>
      <c r="G21" s="106">
        <v>133211</v>
      </c>
      <c r="H21" s="57">
        <v>1440</v>
      </c>
      <c r="I21" s="58">
        <v>1.0928049419067929</v>
      </c>
      <c r="J21" s="57">
        <v>322386</v>
      </c>
      <c r="K21" s="106">
        <v>324398</v>
      </c>
      <c r="L21" s="59">
        <v>2012</v>
      </c>
      <c r="M21" s="60">
        <v>0.62409657987629741</v>
      </c>
      <c r="N21" s="54"/>
      <c r="O21" s="54"/>
      <c r="P21" s="54"/>
    </row>
    <row r="22" spans="1:16" s="55" customFormat="1" ht="11.25" x14ac:dyDescent="0.2">
      <c r="A22" s="56" t="s">
        <v>61</v>
      </c>
      <c r="B22" s="57">
        <v>178283</v>
      </c>
      <c r="C22" s="106">
        <v>178865</v>
      </c>
      <c r="D22" s="57">
        <v>582</v>
      </c>
      <c r="E22" s="58">
        <v>0.32644727764284875</v>
      </c>
      <c r="F22" s="59">
        <v>30638</v>
      </c>
      <c r="G22" s="106">
        <v>30794</v>
      </c>
      <c r="H22" s="57">
        <v>156</v>
      </c>
      <c r="I22" s="58">
        <v>0.50917161694627588</v>
      </c>
      <c r="J22" s="57">
        <v>208921</v>
      </c>
      <c r="K22" s="106">
        <v>209659</v>
      </c>
      <c r="L22" s="59">
        <v>738</v>
      </c>
      <c r="M22" s="60">
        <v>0.3532435705362314</v>
      </c>
      <c r="N22" s="54"/>
      <c r="O22" s="54"/>
      <c r="P22" s="54"/>
    </row>
    <row r="23" spans="1:16" s="55" customFormat="1" ht="11.25" x14ac:dyDescent="0.2">
      <c r="A23" s="56" t="s">
        <v>62</v>
      </c>
      <c r="B23" s="57">
        <v>87740</v>
      </c>
      <c r="C23" s="106">
        <v>87492</v>
      </c>
      <c r="D23" s="57">
        <v>-248</v>
      </c>
      <c r="E23" s="58">
        <v>-0.28265329382265786</v>
      </c>
      <c r="F23" s="59">
        <v>19833</v>
      </c>
      <c r="G23" s="106">
        <v>19899</v>
      </c>
      <c r="H23" s="57">
        <v>66</v>
      </c>
      <c r="I23" s="58">
        <v>0.33277870216306155</v>
      </c>
      <c r="J23" s="57">
        <v>107573</v>
      </c>
      <c r="K23" s="106">
        <v>107391</v>
      </c>
      <c r="L23" s="59">
        <v>-182</v>
      </c>
      <c r="M23" s="60">
        <v>-0.16918743550891024</v>
      </c>
      <c r="N23" s="54"/>
      <c r="O23" s="54"/>
      <c r="P23" s="54"/>
    </row>
    <row r="24" spans="1:16" s="55" customFormat="1" ht="11.25" x14ac:dyDescent="0.2">
      <c r="A24" s="56" t="s">
        <v>63</v>
      </c>
      <c r="B24" s="57">
        <v>139079</v>
      </c>
      <c r="C24" s="106">
        <v>138899</v>
      </c>
      <c r="D24" s="57">
        <v>-180</v>
      </c>
      <c r="E24" s="58">
        <v>-0.12942284600838372</v>
      </c>
      <c r="F24" s="59">
        <v>28608</v>
      </c>
      <c r="G24" s="106">
        <v>28549</v>
      </c>
      <c r="H24" s="57">
        <v>-59</v>
      </c>
      <c r="I24" s="58">
        <v>-0.20623601789709173</v>
      </c>
      <c r="J24" s="57">
        <v>167687</v>
      </c>
      <c r="K24" s="106">
        <v>167448</v>
      </c>
      <c r="L24" s="59">
        <v>-239</v>
      </c>
      <c r="M24" s="60">
        <v>-0.14252744696965178</v>
      </c>
      <c r="N24" s="54"/>
      <c r="O24" s="54"/>
      <c r="P24" s="54"/>
    </row>
    <row r="25" spans="1:16" s="55" customFormat="1" ht="11.25" x14ac:dyDescent="0.2">
      <c r="A25" s="56" t="s">
        <v>64</v>
      </c>
      <c r="B25" s="57">
        <v>133636</v>
      </c>
      <c r="C25" s="106">
        <v>133392</v>
      </c>
      <c r="D25" s="57">
        <v>-244</v>
      </c>
      <c r="E25" s="58">
        <v>-0.18258553084498191</v>
      </c>
      <c r="F25" s="59">
        <v>25686</v>
      </c>
      <c r="G25" s="106">
        <v>26184</v>
      </c>
      <c r="H25" s="57">
        <v>498</v>
      </c>
      <c r="I25" s="58">
        <v>1.9387993459472084</v>
      </c>
      <c r="J25" s="57">
        <v>159322</v>
      </c>
      <c r="K25" s="106">
        <v>159576</v>
      </c>
      <c r="L25" s="59">
        <v>254</v>
      </c>
      <c r="M25" s="60">
        <v>0.15942556583522677</v>
      </c>
      <c r="N25" s="54"/>
      <c r="O25" s="54"/>
      <c r="P25" s="54"/>
    </row>
    <row r="26" spans="1:16" s="55" customFormat="1" ht="11.25" x14ac:dyDescent="0.2">
      <c r="A26" s="56" t="s">
        <v>65</v>
      </c>
      <c r="B26" s="57">
        <v>46181</v>
      </c>
      <c r="C26" s="106">
        <v>46330</v>
      </c>
      <c r="D26" s="57">
        <v>149</v>
      </c>
      <c r="E26" s="58">
        <v>0.3226435114007925</v>
      </c>
      <c r="F26" s="59">
        <v>6016</v>
      </c>
      <c r="G26" s="106">
        <v>5886</v>
      </c>
      <c r="H26" s="57">
        <v>-130</v>
      </c>
      <c r="I26" s="58">
        <v>-2.1609042553191493</v>
      </c>
      <c r="J26" s="57">
        <v>52197</v>
      </c>
      <c r="K26" s="106">
        <v>52216</v>
      </c>
      <c r="L26" s="59">
        <v>19</v>
      </c>
      <c r="M26" s="60">
        <v>3.6400559419123707E-2</v>
      </c>
      <c r="N26" s="54"/>
      <c r="O26" s="54"/>
      <c r="P26" s="54"/>
    </row>
    <row r="27" spans="1:16" s="55" customFormat="1" ht="11.25" x14ac:dyDescent="0.2">
      <c r="A27" s="56" t="s">
        <v>66</v>
      </c>
      <c r="B27" s="57">
        <v>140840</v>
      </c>
      <c r="C27" s="106">
        <v>141995</v>
      </c>
      <c r="D27" s="57">
        <v>1155</v>
      </c>
      <c r="E27" s="58">
        <v>0.82007952286282315</v>
      </c>
      <c r="F27" s="59">
        <v>25377</v>
      </c>
      <c r="G27" s="106">
        <v>25721</v>
      </c>
      <c r="H27" s="57">
        <v>344</v>
      </c>
      <c r="I27" s="58">
        <v>1.355558182606297</v>
      </c>
      <c r="J27" s="57">
        <v>166217</v>
      </c>
      <c r="K27" s="106">
        <v>167716</v>
      </c>
      <c r="L27" s="59">
        <v>1499</v>
      </c>
      <c r="M27" s="60">
        <v>0.90183314582744245</v>
      </c>
      <c r="N27" s="54"/>
      <c r="O27" s="54"/>
      <c r="P27" s="54"/>
    </row>
    <row r="28" spans="1:16" s="55" customFormat="1" ht="11.25" x14ac:dyDescent="0.2">
      <c r="A28" s="56" t="s">
        <v>67</v>
      </c>
      <c r="B28" s="57">
        <v>343855</v>
      </c>
      <c r="C28" s="106">
        <v>348635</v>
      </c>
      <c r="D28" s="57">
        <v>4780</v>
      </c>
      <c r="E28" s="58">
        <v>1.3901208358174231</v>
      </c>
      <c r="F28" s="59">
        <v>53634</v>
      </c>
      <c r="G28" s="106">
        <v>53990</v>
      </c>
      <c r="H28" s="57">
        <v>356</v>
      </c>
      <c r="I28" s="58">
        <v>0.66375806391468095</v>
      </c>
      <c r="J28" s="57">
        <v>397489</v>
      </c>
      <c r="K28" s="106">
        <v>402625</v>
      </c>
      <c r="L28" s="59">
        <v>5136</v>
      </c>
      <c r="M28" s="60">
        <v>1.2921112282352467</v>
      </c>
      <c r="N28" s="54"/>
      <c r="O28" s="54"/>
      <c r="P28" s="54"/>
    </row>
    <row r="29" spans="1:16" s="55" customFormat="1" ht="11.25" x14ac:dyDescent="0.2">
      <c r="A29" s="56" t="s">
        <v>68</v>
      </c>
      <c r="B29" s="57">
        <v>419044</v>
      </c>
      <c r="C29" s="106">
        <v>423985</v>
      </c>
      <c r="D29" s="57">
        <v>4941</v>
      </c>
      <c r="E29" s="58">
        <v>1.1791124559712107</v>
      </c>
      <c r="F29" s="59">
        <v>93657</v>
      </c>
      <c r="G29" s="106">
        <v>95070</v>
      </c>
      <c r="H29" s="57">
        <v>1413</v>
      </c>
      <c r="I29" s="58">
        <v>1.5086966270540376</v>
      </c>
      <c r="J29" s="57">
        <v>512701</v>
      </c>
      <c r="K29" s="106">
        <v>519055</v>
      </c>
      <c r="L29" s="59">
        <v>6354</v>
      </c>
      <c r="M29" s="60">
        <v>1.2393188232517587</v>
      </c>
      <c r="N29" s="54"/>
      <c r="O29" s="54"/>
      <c r="P29" s="54"/>
    </row>
    <row r="30" spans="1:16" s="55" customFormat="1" ht="11.25" x14ac:dyDescent="0.2">
      <c r="A30" s="56" t="s">
        <v>69</v>
      </c>
      <c r="B30" s="57">
        <v>20336</v>
      </c>
      <c r="C30" s="106">
        <v>20462</v>
      </c>
      <c r="D30" s="57">
        <v>126</v>
      </c>
      <c r="E30" s="58">
        <v>0.61959087332808815</v>
      </c>
      <c r="F30" s="59">
        <v>1384</v>
      </c>
      <c r="G30" s="106">
        <v>1346</v>
      </c>
      <c r="H30" s="57">
        <v>-38</v>
      </c>
      <c r="I30" s="58">
        <v>-2.745664739884393</v>
      </c>
      <c r="J30" s="57">
        <v>21720</v>
      </c>
      <c r="K30" s="106">
        <v>21808</v>
      </c>
      <c r="L30" s="59">
        <v>88</v>
      </c>
      <c r="M30" s="60">
        <v>0.40515653775322286</v>
      </c>
      <c r="N30" s="54"/>
      <c r="O30" s="54"/>
      <c r="P30" s="54"/>
    </row>
    <row r="31" spans="1:16" s="55" customFormat="1" ht="11.25" x14ac:dyDescent="0.2">
      <c r="A31" s="56" t="s">
        <v>70</v>
      </c>
      <c r="B31" s="57">
        <v>94632</v>
      </c>
      <c r="C31" s="106">
        <v>94532</v>
      </c>
      <c r="D31" s="57">
        <v>-100</v>
      </c>
      <c r="E31" s="58">
        <v>-0.10567249978865501</v>
      </c>
      <c r="F31" s="59">
        <v>7758</v>
      </c>
      <c r="G31" s="106">
        <v>7987</v>
      </c>
      <c r="H31" s="57">
        <v>229</v>
      </c>
      <c r="I31" s="58">
        <v>2.9517916988914665</v>
      </c>
      <c r="J31" s="57">
        <v>102390</v>
      </c>
      <c r="K31" s="106">
        <v>102519</v>
      </c>
      <c r="L31" s="59">
        <v>129</v>
      </c>
      <c r="M31" s="60">
        <v>0.1259888661002051</v>
      </c>
      <c r="P31" s="54"/>
    </row>
    <row r="32" spans="1:16" s="55" customFormat="1" ht="11.25" x14ac:dyDescent="0.2">
      <c r="A32" s="56" t="s">
        <v>71</v>
      </c>
      <c r="B32" s="57">
        <v>30578</v>
      </c>
      <c r="C32" s="106">
        <v>29718</v>
      </c>
      <c r="D32" s="57">
        <v>-860</v>
      </c>
      <c r="E32" s="58">
        <v>-2.8124795604683106</v>
      </c>
      <c r="F32" s="59">
        <v>4028</v>
      </c>
      <c r="G32" s="106">
        <v>4076</v>
      </c>
      <c r="H32" s="57">
        <v>48</v>
      </c>
      <c r="I32" s="58">
        <v>1.1916583912611718</v>
      </c>
      <c r="J32" s="57">
        <v>34606</v>
      </c>
      <c r="K32" s="106">
        <v>33794</v>
      </c>
      <c r="L32" s="59">
        <v>-812</v>
      </c>
      <c r="M32" s="60">
        <v>-2.3464139166618505</v>
      </c>
      <c r="P32" s="54"/>
    </row>
    <row r="33" spans="1:16" s="55" customFormat="1" ht="11.25" x14ac:dyDescent="0.2">
      <c r="A33" s="56" t="s">
        <v>72</v>
      </c>
      <c r="B33" s="57">
        <v>41177</v>
      </c>
      <c r="C33" s="106">
        <v>40381</v>
      </c>
      <c r="D33" s="57">
        <v>-796</v>
      </c>
      <c r="E33" s="58">
        <v>-1.9331180027685357</v>
      </c>
      <c r="F33" s="59">
        <v>4818</v>
      </c>
      <c r="G33" s="106">
        <v>4915</v>
      </c>
      <c r="H33" s="57">
        <v>97</v>
      </c>
      <c r="I33" s="58">
        <v>2.013283520132835</v>
      </c>
      <c r="J33" s="57">
        <v>45995</v>
      </c>
      <c r="K33" s="106">
        <v>45296</v>
      </c>
      <c r="L33" s="59">
        <v>-699</v>
      </c>
      <c r="M33" s="60">
        <v>-1.5197304054788565</v>
      </c>
      <c r="P33" s="54"/>
    </row>
    <row r="34" spans="1:16" s="55" customFormat="1" ht="11.25" x14ac:dyDescent="0.2">
      <c r="A34" s="56" t="s">
        <v>73</v>
      </c>
      <c r="B34" s="57">
        <v>33897</v>
      </c>
      <c r="C34" s="106">
        <v>34658</v>
      </c>
      <c r="D34" s="57">
        <v>761</v>
      </c>
      <c r="E34" s="58">
        <v>2.2450364339027051</v>
      </c>
      <c r="F34" s="59">
        <v>2913</v>
      </c>
      <c r="G34" s="106">
        <v>2988</v>
      </c>
      <c r="H34" s="57">
        <v>75</v>
      </c>
      <c r="I34" s="58">
        <v>2.5746652935118437</v>
      </c>
      <c r="J34" s="57">
        <v>36810</v>
      </c>
      <c r="K34" s="106">
        <v>37646</v>
      </c>
      <c r="L34" s="59">
        <v>836</v>
      </c>
      <c r="M34" s="60">
        <v>2.2711219777234448</v>
      </c>
      <c r="P34" s="54"/>
    </row>
    <row r="35" spans="1:16" s="55" customFormat="1" ht="11.25" x14ac:dyDescent="0.2">
      <c r="A35" s="61" t="s">
        <v>74</v>
      </c>
      <c r="B35" s="62">
        <v>44297</v>
      </c>
      <c r="C35" s="107">
        <v>45853</v>
      </c>
      <c r="D35" s="62">
        <v>1556</v>
      </c>
      <c r="E35" s="63">
        <v>3.5126532270808406</v>
      </c>
      <c r="F35" s="64">
        <v>336</v>
      </c>
      <c r="G35" s="107">
        <v>283</v>
      </c>
      <c r="H35" s="62">
        <v>-53</v>
      </c>
      <c r="I35" s="63">
        <v>-15.773809523809524</v>
      </c>
      <c r="J35" s="62">
        <v>44633</v>
      </c>
      <c r="K35" s="107">
        <v>46136</v>
      </c>
      <c r="L35" s="64">
        <v>1503</v>
      </c>
      <c r="M35" s="65">
        <v>3.3674635359487373</v>
      </c>
      <c r="P35" s="54"/>
    </row>
    <row r="36" spans="1:16" s="43" customFormat="1" ht="11.25" x14ac:dyDescent="0.2">
      <c r="A36" s="66" t="s">
        <v>29</v>
      </c>
      <c r="B36" s="171">
        <v>4446459</v>
      </c>
      <c r="C36" s="171">
        <v>4468483</v>
      </c>
      <c r="D36" s="172">
        <v>22024</v>
      </c>
      <c r="E36" s="173">
        <v>0.49531548587314084</v>
      </c>
      <c r="F36" s="171">
        <v>1198559</v>
      </c>
      <c r="G36" s="171">
        <v>1208000</v>
      </c>
      <c r="H36" s="172">
        <v>9441</v>
      </c>
      <c r="I36" s="173">
        <v>0.78769589148302255</v>
      </c>
      <c r="J36" s="171">
        <v>5645018</v>
      </c>
      <c r="K36" s="171">
        <v>5676483</v>
      </c>
      <c r="L36" s="172">
        <v>31465</v>
      </c>
      <c r="M36" s="173">
        <v>0.55739414825603739</v>
      </c>
      <c r="P36" s="42"/>
    </row>
    <row r="37" spans="1:16" s="43" customFormat="1" ht="11.25" x14ac:dyDescent="0.2">
      <c r="A37" s="130"/>
      <c r="B37" s="131"/>
      <c r="C37" s="131"/>
      <c r="D37" s="132"/>
      <c r="E37" s="133"/>
      <c r="F37" s="131"/>
      <c r="G37" s="131"/>
      <c r="H37" s="132"/>
      <c r="I37" s="133"/>
      <c r="J37" s="131"/>
      <c r="K37" s="131"/>
      <c r="L37" s="132"/>
      <c r="M37" s="133"/>
      <c r="P37" s="42"/>
    </row>
    <row r="38" spans="1:16" x14ac:dyDescent="0.25">
      <c r="A38" s="68" t="s">
        <v>75</v>
      </c>
      <c r="B38" s="69"/>
      <c r="C38" s="69"/>
      <c r="D38" s="69"/>
      <c r="E38" s="69"/>
      <c r="F38" s="69"/>
      <c r="G38" s="69"/>
      <c r="H38" s="69"/>
      <c r="I38" s="69"/>
      <c r="L38" s="69"/>
      <c r="M38" s="69"/>
      <c r="P38" s="40"/>
    </row>
    <row r="39" spans="1:16" s="114" customFormat="1" ht="12" x14ac:dyDescent="0.2">
      <c r="A39" s="114" t="s">
        <v>98</v>
      </c>
      <c r="B39" s="116"/>
      <c r="C39" s="116"/>
      <c r="D39" s="116"/>
      <c r="E39" s="116"/>
      <c r="F39" s="116"/>
      <c r="G39" s="116"/>
      <c r="H39" s="116"/>
      <c r="I39" s="116"/>
      <c r="J39" s="116"/>
      <c r="K39" s="116"/>
    </row>
    <row r="40" spans="1:16" x14ac:dyDescent="0.25">
      <c r="A40" s="349" t="s">
        <v>200</v>
      </c>
      <c r="B40" s="39"/>
      <c r="C40" s="39"/>
      <c r="D40" s="39"/>
      <c r="E40" s="39"/>
      <c r="F40" s="39"/>
      <c r="G40" s="39"/>
      <c r="H40" s="39"/>
      <c r="I40" s="39"/>
      <c r="L40" s="39"/>
      <c r="M40" s="39"/>
      <c r="P40" s="40"/>
    </row>
    <row r="41" spans="1:16" x14ac:dyDescent="0.25">
      <c r="A41" s="67"/>
      <c r="B41" s="39"/>
      <c r="C41" s="70"/>
      <c r="D41" s="70"/>
      <c r="E41" s="70"/>
      <c r="F41" s="39"/>
      <c r="G41" s="39"/>
      <c r="H41" s="39"/>
      <c r="I41" s="39"/>
      <c r="L41" s="39"/>
      <c r="M41" s="39"/>
      <c r="P41" s="40"/>
    </row>
    <row r="42" spans="1:16" x14ac:dyDescent="0.25">
      <c r="A42" s="67"/>
      <c r="B42" s="39"/>
      <c r="C42" s="39"/>
      <c r="D42" s="39"/>
      <c r="E42" s="39"/>
      <c r="F42" s="39"/>
      <c r="G42" s="39"/>
      <c r="H42" s="39"/>
      <c r="I42" s="39"/>
      <c r="L42" s="39"/>
      <c r="M42" s="39"/>
      <c r="P42" s="40"/>
    </row>
  </sheetData>
  <mergeCells count="3">
    <mergeCell ref="B3:E3"/>
    <mergeCell ref="F3:I3"/>
    <mergeCell ref="J3:M3"/>
  </mergeCells>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A40" sqref="A40"/>
    </sheetView>
  </sheetViews>
  <sheetFormatPr baseColWidth="10" defaultColWidth="11.42578125" defaultRowHeight="12.75" x14ac:dyDescent="0.2"/>
  <cols>
    <col min="1" max="1" width="19.5703125" style="96" customWidth="1"/>
    <col min="2" max="2" width="13.5703125" style="96" customWidth="1"/>
    <col min="3" max="16384" width="11.42578125" style="96"/>
  </cols>
  <sheetData>
    <row r="1" spans="1:12" ht="24" customHeight="1" x14ac:dyDescent="0.2">
      <c r="A1" s="385" t="s">
        <v>110</v>
      </c>
      <c r="B1" s="385"/>
      <c r="C1" s="385"/>
      <c r="D1" s="385"/>
      <c r="E1" s="385"/>
      <c r="F1" s="385"/>
      <c r="G1" s="385"/>
      <c r="H1" s="385"/>
      <c r="I1" s="385"/>
      <c r="J1" s="97"/>
      <c r="K1" s="97"/>
      <c r="L1" s="97"/>
    </row>
    <row r="3" spans="1:12" s="101" customFormat="1" x14ac:dyDescent="0.2">
      <c r="A3" s="98"/>
      <c r="B3" s="98"/>
      <c r="C3" s="98"/>
      <c r="D3" s="98"/>
      <c r="E3" s="98"/>
      <c r="F3" s="98"/>
      <c r="G3" s="98"/>
      <c r="H3" s="98"/>
      <c r="I3" s="98"/>
      <c r="J3" s="98"/>
      <c r="K3" s="98"/>
      <c r="L3" s="98"/>
    </row>
    <row r="4" spans="1:12" s="102" customFormat="1" ht="44.25" customHeight="1" x14ac:dyDescent="0.2">
      <c r="A4" s="248"/>
      <c r="B4" s="249" t="s">
        <v>81</v>
      </c>
      <c r="C4" s="99"/>
      <c r="D4" s="99"/>
      <c r="E4" s="99"/>
      <c r="F4" s="99"/>
      <c r="G4" s="99"/>
      <c r="H4" s="99"/>
      <c r="I4" s="99"/>
      <c r="J4" s="99"/>
      <c r="K4" s="99"/>
      <c r="L4" s="99"/>
    </row>
    <row r="5" spans="1:12" x14ac:dyDescent="0.2">
      <c r="A5" s="252" t="s">
        <v>57</v>
      </c>
      <c r="B5" s="253">
        <v>42.387661459681823</v>
      </c>
      <c r="C5" s="97"/>
      <c r="D5" s="97"/>
      <c r="E5" s="97"/>
      <c r="F5" s="97"/>
      <c r="G5" s="97"/>
      <c r="H5" s="97"/>
      <c r="I5" s="97"/>
      <c r="J5" s="97"/>
      <c r="K5" s="97"/>
      <c r="L5" s="97"/>
    </row>
    <row r="6" spans="1:12" x14ac:dyDescent="0.2">
      <c r="A6" s="250" t="s">
        <v>60</v>
      </c>
      <c r="B6" s="251">
        <v>41.064063280291499</v>
      </c>
      <c r="C6" s="97"/>
      <c r="D6" s="97"/>
      <c r="E6" s="97"/>
      <c r="F6" s="97"/>
      <c r="G6" s="97"/>
      <c r="H6" s="97"/>
      <c r="I6" s="97"/>
      <c r="J6" s="97"/>
      <c r="K6" s="97"/>
      <c r="L6" s="97"/>
    </row>
    <row r="7" spans="1:12" x14ac:dyDescent="0.2">
      <c r="A7" s="243" t="s">
        <v>45</v>
      </c>
      <c r="B7" s="244">
        <v>36.757419760247487</v>
      </c>
      <c r="C7" s="97"/>
      <c r="D7" s="97"/>
      <c r="E7" s="97"/>
      <c r="F7" s="97"/>
      <c r="G7" s="97"/>
      <c r="H7" s="97"/>
      <c r="I7" s="97"/>
      <c r="J7" s="97"/>
      <c r="K7" s="97"/>
      <c r="L7" s="97"/>
    </row>
    <row r="8" spans="1:12" x14ac:dyDescent="0.2">
      <c r="A8" s="243" t="s">
        <v>54</v>
      </c>
      <c r="B8" s="244">
        <v>28.727776446205255</v>
      </c>
      <c r="C8" s="97"/>
      <c r="D8" s="97"/>
      <c r="E8" s="97"/>
      <c r="F8" s="97"/>
      <c r="G8" s="97"/>
      <c r="H8" s="97"/>
      <c r="I8" s="97"/>
      <c r="J8" s="97"/>
      <c r="K8" s="97"/>
      <c r="L8" s="97"/>
    </row>
    <row r="9" spans="1:12" x14ac:dyDescent="0.2">
      <c r="A9" s="243" t="s">
        <v>53</v>
      </c>
      <c r="B9" s="244">
        <v>26.719636961012345</v>
      </c>
      <c r="C9" s="97"/>
      <c r="D9" s="97"/>
      <c r="E9" s="97"/>
      <c r="F9" s="97"/>
      <c r="G9" s="100"/>
      <c r="H9" s="97"/>
      <c r="I9" s="97"/>
      <c r="J9" s="97"/>
      <c r="K9" s="97"/>
      <c r="L9" s="97"/>
    </row>
    <row r="10" spans="1:12" x14ac:dyDescent="0.2">
      <c r="A10" s="243" t="s">
        <v>49</v>
      </c>
      <c r="B10" s="244">
        <v>23.371017471736895</v>
      </c>
      <c r="C10" s="97"/>
      <c r="D10" s="97"/>
      <c r="E10" s="97"/>
      <c r="F10" s="97"/>
      <c r="G10" s="97"/>
      <c r="H10" s="97"/>
      <c r="I10" s="97"/>
      <c r="J10" s="97"/>
      <c r="K10" s="97"/>
      <c r="L10" s="97"/>
    </row>
    <row r="11" spans="1:12" x14ac:dyDescent="0.2">
      <c r="A11" s="243" t="s">
        <v>52</v>
      </c>
      <c r="B11" s="244">
        <v>22.125942792583889</v>
      </c>
      <c r="C11" s="97"/>
      <c r="D11" s="97"/>
      <c r="E11" s="97"/>
      <c r="F11" s="97"/>
      <c r="G11" s="97"/>
      <c r="H11" s="97"/>
      <c r="I11" s="97"/>
      <c r="J11" s="97"/>
      <c r="K11" s="97"/>
      <c r="L11" s="97"/>
    </row>
    <row r="12" spans="1:12" x14ac:dyDescent="0.2">
      <c r="A12" s="243" t="s">
        <v>46</v>
      </c>
      <c r="B12" s="244">
        <v>21.356552884441644</v>
      </c>
      <c r="C12" s="97"/>
      <c r="D12" s="97"/>
      <c r="E12" s="97"/>
      <c r="F12" s="97"/>
      <c r="G12" s="97"/>
      <c r="H12" s="97"/>
      <c r="I12" s="97"/>
      <c r="J12" s="97"/>
      <c r="K12" s="97"/>
      <c r="L12" s="97"/>
    </row>
    <row r="13" spans="1:12" x14ac:dyDescent="0.2">
      <c r="A13" s="243" t="s">
        <v>50</v>
      </c>
      <c r="B13" s="244">
        <v>21.167976299086693</v>
      </c>
      <c r="C13" s="97"/>
      <c r="D13" s="97"/>
      <c r="E13" s="97"/>
      <c r="F13" s="97"/>
      <c r="G13" s="97"/>
      <c r="H13" s="97"/>
      <c r="I13" s="97"/>
      <c r="J13" s="97"/>
      <c r="K13" s="97"/>
      <c r="L13" s="97"/>
    </row>
    <row r="14" spans="1:12" x14ac:dyDescent="0.2">
      <c r="A14" s="243" t="s">
        <v>48</v>
      </c>
      <c r="B14" s="244">
        <v>19.167777140857758</v>
      </c>
      <c r="C14" s="97"/>
      <c r="D14" s="97"/>
      <c r="E14" s="97"/>
      <c r="F14" s="97"/>
      <c r="G14" s="97"/>
      <c r="H14" s="97"/>
      <c r="I14" s="97"/>
      <c r="J14" s="97"/>
      <c r="K14" s="97"/>
      <c r="L14" s="97"/>
    </row>
    <row r="15" spans="1:12" x14ac:dyDescent="0.2">
      <c r="A15" s="243" t="s">
        <v>62</v>
      </c>
      <c r="B15" s="244">
        <v>18.529485711093109</v>
      </c>
      <c r="C15" s="97"/>
      <c r="D15" s="97"/>
      <c r="E15" s="97"/>
      <c r="F15" s="97"/>
      <c r="G15" s="97"/>
      <c r="H15" s="97"/>
      <c r="I15" s="97"/>
      <c r="J15" s="97"/>
      <c r="K15" s="97"/>
      <c r="L15" s="97"/>
    </row>
    <row r="16" spans="1:12" x14ac:dyDescent="0.2">
      <c r="A16" s="243" t="s">
        <v>68</v>
      </c>
      <c r="B16" s="244">
        <v>18.315978075541128</v>
      </c>
      <c r="C16" s="97"/>
      <c r="D16" s="97"/>
      <c r="E16" s="97"/>
      <c r="F16" s="97"/>
      <c r="G16" s="97"/>
      <c r="H16" s="97"/>
      <c r="I16" s="97"/>
      <c r="J16" s="97"/>
      <c r="K16" s="97"/>
      <c r="L16" s="97"/>
    </row>
    <row r="17" spans="1:12" x14ac:dyDescent="0.2">
      <c r="A17" s="243" t="s">
        <v>55</v>
      </c>
      <c r="B17" s="244">
        <v>17.886268024232642</v>
      </c>
      <c r="C17" s="97"/>
      <c r="D17" s="97"/>
      <c r="E17" s="97"/>
      <c r="F17" s="97"/>
      <c r="G17" s="97"/>
      <c r="H17" s="97"/>
      <c r="I17" s="97"/>
      <c r="J17" s="97"/>
      <c r="K17" s="97"/>
      <c r="L17" s="97"/>
    </row>
    <row r="18" spans="1:12" x14ac:dyDescent="0.2">
      <c r="A18" s="243" t="s">
        <v>59</v>
      </c>
      <c r="B18" s="244">
        <v>17.877167873379356</v>
      </c>
      <c r="C18" s="97"/>
      <c r="D18" s="97"/>
      <c r="E18" s="97"/>
      <c r="F18" s="97"/>
      <c r="G18" s="97"/>
      <c r="H18" s="97"/>
      <c r="I18" s="97"/>
      <c r="J18" s="97"/>
      <c r="K18" s="97"/>
      <c r="L18" s="97"/>
    </row>
    <row r="19" spans="1:12" x14ac:dyDescent="0.2">
      <c r="A19" s="243" t="s">
        <v>63</v>
      </c>
      <c r="B19" s="244">
        <v>17.049472074912806</v>
      </c>
      <c r="C19" s="97"/>
      <c r="D19" s="97"/>
      <c r="E19" s="97"/>
      <c r="F19" s="97"/>
      <c r="G19" s="97"/>
      <c r="H19" s="97"/>
      <c r="I19" s="97"/>
      <c r="J19" s="97"/>
      <c r="K19" s="97"/>
      <c r="L19" s="97"/>
    </row>
    <row r="20" spans="1:12" x14ac:dyDescent="0.2">
      <c r="A20" s="243" t="s">
        <v>64</v>
      </c>
      <c r="B20" s="244">
        <v>16.408482478568207</v>
      </c>
      <c r="C20" s="97"/>
      <c r="D20" s="97"/>
      <c r="E20" s="97"/>
      <c r="F20" s="97"/>
      <c r="G20" s="97"/>
      <c r="H20" s="97"/>
      <c r="I20" s="97"/>
      <c r="J20" s="97"/>
      <c r="K20" s="97"/>
      <c r="L20" s="97"/>
    </row>
    <row r="21" spans="1:12" x14ac:dyDescent="0.2">
      <c r="A21" s="243" t="s">
        <v>47</v>
      </c>
      <c r="B21" s="244">
        <v>16.107508106759791</v>
      </c>
      <c r="C21" s="97"/>
      <c r="D21" s="97"/>
      <c r="E21" s="97"/>
      <c r="F21" s="97"/>
      <c r="G21" s="97"/>
      <c r="H21" s="97"/>
      <c r="I21" s="97"/>
      <c r="J21" s="97"/>
      <c r="K21" s="97"/>
      <c r="L21" s="97"/>
    </row>
    <row r="22" spans="1:12" x14ac:dyDescent="0.2">
      <c r="A22" s="243" t="s">
        <v>56</v>
      </c>
      <c r="B22" s="244">
        <v>16.019747668678004</v>
      </c>
      <c r="C22" s="97"/>
      <c r="D22" s="97"/>
      <c r="E22" s="97"/>
      <c r="F22" s="97"/>
      <c r="G22" s="97"/>
      <c r="H22" s="97"/>
      <c r="I22" s="97"/>
      <c r="J22" s="97"/>
      <c r="K22" s="97"/>
      <c r="L22" s="97"/>
    </row>
    <row r="23" spans="1:12" x14ac:dyDescent="0.2">
      <c r="A23" s="243" t="s">
        <v>109</v>
      </c>
      <c r="B23" s="244">
        <v>15.526698636779997</v>
      </c>
      <c r="C23" s="97"/>
      <c r="D23" s="97"/>
      <c r="E23" s="97"/>
      <c r="F23" s="97"/>
      <c r="G23" s="97"/>
      <c r="H23" s="97"/>
      <c r="I23" s="97"/>
      <c r="J23" s="97"/>
      <c r="K23" s="97"/>
      <c r="L23" s="97"/>
    </row>
    <row r="24" spans="1:12" x14ac:dyDescent="0.2">
      <c r="A24" s="243" t="s">
        <v>66</v>
      </c>
      <c r="B24" s="244">
        <v>15.336044265305635</v>
      </c>
      <c r="C24" s="97"/>
      <c r="D24" s="97"/>
      <c r="E24" s="97"/>
      <c r="F24" s="97"/>
      <c r="G24" s="97"/>
      <c r="H24" s="97"/>
      <c r="I24" s="97"/>
      <c r="J24" s="97"/>
      <c r="K24" s="97"/>
      <c r="L24" s="97"/>
    </row>
    <row r="25" spans="1:12" x14ac:dyDescent="0.2">
      <c r="A25" s="243" t="s">
        <v>58</v>
      </c>
      <c r="B25" s="244">
        <v>15.306973475968135</v>
      </c>
      <c r="C25" s="97"/>
      <c r="D25" s="97"/>
      <c r="E25" s="97"/>
      <c r="F25" s="97"/>
      <c r="G25" s="97"/>
      <c r="H25" s="97"/>
      <c r="I25" s="97"/>
      <c r="J25" s="97"/>
      <c r="K25" s="97"/>
      <c r="L25" s="97"/>
    </row>
    <row r="26" spans="1:12" x14ac:dyDescent="0.2">
      <c r="A26" s="243" t="s">
        <v>51</v>
      </c>
      <c r="B26" s="244">
        <v>15.021778907654193</v>
      </c>
      <c r="C26" s="97"/>
      <c r="D26" s="97"/>
      <c r="E26" s="97"/>
      <c r="F26" s="97"/>
      <c r="G26" s="97"/>
      <c r="H26" s="97"/>
      <c r="I26" s="97"/>
      <c r="J26" s="97"/>
      <c r="K26" s="97"/>
      <c r="L26" s="97"/>
    </row>
    <row r="27" spans="1:12" x14ac:dyDescent="0.2">
      <c r="A27" s="243" t="s">
        <v>61</v>
      </c>
      <c r="B27" s="244">
        <v>14.687659485164003</v>
      </c>
      <c r="C27" s="97"/>
      <c r="D27" s="97"/>
      <c r="E27" s="97"/>
      <c r="F27" s="97"/>
      <c r="G27" s="97"/>
      <c r="H27" s="97"/>
      <c r="I27" s="97"/>
      <c r="J27" s="97"/>
      <c r="K27" s="97"/>
      <c r="L27" s="97"/>
    </row>
    <row r="28" spans="1:12" x14ac:dyDescent="0.2">
      <c r="A28" s="243" t="s">
        <v>67</v>
      </c>
      <c r="B28" s="244">
        <v>13.409500155231294</v>
      </c>
      <c r="C28" s="97"/>
      <c r="D28" s="97"/>
      <c r="E28" s="97"/>
      <c r="F28" s="97"/>
      <c r="G28" s="97"/>
      <c r="H28" s="97"/>
      <c r="I28" s="97"/>
      <c r="J28" s="97"/>
      <c r="K28" s="97"/>
      <c r="L28" s="97"/>
    </row>
    <row r="29" spans="1:12" x14ac:dyDescent="0.2">
      <c r="A29" s="243" t="s">
        <v>71</v>
      </c>
      <c r="B29" s="244">
        <v>12.061312659051902</v>
      </c>
      <c r="C29" s="97"/>
      <c r="D29" s="97"/>
      <c r="E29" s="97"/>
      <c r="F29" s="97"/>
      <c r="G29" s="97"/>
      <c r="H29" s="97"/>
      <c r="I29" s="97"/>
      <c r="J29" s="97"/>
      <c r="K29" s="97"/>
      <c r="L29" s="97"/>
    </row>
    <row r="30" spans="1:12" x14ac:dyDescent="0.2">
      <c r="A30" s="243" t="s">
        <v>65</v>
      </c>
      <c r="B30" s="244">
        <v>11.272406925080434</v>
      </c>
      <c r="C30" s="97"/>
      <c r="D30" s="97"/>
      <c r="E30" s="97"/>
      <c r="F30" s="97"/>
      <c r="G30" s="97"/>
      <c r="H30" s="97"/>
      <c r="I30" s="97"/>
      <c r="J30" s="97"/>
      <c r="K30" s="97"/>
      <c r="L30" s="97"/>
    </row>
    <row r="31" spans="1:12" x14ac:dyDescent="0.2">
      <c r="A31" s="243" t="s">
        <v>72</v>
      </c>
      <c r="B31" s="244">
        <v>10.850847756976334</v>
      </c>
      <c r="L31" s="97"/>
    </row>
    <row r="32" spans="1:12" x14ac:dyDescent="0.2">
      <c r="A32" s="243" t="s">
        <v>73</v>
      </c>
      <c r="B32" s="244">
        <v>7.9370982308877442</v>
      </c>
      <c r="L32" s="97"/>
    </row>
    <row r="33" spans="1:12" x14ac:dyDescent="0.2">
      <c r="A33" s="243" t="s">
        <v>70</v>
      </c>
      <c r="B33" s="244">
        <v>7.7907509827446626</v>
      </c>
      <c r="L33" s="97"/>
    </row>
    <row r="34" spans="1:12" x14ac:dyDescent="0.2">
      <c r="A34" s="243" t="s">
        <v>69</v>
      </c>
      <c r="B34" s="244">
        <v>6.172046955245782</v>
      </c>
      <c r="L34" s="97"/>
    </row>
    <row r="35" spans="1:12" x14ac:dyDescent="0.2">
      <c r="A35" s="245" t="s">
        <v>74</v>
      </c>
      <c r="B35" s="246">
        <v>0.61340384948846882</v>
      </c>
      <c r="L35" s="97"/>
    </row>
    <row r="36" spans="1:12" s="101" customFormat="1" x14ac:dyDescent="0.2">
      <c r="A36" s="129" t="s">
        <v>43</v>
      </c>
      <c r="B36" s="247">
        <v>21.280782484506691</v>
      </c>
      <c r="L36" s="98"/>
    </row>
    <row r="37" spans="1:12" x14ac:dyDescent="0.2">
      <c r="L37" s="97"/>
    </row>
    <row r="38" spans="1:12" x14ac:dyDescent="0.2">
      <c r="A38" s="68" t="s">
        <v>75</v>
      </c>
      <c r="L38" s="97"/>
    </row>
    <row r="39" spans="1:12" s="114" customFormat="1" ht="12" x14ac:dyDescent="0.2">
      <c r="A39" s="114" t="s">
        <v>98</v>
      </c>
      <c r="B39" s="116"/>
      <c r="C39" s="116"/>
      <c r="D39" s="116"/>
      <c r="E39" s="116"/>
      <c r="F39" s="116"/>
      <c r="G39" s="116"/>
      <c r="H39" s="116"/>
      <c r="I39" s="116"/>
      <c r="J39" s="116"/>
      <c r="K39" s="116"/>
    </row>
    <row r="40" spans="1:12" x14ac:dyDescent="0.2">
      <c r="A40" s="349" t="s">
        <v>200</v>
      </c>
      <c r="L40" s="97"/>
    </row>
    <row r="41" spans="1:12" x14ac:dyDescent="0.2">
      <c r="L41" s="97"/>
    </row>
    <row r="42" spans="1:12" x14ac:dyDescent="0.2">
      <c r="L42" s="97"/>
    </row>
  </sheetData>
  <mergeCells count="1">
    <mergeCell ref="A1:I1"/>
  </mergeCells>
  <pageMargins left="0.7" right="0.7" top="0.75" bottom="0.75" header="0.3" footer="0.3"/>
  <pageSetup paperSize="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13" workbookViewId="0">
      <selection activeCell="A40" sqref="A40"/>
    </sheetView>
  </sheetViews>
  <sheetFormatPr baseColWidth="10" defaultRowHeight="15" x14ac:dyDescent="0.25"/>
  <cols>
    <col min="1" max="1" width="20" customWidth="1"/>
    <col min="7" max="7" width="11.42578125" style="184"/>
  </cols>
  <sheetData>
    <row r="1" spans="1:8" ht="26.25" customHeight="1" x14ac:dyDescent="0.25">
      <c r="A1" s="271" t="s">
        <v>112</v>
      </c>
      <c r="B1" s="272"/>
      <c r="C1" s="272"/>
      <c r="D1" s="272"/>
      <c r="E1" s="272"/>
      <c r="F1" s="272"/>
      <c r="G1" s="273"/>
    </row>
    <row r="2" spans="1:8" ht="15.75" thickBot="1" x14ac:dyDescent="0.3"/>
    <row r="3" spans="1:8" s="262" customFormat="1" ht="22.5" x14ac:dyDescent="0.25">
      <c r="A3" s="386" t="s">
        <v>76</v>
      </c>
      <c r="B3" s="72" t="s">
        <v>37</v>
      </c>
      <c r="C3" s="72" t="s">
        <v>33</v>
      </c>
      <c r="D3" s="72" t="s">
        <v>82</v>
      </c>
      <c r="E3" s="72" t="s">
        <v>83</v>
      </c>
      <c r="F3" s="84" t="s">
        <v>38</v>
      </c>
      <c r="G3" s="263" t="s">
        <v>113</v>
      </c>
      <c r="H3" s="254" t="s">
        <v>111</v>
      </c>
    </row>
    <row r="4" spans="1:8" x14ac:dyDescent="0.25">
      <c r="A4" s="387"/>
      <c r="B4" s="73" t="s">
        <v>77</v>
      </c>
      <c r="C4" s="73" t="s">
        <v>77</v>
      </c>
      <c r="D4" s="73" t="s">
        <v>77</v>
      </c>
      <c r="E4" s="73" t="s">
        <v>77</v>
      </c>
      <c r="F4" s="85" t="s">
        <v>77</v>
      </c>
      <c r="G4" s="264" t="s">
        <v>77</v>
      </c>
      <c r="H4" s="255" t="s">
        <v>77</v>
      </c>
    </row>
    <row r="5" spans="1:8" x14ac:dyDescent="0.25">
      <c r="A5" s="74" t="s">
        <v>46</v>
      </c>
      <c r="B5" s="75">
        <v>10.1</v>
      </c>
      <c r="C5" s="75">
        <v>8.98</v>
      </c>
      <c r="D5" s="75">
        <v>8.33</v>
      </c>
      <c r="E5" s="75">
        <v>6.19</v>
      </c>
      <c r="F5" s="86">
        <v>5.13</v>
      </c>
      <c r="G5" s="265">
        <v>5.84</v>
      </c>
      <c r="H5" s="256">
        <v>5.36</v>
      </c>
    </row>
    <row r="6" spans="1:8" x14ac:dyDescent="0.25">
      <c r="A6" s="76" t="s">
        <v>63</v>
      </c>
      <c r="B6" s="77">
        <v>8.01</v>
      </c>
      <c r="C6" s="77">
        <v>7.51</v>
      </c>
      <c r="D6" s="77">
        <v>6.33</v>
      </c>
      <c r="E6" s="77">
        <v>4.21</v>
      </c>
      <c r="F6" s="87">
        <v>3.22</v>
      </c>
      <c r="G6" s="266">
        <v>3.54</v>
      </c>
      <c r="H6" s="257">
        <v>2.52</v>
      </c>
    </row>
    <row r="7" spans="1:8" x14ac:dyDescent="0.25">
      <c r="A7" s="76" t="s">
        <v>47</v>
      </c>
      <c r="B7" s="77">
        <v>6.6</v>
      </c>
      <c r="C7" s="77">
        <v>6.26</v>
      </c>
      <c r="D7" s="77">
        <v>5.68</v>
      </c>
      <c r="E7" s="77">
        <v>2.92</v>
      </c>
      <c r="F7" s="87">
        <v>2.94</v>
      </c>
      <c r="G7" s="266">
        <v>3.87</v>
      </c>
      <c r="H7" s="257">
        <v>3.66</v>
      </c>
    </row>
    <row r="8" spans="1:8" x14ac:dyDescent="0.25">
      <c r="A8" s="76" t="s">
        <v>48</v>
      </c>
      <c r="B8" s="77">
        <v>6.84</v>
      </c>
      <c r="C8" s="77">
        <v>6.59</v>
      </c>
      <c r="D8" s="77">
        <v>5.62</v>
      </c>
      <c r="E8" s="77">
        <v>4.09</v>
      </c>
      <c r="F8" s="87">
        <v>3.8</v>
      </c>
      <c r="G8" s="266">
        <v>4.34</v>
      </c>
      <c r="H8" s="257">
        <v>3.14</v>
      </c>
    </row>
    <row r="9" spans="1:8" x14ac:dyDescent="0.25">
      <c r="A9" s="76" t="s">
        <v>49</v>
      </c>
      <c r="B9" s="77">
        <v>7.08</v>
      </c>
      <c r="C9" s="77">
        <v>6.34</v>
      </c>
      <c r="D9" s="77">
        <v>5.72</v>
      </c>
      <c r="E9" s="77">
        <v>3.76</v>
      </c>
      <c r="F9" s="87">
        <v>3.13</v>
      </c>
      <c r="G9" s="266">
        <v>4.49</v>
      </c>
      <c r="H9" s="257">
        <v>3.54</v>
      </c>
    </row>
    <row r="10" spans="1:8" x14ac:dyDescent="0.25">
      <c r="A10" s="76" t="s">
        <v>50</v>
      </c>
      <c r="B10" s="77">
        <v>7.63</v>
      </c>
      <c r="C10" s="77">
        <v>7.29</v>
      </c>
      <c r="D10" s="77">
        <v>6.69</v>
      </c>
      <c r="E10" s="77">
        <v>4.46</v>
      </c>
      <c r="F10" s="87">
        <v>3.97</v>
      </c>
      <c r="G10" s="266">
        <v>4.66</v>
      </c>
      <c r="H10" s="257">
        <v>4.43</v>
      </c>
    </row>
    <row r="11" spans="1:8" x14ac:dyDescent="0.25">
      <c r="A11" s="76" t="s">
        <v>69</v>
      </c>
      <c r="B11" s="77">
        <v>5.3</v>
      </c>
      <c r="C11" s="77">
        <v>7.23</v>
      </c>
      <c r="D11" s="77">
        <v>5.2</v>
      </c>
      <c r="E11" s="77">
        <v>2.79</v>
      </c>
      <c r="F11" s="87">
        <v>2.54</v>
      </c>
      <c r="G11" s="266">
        <v>4.26</v>
      </c>
      <c r="H11" s="257">
        <v>2.97</v>
      </c>
    </row>
    <row r="12" spans="1:8" x14ac:dyDescent="0.25">
      <c r="A12" s="76" t="s">
        <v>67</v>
      </c>
      <c r="B12" s="77">
        <v>10.119999999999999</v>
      </c>
      <c r="C12" s="77">
        <v>10.11</v>
      </c>
      <c r="D12" s="77">
        <v>9.2899999999999991</v>
      </c>
      <c r="E12" s="77">
        <v>5.16</v>
      </c>
      <c r="F12" s="87">
        <v>4.49</v>
      </c>
      <c r="G12" s="266">
        <v>5.3</v>
      </c>
      <c r="H12" s="257">
        <v>4.1100000000000003</v>
      </c>
    </row>
    <row r="13" spans="1:8" x14ac:dyDescent="0.25">
      <c r="A13" s="76" t="s">
        <v>51</v>
      </c>
      <c r="B13" s="77">
        <v>6.75</v>
      </c>
      <c r="C13" s="77">
        <v>6.6</v>
      </c>
      <c r="D13" s="77">
        <v>6.14</v>
      </c>
      <c r="E13" s="77">
        <v>4.95</v>
      </c>
      <c r="F13" s="88">
        <v>5.17</v>
      </c>
      <c r="G13" s="266">
        <v>6.08</v>
      </c>
      <c r="H13" s="257">
        <v>4.46</v>
      </c>
    </row>
    <row r="14" spans="1:8" x14ac:dyDescent="0.25">
      <c r="A14" s="76" t="s">
        <v>52</v>
      </c>
      <c r="B14" s="77">
        <v>7.64</v>
      </c>
      <c r="C14" s="77">
        <v>6.71</v>
      </c>
      <c r="D14" s="77">
        <v>6.2</v>
      </c>
      <c r="E14" s="77">
        <v>3.75</v>
      </c>
      <c r="F14" s="88">
        <v>3.17</v>
      </c>
      <c r="G14" s="266">
        <v>3.73</v>
      </c>
      <c r="H14" s="257">
        <v>3.06</v>
      </c>
    </row>
    <row r="15" spans="1:8" x14ac:dyDescent="0.25">
      <c r="A15" s="78" t="s">
        <v>72</v>
      </c>
      <c r="B15" s="79">
        <v>5.32</v>
      </c>
      <c r="C15" s="79">
        <v>5.48</v>
      </c>
      <c r="D15" s="79">
        <v>5.42</v>
      </c>
      <c r="E15" s="79">
        <v>3.21</v>
      </c>
      <c r="F15" s="89">
        <v>2.64</v>
      </c>
      <c r="G15" s="267">
        <v>2.17</v>
      </c>
      <c r="H15" s="258">
        <v>2.0699999999999998</v>
      </c>
    </row>
    <row r="16" spans="1:8" x14ac:dyDescent="0.25">
      <c r="A16" s="78" t="s">
        <v>73</v>
      </c>
      <c r="B16" s="79">
        <v>9.83</v>
      </c>
      <c r="C16" s="79">
        <v>10.58</v>
      </c>
      <c r="D16" s="79">
        <v>8.75</v>
      </c>
      <c r="E16" s="79">
        <v>6.28</v>
      </c>
      <c r="F16" s="89">
        <v>6.01</v>
      </c>
      <c r="G16" s="267">
        <v>6.54</v>
      </c>
      <c r="H16" s="258">
        <v>4.45</v>
      </c>
    </row>
    <row r="17" spans="1:8" x14ac:dyDescent="0.25">
      <c r="A17" s="78" t="s">
        <v>70</v>
      </c>
      <c r="B17" s="79">
        <v>8.41</v>
      </c>
      <c r="C17" s="79">
        <v>8.11</v>
      </c>
      <c r="D17" s="79">
        <v>6.95</v>
      </c>
      <c r="E17" s="79">
        <v>4.1500000000000004</v>
      </c>
      <c r="F17" s="89">
        <v>3.58</v>
      </c>
      <c r="G17" s="267">
        <v>4.09</v>
      </c>
      <c r="H17" s="258">
        <v>3.39</v>
      </c>
    </row>
    <row r="18" spans="1:8" x14ac:dyDescent="0.25">
      <c r="A18" s="76" t="s">
        <v>53</v>
      </c>
      <c r="B18" s="77">
        <v>8.25</v>
      </c>
      <c r="C18" s="77">
        <v>7.38</v>
      </c>
      <c r="D18" s="77">
        <v>7</v>
      </c>
      <c r="E18" s="77">
        <v>3.95</v>
      </c>
      <c r="F18" s="87">
        <v>3.24</v>
      </c>
      <c r="G18" s="266">
        <v>3.87</v>
      </c>
      <c r="H18" s="257">
        <v>3</v>
      </c>
    </row>
    <row r="19" spans="1:8" x14ac:dyDescent="0.25">
      <c r="A19" s="76" t="s">
        <v>65</v>
      </c>
      <c r="B19" s="77">
        <v>5.17</v>
      </c>
      <c r="C19" s="77">
        <v>4.71</v>
      </c>
      <c r="D19" s="77">
        <v>4.22</v>
      </c>
      <c r="E19" s="77">
        <v>2.78</v>
      </c>
      <c r="F19" s="87">
        <v>2.0099999999999998</v>
      </c>
      <c r="G19" s="266">
        <v>2.19</v>
      </c>
      <c r="H19" s="257">
        <v>2.19</v>
      </c>
    </row>
    <row r="20" spans="1:8" x14ac:dyDescent="0.25">
      <c r="A20" s="76" t="s">
        <v>54</v>
      </c>
      <c r="B20" s="77">
        <v>8.8699999999999992</v>
      </c>
      <c r="C20" s="77">
        <v>8.06</v>
      </c>
      <c r="D20" s="77">
        <v>7.25</v>
      </c>
      <c r="E20" s="77">
        <v>5.05</v>
      </c>
      <c r="F20" s="87">
        <v>4.5199999999999996</v>
      </c>
      <c r="G20" s="266">
        <v>5.19</v>
      </c>
      <c r="H20" s="257">
        <v>4.43</v>
      </c>
    </row>
    <row r="21" spans="1:8" x14ac:dyDescent="0.25">
      <c r="A21" s="78" t="s">
        <v>71</v>
      </c>
      <c r="B21" s="79">
        <v>9.58</v>
      </c>
      <c r="C21" s="79">
        <v>9.68</v>
      </c>
      <c r="D21" s="79">
        <v>8.91</v>
      </c>
      <c r="E21" s="79">
        <v>4.29</v>
      </c>
      <c r="F21" s="89">
        <v>4.08</v>
      </c>
      <c r="G21" s="267">
        <v>4.76</v>
      </c>
      <c r="H21" s="258">
        <v>3.03</v>
      </c>
    </row>
    <row r="22" spans="1:8" x14ac:dyDescent="0.25">
      <c r="A22" s="78" t="s">
        <v>74</v>
      </c>
      <c r="B22" s="79">
        <v>6.85</v>
      </c>
      <c r="C22" s="79">
        <v>7.14</v>
      </c>
      <c r="D22" s="79">
        <v>6.61</v>
      </c>
      <c r="E22" s="79">
        <v>4.09</v>
      </c>
      <c r="F22" s="89">
        <v>3.75</v>
      </c>
      <c r="G22" s="267">
        <v>3.05</v>
      </c>
      <c r="H22" s="258">
        <v>4.08</v>
      </c>
    </row>
    <row r="23" spans="1:8" x14ac:dyDescent="0.25">
      <c r="A23" s="76" t="s">
        <v>55</v>
      </c>
      <c r="B23" s="77">
        <v>8.1199999999999992</v>
      </c>
      <c r="C23" s="77">
        <v>7.92</v>
      </c>
      <c r="D23" s="77">
        <v>7.27</v>
      </c>
      <c r="E23" s="77">
        <v>4.0999999999999996</v>
      </c>
      <c r="F23" s="87">
        <v>3.89</v>
      </c>
      <c r="G23" s="266">
        <v>4.8</v>
      </c>
      <c r="H23" s="257">
        <v>4.01</v>
      </c>
    </row>
    <row r="24" spans="1:8" x14ac:dyDescent="0.25">
      <c r="A24" s="76" t="s">
        <v>78</v>
      </c>
      <c r="B24" s="77">
        <v>7.65</v>
      </c>
      <c r="C24" s="77">
        <v>6.77</v>
      </c>
      <c r="D24" s="77">
        <v>6.15</v>
      </c>
      <c r="E24" s="77">
        <v>4.62</v>
      </c>
      <c r="F24" s="87">
        <v>4.26</v>
      </c>
      <c r="G24" s="266">
        <v>4.08</v>
      </c>
      <c r="H24" s="257">
        <v>4.09</v>
      </c>
    </row>
    <row r="25" spans="1:8" x14ac:dyDescent="0.25">
      <c r="A25" s="76" t="s">
        <v>60</v>
      </c>
      <c r="B25" s="77">
        <v>7.27</v>
      </c>
      <c r="C25" s="77">
        <v>6.65</v>
      </c>
      <c r="D25" s="77">
        <v>5.72</v>
      </c>
      <c r="E25" s="77">
        <v>3.1</v>
      </c>
      <c r="F25" s="87">
        <v>2.84</v>
      </c>
      <c r="G25" s="266">
        <v>3.78</v>
      </c>
      <c r="H25" s="257">
        <v>3.25</v>
      </c>
    </row>
    <row r="26" spans="1:8" x14ac:dyDescent="0.25">
      <c r="A26" s="76" t="s">
        <v>66</v>
      </c>
      <c r="B26" s="77">
        <v>8.8000000000000007</v>
      </c>
      <c r="C26" s="77">
        <v>8.59</v>
      </c>
      <c r="D26" s="77">
        <v>7.84</v>
      </c>
      <c r="E26" s="77">
        <v>5.12</v>
      </c>
      <c r="F26" s="87">
        <v>4.24</v>
      </c>
      <c r="G26" s="266">
        <v>5.04</v>
      </c>
      <c r="H26" s="257">
        <v>4.04</v>
      </c>
    </row>
    <row r="27" spans="1:8" x14ac:dyDescent="0.25">
      <c r="A27" s="76" t="s">
        <v>61</v>
      </c>
      <c r="B27" s="77">
        <v>7.48</v>
      </c>
      <c r="C27" s="77">
        <v>6.97</v>
      </c>
      <c r="D27" s="77">
        <v>6.7</v>
      </c>
      <c r="E27" s="77">
        <v>5.18</v>
      </c>
      <c r="F27" s="87">
        <v>4.7300000000000004</v>
      </c>
      <c r="G27" s="266">
        <v>5.16</v>
      </c>
      <c r="H27" s="257">
        <v>4.3099999999999996</v>
      </c>
    </row>
    <row r="28" spans="1:8" x14ac:dyDescent="0.25">
      <c r="A28" s="76" t="s">
        <v>45</v>
      </c>
      <c r="B28" s="77">
        <v>8.6999999999999993</v>
      </c>
      <c r="C28" s="77">
        <v>8.58</v>
      </c>
      <c r="D28" s="77">
        <v>7.32</v>
      </c>
      <c r="E28" s="77">
        <v>5.91</v>
      </c>
      <c r="F28" s="87">
        <v>4.9000000000000004</v>
      </c>
      <c r="G28" s="266">
        <v>4.8499999999999996</v>
      </c>
      <c r="H28" s="257">
        <v>4.07</v>
      </c>
    </row>
    <row r="29" spans="1:8" x14ac:dyDescent="0.25">
      <c r="A29" s="76" t="s">
        <v>56</v>
      </c>
      <c r="B29" s="77">
        <v>5.98</v>
      </c>
      <c r="C29" s="77">
        <v>6.24</v>
      </c>
      <c r="D29" s="77">
        <v>5.94</v>
      </c>
      <c r="E29" s="77">
        <v>3.99</v>
      </c>
      <c r="F29" s="87">
        <v>3.17</v>
      </c>
      <c r="G29" s="266">
        <v>3.86</v>
      </c>
      <c r="H29" s="257">
        <v>3.32</v>
      </c>
    </row>
    <row r="30" spans="1:8" x14ac:dyDescent="0.25">
      <c r="A30" s="76" t="s">
        <v>62</v>
      </c>
      <c r="B30" s="77">
        <v>7.44</v>
      </c>
      <c r="C30" s="77">
        <v>7.44</v>
      </c>
      <c r="D30" s="77">
        <v>6.18</v>
      </c>
      <c r="E30" s="77">
        <v>4.57</v>
      </c>
      <c r="F30" s="87">
        <v>3.22</v>
      </c>
      <c r="G30" s="266">
        <v>3.81</v>
      </c>
      <c r="H30" s="257">
        <v>3.26</v>
      </c>
    </row>
    <row r="31" spans="1:8" x14ac:dyDescent="0.25">
      <c r="A31" s="76" t="s">
        <v>57</v>
      </c>
      <c r="B31" s="77">
        <v>6.57</v>
      </c>
      <c r="C31" s="77">
        <v>6.12</v>
      </c>
      <c r="D31" s="77">
        <v>5.45</v>
      </c>
      <c r="E31" s="77">
        <v>3.94</v>
      </c>
      <c r="F31" s="87">
        <v>3.46</v>
      </c>
      <c r="G31" s="266">
        <v>3.96</v>
      </c>
      <c r="H31" s="257">
        <v>2.9</v>
      </c>
    </row>
    <row r="32" spans="1:8" x14ac:dyDescent="0.25">
      <c r="A32" s="76" t="s">
        <v>64</v>
      </c>
      <c r="B32" s="77">
        <v>9.24</v>
      </c>
      <c r="C32" s="77">
        <v>8.81</v>
      </c>
      <c r="D32" s="77">
        <v>7.88</v>
      </c>
      <c r="E32" s="77">
        <v>4.68</v>
      </c>
      <c r="F32" s="87">
        <v>4.2699999999999996</v>
      </c>
      <c r="G32" s="266">
        <v>4.7699999999999996</v>
      </c>
      <c r="H32" s="257">
        <v>3.74</v>
      </c>
    </row>
    <row r="33" spans="1:8" x14ac:dyDescent="0.25">
      <c r="A33" s="76" t="s">
        <v>58</v>
      </c>
      <c r="B33" s="77">
        <v>7.73</v>
      </c>
      <c r="C33" s="77">
        <v>7.32</v>
      </c>
      <c r="D33" s="77">
        <v>6.53</v>
      </c>
      <c r="E33" s="77">
        <v>4.9800000000000004</v>
      </c>
      <c r="F33" s="87">
        <v>4.28</v>
      </c>
      <c r="G33" s="266">
        <v>5</v>
      </c>
      <c r="H33" s="257">
        <v>4.42</v>
      </c>
    </row>
    <row r="34" spans="1:8" x14ac:dyDescent="0.25">
      <c r="A34" s="76" t="s">
        <v>59</v>
      </c>
      <c r="B34" s="77">
        <v>5.66</v>
      </c>
      <c r="C34" s="77">
        <v>5.47</v>
      </c>
      <c r="D34" s="77">
        <v>5.41</v>
      </c>
      <c r="E34" s="77">
        <v>4.29</v>
      </c>
      <c r="F34" s="87">
        <v>3.69</v>
      </c>
      <c r="G34" s="266">
        <v>4.03</v>
      </c>
      <c r="H34" s="257">
        <v>3.26</v>
      </c>
    </row>
    <row r="35" spans="1:8" x14ac:dyDescent="0.25">
      <c r="A35" s="80" t="s">
        <v>68</v>
      </c>
      <c r="B35" s="81">
        <v>8.49</v>
      </c>
      <c r="C35" s="81">
        <v>7.78</v>
      </c>
      <c r="D35" s="81">
        <v>7.23</v>
      </c>
      <c r="E35" s="81">
        <v>3.96</v>
      </c>
      <c r="F35" s="90">
        <v>3.61</v>
      </c>
      <c r="G35" s="268">
        <v>3.89</v>
      </c>
      <c r="H35" s="259">
        <v>3.3</v>
      </c>
    </row>
    <row r="36" spans="1:8" ht="15.75" thickBot="1" x14ac:dyDescent="0.3">
      <c r="A36" s="82" t="s">
        <v>30</v>
      </c>
      <c r="B36" s="83">
        <v>7.82</v>
      </c>
      <c r="C36" s="83">
        <v>7.38</v>
      </c>
      <c r="D36" s="83">
        <v>6.68</v>
      </c>
      <c r="E36" s="83">
        <v>4.32</v>
      </c>
      <c r="F36" s="91">
        <v>3.84</v>
      </c>
      <c r="G36" s="269">
        <v>4.38</v>
      </c>
      <c r="H36" s="260">
        <v>3.62</v>
      </c>
    </row>
    <row r="37" spans="1:8" x14ac:dyDescent="0.25">
      <c r="A37" s="270" t="s">
        <v>114</v>
      </c>
    </row>
    <row r="38" spans="1:8" x14ac:dyDescent="0.25">
      <c r="A38" s="128" t="s">
        <v>92</v>
      </c>
      <c r="B38" s="13"/>
      <c r="C38" s="13"/>
      <c r="D38" s="13"/>
    </row>
    <row r="39" spans="1:8" x14ac:dyDescent="0.25">
      <c r="A39" s="114" t="s">
        <v>98</v>
      </c>
    </row>
    <row r="40" spans="1:8" x14ac:dyDescent="0.25">
      <c r="A40" s="349" t="s">
        <v>200</v>
      </c>
    </row>
  </sheetData>
  <mergeCells count="1">
    <mergeCell ref="A3:A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topLeftCell="A7" workbookViewId="0">
      <selection activeCell="A38" sqref="A38"/>
    </sheetView>
  </sheetViews>
  <sheetFormatPr baseColWidth="10" defaultRowHeight="15" x14ac:dyDescent="0.25"/>
  <cols>
    <col min="1" max="1" width="22.5703125" customWidth="1"/>
    <col min="2" max="10" width="11.42578125" style="17"/>
    <col min="11" max="11" width="3.140625" style="17" customWidth="1"/>
  </cols>
  <sheetData>
    <row r="1" spans="1:11" s="1" customFormat="1" x14ac:dyDescent="0.2">
      <c r="A1" s="354" t="s">
        <v>95</v>
      </c>
      <c r="B1" s="355"/>
      <c r="C1" s="355"/>
      <c r="D1" s="355"/>
      <c r="E1" s="355"/>
      <c r="F1" s="355"/>
      <c r="G1" s="355"/>
      <c r="H1" s="355"/>
      <c r="I1" s="355"/>
      <c r="J1" s="355"/>
      <c r="K1" s="92"/>
    </row>
    <row r="3" spans="1:11" ht="22.5" customHeight="1" x14ac:dyDescent="0.25">
      <c r="A3" s="176"/>
      <c r="B3" s="356" t="s">
        <v>41</v>
      </c>
      <c r="C3" s="357"/>
      <c r="D3" s="358"/>
      <c r="E3" s="359" t="s">
        <v>42</v>
      </c>
      <c r="F3" s="359"/>
      <c r="G3" s="359"/>
      <c r="H3" s="360" t="s">
        <v>43</v>
      </c>
      <c r="I3" s="359"/>
      <c r="J3" s="361"/>
    </row>
    <row r="4" spans="1:11" ht="21" customHeight="1" x14ac:dyDescent="0.25">
      <c r="A4" s="176"/>
      <c r="B4" s="276" t="s">
        <v>39</v>
      </c>
      <c r="C4" s="104" t="s">
        <v>93</v>
      </c>
      <c r="D4" s="145" t="s">
        <v>128</v>
      </c>
      <c r="E4" s="275" t="s">
        <v>39</v>
      </c>
      <c r="F4" s="104" t="s">
        <v>93</v>
      </c>
      <c r="G4" s="275" t="s">
        <v>128</v>
      </c>
      <c r="H4" s="276" t="s">
        <v>39</v>
      </c>
      <c r="I4" s="104" t="s">
        <v>93</v>
      </c>
      <c r="J4" s="277" t="s">
        <v>128</v>
      </c>
    </row>
    <row r="5" spans="1:11" x14ac:dyDescent="0.25">
      <c r="A5" s="177" t="s">
        <v>3</v>
      </c>
      <c r="B5" s="281">
        <v>642254</v>
      </c>
      <c r="C5" s="282">
        <v>651330</v>
      </c>
      <c r="D5" s="283">
        <v>9076</v>
      </c>
      <c r="E5" s="284">
        <v>184093</v>
      </c>
      <c r="F5" s="282">
        <v>184779</v>
      </c>
      <c r="G5" s="285">
        <v>686</v>
      </c>
      <c r="H5" s="281">
        <v>826347</v>
      </c>
      <c r="I5" s="286">
        <v>836109</v>
      </c>
      <c r="J5" s="287">
        <v>9762</v>
      </c>
    </row>
    <row r="6" spans="1:11" x14ac:dyDescent="0.25">
      <c r="A6" s="177" t="s">
        <v>4</v>
      </c>
      <c r="B6" s="281">
        <v>640607</v>
      </c>
      <c r="C6" s="282">
        <v>638332</v>
      </c>
      <c r="D6" s="283">
        <v>-2275</v>
      </c>
      <c r="E6" s="284">
        <v>183701</v>
      </c>
      <c r="F6" s="282">
        <v>183251</v>
      </c>
      <c r="G6" s="285">
        <v>-450</v>
      </c>
      <c r="H6" s="281">
        <v>824308</v>
      </c>
      <c r="I6" s="286">
        <v>821583</v>
      </c>
      <c r="J6" s="287">
        <v>-2725</v>
      </c>
    </row>
    <row r="7" spans="1:11" x14ac:dyDescent="0.25">
      <c r="A7" s="177" t="s">
        <v>5</v>
      </c>
      <c r="B7" s="281">
        <v>623330</v>
      </c>
      <c r="C7" s="282">
        <v>637739</v>
      </c>
      <c r="D7" s="283">
        <v>14409</v>
      </c>
      <c r="E7" s="284">
        <v>175933</v>
      </c>
      <c r="F7" s="282">
        <v>180918</v>
      </c>
      <c r="G7" s="285">
        <v>4985</v>
      </c>
      <c r="H7" s="281">
        <v>799263</v>
      </c>
      <c r="I7" s="286">
        <v>818657</v>
      </c>
      <c r="J7" s="287">
        <v>19394</v>
      </c>
    </row>
    <row r="8" spans="1:11" x14ac:dyDescent="0.25">
      <c r="A8" s="177" t="s">
        <v>6</v>
      </c>
      <c r="B8" s="281">
        <v>626372</v>
      </c>
      <c r="C8" s="282">
        <v>632678</v>
      </c>
      <c r="D8" s="283">
        <v>6306</v>
      </c>
      <c r="E8" s="284">
        <v>175909</v>
      </c>
      <c r="F8" s="282">
        <v>177809</v>
      </c>
      <c r="G8" s="285">
        <v>1900</v>
      </c>
      <c r="H8" s="281">
        <v>802281</v>
      </c>
      <c r="I8" s="286">
        <v>810487</v>
      </c>
      <c r="J8" s="287">
        <v>8206</v>
      </c>
    </row>
    <row r="9" spans="1:11" ht="21.75" customHeight="1" x14ac:dyDescent="0.25">
      <c r="A9" s="178" t="s">
        <v>126</v>
      </c>
      <c r="B9" s="281">
        <v>2532563</v>
      </c>
      <c r="C9" s="288">
        <f>SUM(C5:C8)</f>
        <v>2560079</v>
      </c>
      <c r="D9" s="289">
        <v>27516</v>
      </c>
      <c r="E9" s="284">
        <v>719636</v>
      </c>
      <c r="F9" s="288">
        <f>SUM(F5:F8)</f>
        <v>726757</v>
      </c>
      <c r="G9" s="290">
        <v>7121</v>
      </c>
      <c r="H9" s="281">
        <v>3252199</v>
      </c>
      <c r="I9" s="291">
        <v>3286836</v>
      </c>
      <c r="J9" s="292">
        <v>34637</v>
      </c>
    </row>
    <row r="10" spans="1:11" ht="26.25" customHeight="1" x14ac:dyDescent="0.25">
      <c r="A10" s="179" t="s">
        <v>96</v>
      </c>
      <c r="B10" s="293">
        <v>468</v>
      </c>
      <c r="C10" s="294">
        <v>34</v>
      </c>
      <c r="D10" s="295">
        <v>-434</v>
      </c>
      <c r="E10" s="296">
        <v>293</v>
      </c>
      <c r="F10" s="294">
        <v>72</v>
      </c>
      <c r="G10" s="297">
        <v>-221</v>
      </c>
      <c r="H10" s="293">
        <v>761</v>
      </c>
      <c r="I10" s="298">
        <v>106</v>
      </c>
      <c r="J10" s="299">
        <v>-655</v>
      </c>
    </row>
    <row r="11" spans="1:11" x14ac:dyDescent="0.25">
      <c r="A11" s="177" t="s">
        <v>115</v>
      </c>
      <c r="B11" s="281">
        <v>33042</v>
      </c>
      <c r="C11" s="282">
        <v>36033</v>
      </c>
      <c r="D11" s="283">
        <v>2991</v>
      </c>
      <c r="E11" s="284">
        <v>3542</v>
      </c>
      <c r="F11" s="282">
        <v>3746</v>
      </c>
      <c r="G11" s="285">
        <v>204</v>
      </c>
      <c r="H11" s="281">
        <v>36584</v>
      </c>
      <c r="I11" s="286">
        <v>39779</v>
      </c>
      <c r="J11" s="287">
        <v>3195</v>
      </c>
    </row>
    <row r="12" spans="1:11" x14ac:dyDescent="0.25">
      <c r="A12" s="178" t="s">
        <v>9</v>
      </c>
      <c r="B12" s="281">
        <v>2566073</v>
      </c>
      <c r="C12" s="288">
        <f>SUM(C9:C11)</f>
        <v>2596146</v>
      </c>
      <c r="D12" s="289">
        <v>30073</v>
      </c>
      <c r="E12" s="284">
        <v>723471</v>
      </c>
      <c r="F12" s="288">
        <f>SUM(F9:F11)</f>
        <v>730575</v>
      </c>
      <c r="G12" s="290">
        <v>7104</v>
      </c>
      <c r="H12" s="281">
        <v>3289544</v>
      </c>
      <c r="I12" s="291">
        <v>3326721</v>
      </c>
      <c r="J12" s="292">
        <v>37177</v>
      </c>
    </row>
    <row r="13" spans="1:11" ht="15" customHeight="1" x14ac:dyDescent="0.25">
      <c r="A13" s="177" t="s">
        <v>124</v>
      </c>
      <c r="B13" s="281">
        <v>80709</v>
      </c>
      <c r="C13" s="300">
        <v>82115</v>
      </c>
      <c r="D13" s="283">
        <v>1406</v>
      </c>
      <c r="E13" s="284">
        <v>4156</v>
      </c>
      <c r="F13" s="300">
        <v>4320</v>
      </c>
      <c r="G13" s="285">
        <v>164</v>
      </c>
      <c r="H13" s="281">
        <v>84865</v>
      </c>
      <c r="I13" s="301">
        <v>86435</v>
      </c>
      <c r="J13" s="287">
        <v>1570</v>
      </c>
    </row>
    <row r="14" spans="1:11" ht="22.5" x14ac:dyDescent="0.25">
      <c r="A14" s="180" t="s">
        <v>11</v>
      </c>
      <c r="B14" s="302">
        <v>2646782</v>
      </c>
      <c r="C14" s="303">
        <f>SUM(C12:C13)</f>
        <v>2678261</v>
      </c>
      <c r="D14" s="304">
        <v>31479</v>
      </c>
      <c r="E14" s="305">
        <v>727627</v>
      </c>
      <c r="F14" s="303">
        <f>SUM(F12:F13)</f>
        <v>734895</v>
      </c>
      <c r="G14" s="306">
        <v>7268</v>
      </c>
      <c r="H14" s="302">
        <v>3374409</v>
      </c>
      <c r="I14" s="306">
        <v>3413156</v>
      </c>
      <c r="J14" s="307">
        <v>38747</v>
      </c>
    </row>
    <row r="15" spans="1:11" x14ac:dyDescent="0.25">
      <c r="A15" s="177" t="s">
        <v>123</v>
      </c>
      <c r="B15" s="281">
        <v>47191</v>
      </c>
      <c r="C15" s="282">
        <v>46976</v>
      </c>
      <c r="D15" s="283">
        <v>-215</v>
      </c>
      <c r="E15" s="284">
        <v>9934</v>
      </c>
      <c r="F15" s="282">
        <v>9921</v>
      </c>
      <c r="G15" s="285">
        <v>-13</v>
      </c>
      <c r="H15" s="281">
        <v>57125</v>
      </c>
      <c r="I15" s="286">
        <v>56897</v>
      </c>
      <c r="J15" s="287">
        <v>-228</v>
      </c>
    </row>
    <row r="16" spans="1:11" x14ac:dyDescent="0.25">
      <c r="A16" s="177" t="s">
        <v>122</v>
      </c>
      <c r="B16" s="281">
        <v>40402</v>
      </c>
      <c r="C16" s="282">
        <v>39759</v>
      </c>
      <c r="D16" s="283">
        <v>-643</v>
      </c>
      <c r="E16" s="284">
        <v>8801</v>
      </c>
      <c r="F16" s="282">
        <v>8653</v>
      </c>
      <c r="G16" s="285">
        <v>-148</v>
      </c>
      <c r="H16" s="281">
        <v>49203</v>
      </c>
      <c r="I16" s="286">
        <v>48412</v>
      </c>
      <c r="J16" s="287">
        <v>-791</v>
      </c>
    </row>
    <row r="17" spans="1:11" ht="15" customHeight="1" x14ac:dyDescent="0.25">
      <c r="A17" s="181" t="s">
        <v>117</v>
      </c>
      <c r="B17" s="281">
        <v>87593</v>
      </c>
      <c r="C17" s="288">
        <f>SUM(C15:C16)</f>
        <v>86735</v>
      </c>
      <c r="D17" s="289">
        <v>-858</v>
      </c>
      <c r="E17" s="284">
        <v>18735</v>
      </c>
      <c r="F17" s="288">
        <f>SUM(F15:F16)</f>
        <v>18574</v>
      </c>
      <c r="G17" s="290">
        <v>-161</v>
      </c>
      <c r="H17" s="281">
        <v>106328</v>
      </c>
      <c r="I17" s="291">
        <v>105309</v>
      </c>
      <c r="J17" s="292">
        <v>-1019</v>
      </c>
    </row>
    <row r="18" spans="1:11" ht="15" customHeight="1" x14ac:dyDescent="0.25">
      <c r="A18" s="181" t="s">
        <v>116</v>
      </c>
      <c r="B18" s="281">
        <v>2069</v>
      </c>
      <c r="C18" s="288">
        <v>2019</v>
      </c>
      <c r="D18" s="289">
        <v>-50</v>
      </c>
      <c r="E18" s="284">
        <v>396</v>
      </c>
      <c r="F18" s="288">
        <v>394</v>
      </c>
      <c r="G18" s="290">
        <v>-2</v>
      </c>
      <c r="H18" s="281">
        <v>2465</v>
      </c>
      <c r="I18" s="291">
        <v>2413</v>
      </c>
      <c r="J18" s="292">
        <v>-52</v>
      </c>
    </row>
    <row r="19" spans="1:11" ht="15" customHeight="1" x14ac:dyDescent="0.25">
      <c r="A19" s="177" t="s">
        <v>125</v>
      </c>
      <c r="B19" s="281">
        <v>142657</v>
      </c>
      <c r="C19" s="282">
        <v>142276</v>
      </c>
      <c r="D19" s="283">
        <v>-381</v>
      </c>
      <c r="E19" s="284">
        <v>36345</v>
      </c>
      <c r="F19" s="282">
        <v>36122</v>
      </c>
      <c r="G19" s="285">
        <v>-223</v>
      </c>
      <c r="H19" s="281">
        <v>179002</v>
      </c>
      <c r="I19" s="286">
        <v>178398</v>
      </c>
      <c r="J19" s="287">
        <v>-604</v>
      </c>
    </row>
    <row r="20" spans="1:11" x14ac:dyDescent="0.25">
      <c r="A20" s="177" t="s">
        <v>121</v>
      </c>
      <c r="B20" s="281">
        <v>141079</v>
      </c>
      <c r="C20" s="282">
        <v>140538</v>
      </c>
      <c r="D20" s="283">
        <v>-541</v>
      </c>
      <c r="E20" s="284">
        <v>36450</v>
      </c>
      <c r="F20" s="282">
        <v>36561</v>
      </c>
      <c r="G20" s="285">
        <v>111</v>
      </c>
      <c r="H20" s="281">
        <v>177529</v>
      </c>
      <c r="I20" s="286">
        <v>177099</v>
      </c>
      <c r="J20" s="287">
        <v>-430</v>
      </c>
    </row>
    <row r="21" spans="1:11" ht="15" customHeight="1" x14ac:dyDescent="0.25">
      <c r="A21" s="177" t="s">
        <v>129</v>
      </c>
      <c r="B21" s="281">
        <v>132968</v>
      </c>
      <c r="C21" s="282">
        <v>131101</v>
      </c>
      <c r="D21" s="283">
        <v>-1867</v>
      </c>
      <c r="E21" s="284">
        <v>33781</v>
      </c>
      <c r="F21" s="282">
        <v>33094</v>
      </c>
      <c r="G21" s="285">
        <v>-687</v>
      </c>
      <c r="H21" s="281">
        <v>166749</v>
      </c>
      <c r="I21" s="286">
        <v>164195</v>
      </c>
      <c r="J21" s="287">
        <v>-2554</v>
      </c>
    </row>
    <row r="22" spans="1:11" x14ac:dyDescent="0.25">
      <c r="A22" s="181" t="s">
        <v>120</v>
      </c>
      <c r="B22" s="281">
        <v>416704</v>
      </c>
      <c r="C22" s="288">
        <f>SUM(C19:C21)</f>
        <v>413915</v>
      </c>
      <c r="D22" s="289">
        <v>-2789</v>
      </c>
      <c r="E22" s="284">
        <v>106576</v>
      </c>
      <c r="F22" s="288">
        <f>SUM(F19:F21)</f>
        <v>105777</v>
      </c>
      <c r="G22" s="290">
        <v>-799</v>
      </c>
      <c r="H22" s="281">
        <v>523280</v>
      </c>
      <c r="I22" s="291">
        <v>519692</v>
      </c>
      <c r="J22" s="292">
        <v>-3588</v>
      </c>
    </row>
    <row r="23" spans="1:11" ht="15" customHeight="1" x14ac:dyDescent="0.25">
      <c r="A23" s="177" t="s">
        <v>127</v>
      </c>
      <c r="B23" s="281">
        <v>7814</v>
      </c>
      <c r="C23" s="282">
        <v>7520</v>
      </c>
      <c r="D23" s="283">
        <v>-294</v>
      </c>
      <c r="E23" s="284">
        <v>3999</v>
      </c>
      <c r="F23" s="282">
        <v>3343</v>
      </c>
      <c r="G23" s="285">
        <v>-656</v>
      </c>
      <c r="H23" s="281">
        <v>11813</v>
      </c>
      <c r="I23" s="286">
        <v>10863</v>
      </c>
      <c r="J23" s="287">
        <v>-950</v>
      </c>
    </row>
    <row r="24" spans="1:11" ht="15" customHeight="1" x14ac:dyDescent="0.25">
      <c r="A24" s="177" t="s">
        <v>79</v>
      </c>
      <c r="B24" s="281">
        <v>3904</v>
      </c>
      <c r="C24" s="282">
        <v>4319</v>
      </c>
      <c r="D24" s="283">
        <v>415</v>
      </c>
      <c r="E24" s="284">
        <v>1061</v>
      </c>
      <c r="F24" s="282">
        <v>1167</v>
      </c>
      <c r="G24" s="285">
        <v>106</v>
      </c>
      <c r="H24" s="281">
        <v>4965</v>
      </c>
      <c r="I24" s="286">
        <v>5486</v>
      </c>
      <c r="J24" s="287">
        <v>521</v>
      </c>
    </row>
    <row r="25" spans="1:11" s="5" customFormat="1" ht="22.5" x14ac:dyDescent="0.25">
      <c r="A25" s="178" t="s">
        <v>118</v>
      </c>
      <c r="B25" s="308">
        <v>518084</v>
      </c>
      <c r="C25" s="288">
        <f>C17+C18+C22+C23+C24</f>
        <v>514508</v>
      </c>
      <c r="D25" s="289">
        <v>-3576</v>
      </c>
      <c r="E25" s="309">
        <v>130767</v>
      </c>
      <c r="F25" s="288">
        <f>F17+F18+F22+F23+F24</f>
        <v>129255</v>
      </c>
      <c r="G25" s="290">
        <v>-1512</v>
      </c>
      <c r="H25" s="308">
        <v>648851</v>
      </c>
      <c r="I25" s="291">
        <v>643763</v>
      </c>
      <c r="J25" s="292">
        <v>-5088</v>
      </c>
      <c r="K25" s="93"/>
    </row>
    <row r="26" spans="1:11" ht="15" customHeight="1" x14ac:dyDescent="0.25">
      <c r="A26" s="177" t="s">
        <v>87</v>
      </c>
      <c r="B26" s="281">
        <v>438808</v>
      </c>
      <c r="C26" s="282">
        <v>435908</v>
      </c>
      <c r="D26" s="283">
        <v>-2900</v>
      </c>
      <c r="E26" s="284">
        <v>118608</v>
      </c>
      <c r="F26" s="282">
        <v>119759</v>
      </c>
      <c r="G26" s="285">
        <v>1151</v>
      </c>
      <c r="H26" s="281">
        <v>557416</v>
      </c>
      <c r="I26" s="286">
        <v>555667</v>
      </c>
      <c r="J26" s="287">
        <v>-1749</v>
      </c>
    </row>
    <row r="27" spans="1:11" x14ac:dyDescent="0.25">
      <c r="A27" s="177" t="s">
        <v>88</v>
      </c>
      <c r="B27" s="281">
        <v>414506</v>
      </c>
      <c r="C27" s="282">
        <v>412660</v>
      </c>
      <c r="D27" s="283">
        <v>-1846</v>
      </c>
      <c r="E27" s="284">
        <v>112557</v>
      </c>
      <c r="F27" s="282">
        <v>113403</v>
      </c>
      <c r="G27" s="285">
        <v>846</v>
      </c>
      <c r="H27" s="281">
        <v>527063</v>
      </c>
      <c r="I27" s="286">
        <v>526063</v>
      </c>
      <c r="J27" s="287">
        <v>-1000</v>
      </c>
    </row>
    <row r="28" spans="1:11" ht="15" customHeight="1" x14ac:dyDescent="0.25">
      <c r="A28" s="177" t="s">
        <v>24</v>
      </c>
      <c r="B28" s="281">
        <v>428142</v>
      </c>
      <c r="C28" s="282">
        <v>426986</v>
      </c>
      <c r="D28" s="283">
        <v>-1156</v>
      </c>
      <c r="E28" s="284">
        <v>108930</v>
      </c>
      <c r="F28" s="282">
        <v>110618</v>
      </c>
      <c r="G28" s="285">
        <v>1688</v>
      </c>
      <c r="H28" s="281">
        <v>537072</v>
      </c>
      <c r="I28" s="286">
        <v>537604</v>
      </c>
      <c r="J28" s="287">
        <v>532</v>
      </c>
    </row>
    <row r="29" spans="1:11" ht="15" customHeight="1" x14ac:dyDescent="0.25">
      <c r="A29" s="177" t="s">
        <v>80</v>
      </c>
      <c r="B29" s="281">
        <v>137</v>
      </c>
      <c r="C29" s="282">
        <v>160</v>
      </c>
      <c r="D29" s="283">
        <v>23</v>
      </c>
      <c r="E29" s="284">
        <v>70</v>
      </c>
      <c r="F29" s="282">
        <v>70</v>
      </c>
      <c r="G29" s="285">
        <v>0</v>
      </c>
      <c r="H29" s="281">
        <v>207</v>
      </c>
      <c r="I29" s="286">
        <v>230</v>
      </c>
      <c r="J29" s="287">
        <v>23</v>
      </c>
    </row>
    <row r="30" spans="1:11" s="5" customFormat="1" ht="22.5" x14ac:dyDescent="0.25">
      <c r="A30" s="178" t="s">
        <v>119</v>
      </c>
      <c r="B30" s="308">
        <v>1281593</v>
      </c>
      <c r="C30" s="288">
        <f>SUM(C26:C29)</f>
        <v>1275714</v>
      </c>
      <c r="D30" s="289">
        <v>-5879</v>
      </c>
      <c r="E30" s="309">
        <v>340165</v>
      </c>
      <c r="F30" s="288">
        <f>SUM(F26:F29)</f>
        <v>343850</v>
      </c>
      <c r="G30" s="290">
        <v>3685</v>
      </c>
      <c r="H30" s="308">
        <v>1621758</v>
      </c>
      <c r="I30" s="291">
        <v>1619564</v>
      </c>
      <c r="J30" s="292">
        <v>-2194</v>
      </c>
      <c r="K30" s="93"/>
    </row>
    <row r="31" spans="1:11" ht="22.5" x14ac:dyDescent="0.25">
      <c r="A31" s="180" t="s">
        <v>84</v>
      </c>
      <c r="B31" s="302">
        <v>1799677</v>
      </c>
      <c r="C31" s="303">
        <f>C25+C30</f>
        <v>1790222</v>
      </c>
      <c r="D31" s="310">
        <v>-9455</v>
      </c>
      <c r="E31" s="305">
        <v>470932</v>
      </c>
      <c r="F31" s="303">
        <f>F25+F30</f>
        <v>473105</v>
      </c>
      <c r="G31" s="303">
        <v>2173</v>
      </c>
      <c r="H31" s="302">
        <v>2270609</v>
      </c>
      <c r="I31" s="303">
        <v>2263327</v>
      </c>
      <c r="J31" s="311">
        <v>-7282</v>
      </c>
    </row>
    <row r="32" spans="1:11" x14ac:dyDescent="0.25">
      <c r="A32" s="182" t="s">
        <v>26</v>
      </c>
      <c r="B32" s="312">
        <v>4446459</v>
      </c>
      <c r="C32" s="313">
        <f>C14+C31</f>
        <v>4468483</v>
      </c>
      <c r="D32" s="314">
        <v>22024</v>
      </c>
      <c r="E32" s="315">
        <v>1198559</v>
      </c>
      <c r="F32" s="313">
        <f>F14+F31</f>
        <v>1208000</v>
      </c>
      <c r="G32" s="316">
        <v>9441</v>
      </c>
      <c r="H32" s="312">
        <v>5645018</v>
      </c>
      <c r="I32" s="316">
        <v>5676483</v>
      </c>
      <c r="J32" s="317">
        <v>31465</v>
      </c>
    </row>
    <row r="33" spans="1:11" s="4" customFormat="1" x14ac:dyDescent="0.25">
      <c r="A33" s="2"/>
      <c r="B33" s="3"/>
      <c r="C33" s="3"/>
      <c r="D33" s="3"/>
      <c r="E33" s="3"/>
      <c r="F33" s="3"/>
      <c r="G33" s="3"/>
      <c r="H33" s="3"/>
      <c r="I33" s="3"/>
      <c r="J33" s="3"/>
    </row>
    <row r="34" spans="1:11" s="4" customFormat="1" x14ac:dyDescent="0.25">
      <c r="A34" s="350" t="s">
        <v>130</v>
      </c>
      <c r="B34" s="351"/>
      <c r="C34" s="351"/>
      <c r="D34" s="351"/>
      <c r="E34" s="351"/>
      <c r="F34" s="351"/>
      <c r="G34" s="351"/>
      <c r="K34" s="94"/>
    </row>
    <row r="35" spans="1:11" x14ac:dyDescent="0.25">
      <c r="A35" s="350" t="s">
        <v>131</v>
      </c>
      <c r="B35" s="351"/>
      <c r="C35" s="351"/>
      <c r="D35" s="351"/>
      <c r="E35" s="351"/>
      <c r="F35" s="351"/>
      <c r="G35" s="351"/>
      <c r="K35" s="95"/>
    </row>
    <row r="36" spans="1:11" ht="30.75" customHeight="1" x14ac:dyDescent="0.25">
      <c r="A36" s="352" t="s">
        <v>133</v>
      </c>
      <c r="B36" s="353"/>
      <c r="C36" s="353"/>
      <c r="D36" s="353"/>
      <c r="E36" s="353"/>
      <c r="F36" s="353"/>
      <c r="G36" s="353"/>
    </row>
    <row r="37" spans="1:11" x14ac:dyDescent="0.25">
      <c r="A37" s="114" t="s">
        <v>132</v>
      </c>
      <c r="B37" s="115"/>
      <c r="C37" s="115"/>
      <c r="D37" s="115"/>
      <c r="E37" s="115"/>
      <c r="F37" s="115"/>
      <c r="G37" s="115"/>
    </row>
    <row r="38" spans="1:11" x14ac:dyDescent="0.25">
      <c r="A38" s="349" t="s">
        <v>200</v>
      </c>
      <c r="B38" s="115"/>
      <c r="C38" s="115"/>
      <c r="D38" s="115"/>
      <c r="E38" s="115"/>
      <c r="F38" s="115"/>
      <c r="G38" s="115"/>
    </row>
  </sheetData>
  <mergeCells count="7">
    <mergeCell ref="A34:G34"/>
    <mergeCell ref="A35:G35"/>
    <mergeCell ref="A36:G36"/>
    <mergeCell ref="A1:J1"/>
    <mergeCell ref="B3:D3"/>
    <mergeCell ref="E3:G3"/>
    <mergeCell ref="H3:J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12" sqref="A12"/>
    </sheetView>
  </sheetViews>
  <sheetFormatPr baseColWidth="10" defaultRowHeight="15" x14ac:dyDescent="0.25"/>
  <cols>
    <col min="1" max="1" width="22.85546875" customWidth="1"/>
    <col min="2" max="3" width="10.28515625" customWidth="1"/>
    <col min="4" max="4" width="10.28515625" style="184" customWidth="1"/>
    <col min="5" max="5" width="11.28515625" style="184" customWidth="1"/>
  </cols>
  <sheetData>
    <row r="1" spans="1:10" s="19" customFormat="1" ht="26.25" customHeight="1" x14ac:dyDescent="0.25">
      <c r="A1" s="362" t="s">
        <v>141</v>
      </c>
      <c r="B1" s="363"/>
      <c r="C1" s="363"/>
      <c r="D1" s="183"/>
      <c r="E1" s="183"/>
    </row>
    <row r="2" spans="1:10" ht="26.25" customHeight="1" x14ac:dyDescent="0.25">
      <c r="A2" s="12"/>
      <c r="B2" s="6"/>
      <c r="C2" s="6"/>
    </row>
    <row r="3" spans="1:10" ht="37.5" customHeight="1" x14ac:dyDescent="0.25">
      <c r="A3" s="25" t="s">
        <v>34</v>
      </c>
      <c r="B3" s="26" t="s">
        <v>32</v>
      </c>
      <c r="C3" s="35" t="s">
        <v>31</v>
      </c>
      <c r="D3" s="190" t="s">
        <v>40</v>
      </c>
      <c r="E3" s="185" t="s">
        <v>100</v>
      </c>
    </row>
    <row r="4" spans="1:10" x14ac:dyDescent="0.25">
      <c r="A4" s="23" t="s">
        <v>134</v>
      </c>
      <c r="B4" s="24">
        <v>0.6</v>
      </c>
      <c r="C4" s="36">
        <v>0.5</v>
      </c>
      <c r="D4" s="191">
        <v>0.84</v>
      </c>
      <c r="E4" s="186">
        <v>0.8</v>
      </c>
    </row>
    <row r="5" spans="1:10" x14ac:dyDescent="0.25">
      <c r="A5" s="21" t="s">
        <v>135</v>
      </c>
      <c r="B5" s="22">
        <v>0.4</v>
      </c>
      <c r="C5" s="37">
        <v>0.4</v>
      </c>
      <c r="D5" s="192">
        <v>0.61</v>
      </c>
      <c r="E5" s="187">
        <v>0.61</v>
      </c>
    </row>
    <row r="6" spans="1:10" x14ac:dyDescent="0.25">
      <c r="A6" s="21" t="s">
        <v>136</v>
      </c>
      <c r="B6" s="22">
        <v>0.5</v>
      </c>
      <c r="C6" s="37">
        <v>0.4</v>
      </c>
      <c r="D6" s="192">
        <v>0.59</v>
      </c>
      <c r="E6" s="187">
        <v>0.54</v>
      </c>
    </row>
    <row r="7" spans="1:10" x14ac:dyDescent="0.25">
      <c r="A7" s="32" t="s">
        <v>137</v>
      </c>
      <c r="B7" s="33">
        <v>2.2000000000000002</v>
      </c>
      <c r="C7" s="38">
        <v>2.2000000000000002</v>
      </c>
      <c r="D7" s="193">
        <v>2.35</v>
      </c>
      <c r="E7" s="188">
        <v>2.33</v>
      </c>
    </row>
    <row r="8" spans="1:10" x14ac:dyDescent="0.25">
      <c r="A8" s="11"/>
      <c r="B8" s="9"/>
      <c r="C8" s="10"/>
    </row>
    <row r="9" spans="1:10" x14ac:dyDescent="0.25">
      <c r="A9" s="364" t="s">
        <v>140</v>
      </c>
      <c r="B9" s="364"/>
      <c r="C9" s="364"/>
      <c r="D9" s="364"/>
      <c r="E9" s="364"/>
      <c r="F9" s="364"/>
    </row>
    <row r="10" spans="1:10" x14ac:dyDescent="0.25">
      <c r="A10" s="365" t="s">
        <v>139</v>
      </c>
      <c r="B10" s="365"/>
      <c r="C10" s="365"/>
      <c r="D10" s="365"/>
      <c r="E10" s="365"/>
      <c r="F10" s="365"/>
      <c r="G10" s="365"/>
      <c r="H10" s="365"/>
    </row>
    <row r="11" spans="1:10" x14ac:dyDescent="0.25">
      <c r="A11" s="114" t="s">
        <v>138</v>
      </c>
      <c r="B11" s="115"/>
      <c r="C11" s="115"/>
      <c r="D11" s="189"/>
      <c r="E11" s="189"/>
      <c r="F11" s="17"/>
      <c r="G11" s="17"/>
      <c r="H11" s="17"/>
      <c r="I11" s="17"/>
      <c r="J11" s="17"/>
    </row>
    <row r="12" spans="1:10" x14ac:dyDescent="0.25">
      <c r="A12" s="349" t="s">
        <v>200</v>
      </c>
      <c r="B12" s="16"/>
      <c r="C12" s="16"/>
    </row>
  </sheetData>
  <mergeCells count="3">
    <mergeCell ref="A1:C1"/>
    <mergeCell ref="A9:F9"/>
    <mergeCell ref="A10:H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election activeCell="A39" sqref="A39"/>
    </sheetView>
  </sheetViews>
  <sheetFormatPr baseColWidth="10" defaultRowHeight="11.25" x14ac:dyDescent="0.2"/>
  <cols>
    <col min="1" max="1" width="28" style="42" customWidth="1"/>
    <col min="2" max="3" width="10.85546875" style="216" customWidth="1"/>
    <col min="4" max="6" width="10.85546875" style="42" customWidth="1"/>
    <col min="7" max="16384" width="11.42578125" style="42"/>
  </cols>
  <sheetData>
    <row r="1" spans="1:6" ht="23.25" customHeight="1" x14ac:dyDescent="0.2">
      <c r="A1" s="367" t="s">
        <v>103</v>
      </c>
      <c r="B1" s="367"/>
      <c r="C1" s="367"/>
    </row>
    <row r="2" spans="1:6" ht="12" thickBot="1" x14ac:dyDescent="0.25">
      <c r="A2" s="215"/>
    </row>
    <row r="3" spans="1:6" ht="12.75" x14ac:dyDescent="0.2">
      <c r="A3" s="217"/>
      <c r="B3" s="218">
        <v>2015</v>
      </c>
      <c r="C3" s="218">
        <v>2016</v>
      </c>
      <c r="D3" s="219">
        <v>2017</v>
      </c>
      <c r="E3" s="219">
        <v>2018</v>
      </c>
      <c r="F3" s="220">
        <v>2019</v>
      </c>
    </row>
    <row r="4" spans="1:6" ht="12.75" x14ac:dyDescent="0.2">
      <c r="A4" s="221" t="s">
        <v>3</v>
      </c>
      <c r="B4" s="222">
        <v>21.982010199274889</v>
      </c>
      <c r="C4" s="222">
        <v>22.160698342683343</v>
      </c>
      <c r="D4" s="223">
        <v>22.246619237260838</v>
      </c>
      <c r="E4" s="224">
        <v>22.277929247640518</v>
      </c>
      <c r="F4" s="225">
        <v>22.099869753823963</v>
      </c>
    </row>
    <row r="5" spans="1:6" ht="12.75" x14ac:dyDescent="0.2">
      <c r="A5" s="226" t="s">
        <v>101</v>
      </c>
      <c r="B5" s="227">
        <v>21.195866384937027</v>
      </c>
      <c r="C5" s="227">
        <v>21.410482692796727</v>
      </c>
      <c r="D5" s="228">
        <v>21.530984524043888</v>
      </c>
      <c r="E5" s="229">
        <v>21.563094455947692</v>
      </c>
      <c r="F5" s="230">
        <v>21.531245568617432</v>
      </c>
    </row>
    <row r="6" spans="1:6" ht="12.75" x14ac:dyDescent="0.2">
      <c r="A6" s="231" t="s">
        <v>102</v>
      </c>
      <c r="B6" s="232">
        <v>21.03473152168522</v>
      </c>
      <c r="C6" s="232">
        <v>20.790055587769896</v>
      </c>
      <c r="D6" s="233">
        <v>20.686186432342044</v>
      </c>
      <c r="E6" s="234">
        <v>20.740338825398823</v>
      </c>
      <c r="F6" s="235">
        <v>20.903077637477928</v>
      </c>
    </row>
    <row r="7" spans="1:6" ht="13.5" thickBot="1" x14ac:dyDescent="0.25">
      <c r="A7" s="236" t="s">
        <v>26</v>
      </c>
      <c r="B7" s="237">
        <v>21.131316313183</v>
      </c>
      <c r="C7" s="237">
        <v>21.15868611312349</v>
      </c>
      <c r="D7" s="238">
        <v>21.187735700084424</v>
      </c>
      <c r="E7" s="239">
        <v>21.23215550419857</v>
      </c>
      <c r="F7" s="240">
        <v>21.280782484506691</v>
      </c>
    </row>
    <row r="9" spans="1:6" ht="12" x14ac:dyDescent="0.2">
      <c r="A9" s="241"/>
    </row>
    <row r="10" spans="1:6" ht="12" x14ac:dyDescent="0.2">
      <c r="A10" s="241"/>
    </row>
    <row r="11" spans="1:6" ht="12" x14ac:dyDescent="0.2">
      <c r="A11" s="242"/>
    </row>
    <row r="12" spans="1:6" ht="12" x14ac:dyDescent="0.2">
      <c r="A12" s="242"/>
    </row>
    <row r="13" spans="1:6" ht="12" x14ac:dyDescent="0.2">
      <c r="A13" s="241"/>
    </row>
    <row r="35" spans="1:7" ht="12" x14ac:dyDescent="0.2">
      <c r="A35" s="241" t="s">
        <v>142</v>
      </c>
    </row>
    <row r="36" spans="1:7" ht="12" x14ac:dyDescent="0.2">
      <c r="A36" s="241" t="s">
        <v>143</v>
      </c>
    </row>
    <row r="37" spans="1:7" ht="12" x14ac:dyDescent="0.2">
      <c r="A37" s="366" t="s">
        <v>144</v>
      </c>
      <c r="B37" s="366"/>
      <c r="C37" s="366"/>
      <c r="D37" s="366"/>
      <c r="E37" s="366"/>
      <c r="F37" s="366"/>
      <c r="G37" s="366"/>
    </row>
    <row r="38" spans="1:7" ht="36" x14ac:dyDescent="0.2">
      <c r="A38" s="318" t="s">
        <v>145</v>
      </c>
    </row>
    <row r="39" spans="1:7" x14ac:dyDescent="0.2">
      <c r="A39" s="349" t="s">
        <v>200</v>
      </c>
    </row>
    <row r="40" spans="1:7" ht="12" x14ac:dyDescent="0.2">
      <c r="A40" s="241"/>
    </row>
  </sheetData>
  <mergeCells count="2">
    <mergeCell ref="A37:G37"/>
    <mergeCell ref="A1:C1"/>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14" sqref="A14"/>
    </sheetView>
  </sheetViews>
  <sheetFormatPr baseColWidth="10" defaultRowHeight="15" x14ac:dyDescent="0.25"/>
  <cols>
    <col min="1" max="1" width="27.85546875" customWidth="1"/>
    <col min="2" max="3" width="10.28515625" customWidth="1"/>
    <col min="4" max="5" width="10.28515625" style="184" customWidth="1"/>
  </cols>
  <sheetData>
    <row r="1" spans="1:9" ht="30" customHeight="1" x14ac:dyDescent="0.25">
      <c r="A1" s="369" t="s">
        <v>146</v>
      </c>
      <c r="B1" s="369"/>
      <c r="C1" s="369"/>
      <c r="D1" s="369"/>
      <c r="E1" s="369"/>
      <c r="F1" s="369"/>
      <c r="G1" s="369"/>
    </row>
    <row r="3" spans="1:9" s="109" customFormat="1" ht="24" x14ac:dyDescent="0.25">
      <c r="A3" s="31" t="s">
        <v>34</v>
      </c>
      <c r="B3" s="26" t="s">
        <v>32</v>
      </c>
      <c r="C3" s="26" t="s">
        <v>38</v>
      </c>
      <c r="D3" s="190" t="s">
        <v>40</v>
      </c>
      <c r="E3" s="185" t="s">
        <v>100</v>
      </c>
    </row>
    <row r="4" spans="1:9" x14ac:dyDescent="0.25">
      <c r="A4" s="28" t="s">
        <v>147</v>
      </c>
      <c r="B4" s="20">
        <v>2.2000000000000002</v>
      </c>
      <c r="C4" s="319">
        <v>2.2000000000000002</v>
      </c>
      <c r="D4" s="320">
        <v>2.29</v>
      </c>
      <c r="E4" s="321">
        <v>2.2799999999999998</v>
      </c>
    </row>
    <row r="5" spans="1:9" x14ac:dyDescent="0.25">
      <c r="A5" s="28" t="s">
        <v>152</v>
      </c>
      <c r="B5" s="20">
        <v>63.3</v>
      </c>
      <c r="C5" s="319">
        <v>64</v>
      </c>
      <c r="D5" s="320">
        <v>63.72</v>
      </c>
      <c r="E5" s="321">
        <v>63.54</v>
      </c>
    </row>
    <row r="6" spans="1:9" x14ac:dyDescent="0.25">
      <c r="A6" s="28" t="s">
        <v>153</v>
      </c>
      <c r="B6" s="20">
        <v>24.5</v>
      </c>
      <c r="C6" s="322">
        <v>24.2</v>
      </c>
      <c r="D6" s="320">
        <v>24.3</v>
      </c>
      <c r="E6" s="321">
        <v>24.49</v>
      </c>
    </row>
    <row r="7" spans="1:9" ht="25.5" x14ac:dyDescent="0.25">
      <c r="A7" s="27" t="s">
        <v>148</v>
      </c>
      <c r="B7" s="323">
        <v>5.7</v>
      </c>
      <c r="C7" s="324">
        <v>5.6</v>
      </c>
      <c r="D7" s="325">
        <v>5.55</v>
      </c>
      <c r="E7" s="326">
        <v>5.57</v>
      </c>
    </row>
    <row r="8" spans="1:9" ht="25.5" x14ac:dyDescent="0.25">
      <c r="A8" s="27" t="s">
        <v>149</v>
      </c>
      <c r="B8" s="323">
        <v>18.8</v>
      </c>
      <c r="C8" s="327">
        <v>18.600000000000001</v>
      </c>
      <c r="D8" s="325">
        <v>18.8</v>
      </c>
      <c r="E8" s="326">
        <v>18.920000000000002</v>
      </c>
    </row>
    <row r="9" spans="1:9" ht="36" x14ac:dyDescent="0.25">
      <c r="A9" s="34" t="s">
        <v>35</v>
      </c>
      <c r="B9" s="328">
        <v>9.9</v>
      </c>
      <c r="C9" s="329">
        <v>9.6</v>
      </c>
      <c r="D9" s="330">
        <f>100-D4-D5-D6</f>
        <v>9.6899999999999942</v>
      </c>
      <c r="E9" s="331">
        <f>100-E4-E5-E6</f>
        <v>9.6900000000000013</v>
      </c>
    </row>
    <row r="10" spans="1:9" x14ac:dyDescent="0.25">
      <c r="A10" s="28"/>
      <c r="B10" s="20"/>
      <c r="C10" s="20"/>
      <c r="D10" s="194"/>
      <c r="E10" s="195"/>
    </row>
    <row r="11" spans="1:9" ht="30" customHeight="1" x14ac:dyDescent="0.25">
      <c r="A11" s="368" t="s">
        <v>150</v>
      </c>
      <c r="B11" s="368"/>
      <c r="C11" s="368"/>
      <c r="D11" s="368"/>
      <c r="E11" s="368"/>
    </row>
    <row r="12" spans="1:9" x14ac:dyDescent="0.25">
      <c r="A12" s="365" t="s">
        <v>151</v>
      </c>
      <c r="B12" s="365"/>
      <c r="C12" s="365"/>
      <c r="D12" s="365"/>
      <c r="E12" s="365"/>
      <c r="F12" s="365"/>
    </row>
    <row r="13" spans="1:9" s="16" customFormat="1" ht="12" x14ac:dyDescent="0.2">
      <c r="A13" s="114" t="s">
        <v>138</v>
      </c>
      <c r="B13" s="115"/>
      <c r="C13" s="115"/>
      <c r="D13" s="197"/>
      <c r="E13" s="197"/>
      <c r="F13" s="115"/>
      <c r="G13" s="115"/>
      <c r="H13" s="115"/>
      <c r="I13" s="115"/>
    </row>
    <row r="14" spans="1:9" x14ac:dyDescent="0.25">
      <c r="A14" s="349" t="s">
        <v>200</v>
      </c>
      <c r="B14" s="16"/>
      <c r="C14" s="16"/>
      <c r="D14" s="196"/>
    </row>
    <row r="20" spans="2:2" x14ac:dyDescent="0.25">
      <c r="B20" t="s">
        <v>36</v>
      </c>
    </row>
  </sheetData>
  <mergeCells count="3">
    <mergeCell ref="A11:E11"/>
    <mergeCell ref="A1:G1"/>
    <mergeCell ref="A12:F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A14" sqref="A14"/>
    </sheetView>
  </sheetViews>
  <sheetFormatPr baseColWidth="10" defaultRowHeight="15" x14ac:dyDescent="0.25"/>
  <cols>
    <col min="1" max="1" width="28" customWidth="1"/>
    <col min="2" max="3" width="9.7109375" customWidth="1"/>
    <col min="4" max="5" width="9.7109375" style="184" customWidth="1"/>
  </cols>
  <sheetData>
    <row r="1" spans="1:9" ht="30" customHeight="1" x14ac:dyDescent="0.25">
      <c r="A1" s="369" t="s">
        <v>154</v>
      </c>
      <c r="B1" s="369"/>
      <c r="C1" s="369"/>
      <c r="D1" s="369"/>
      <c r="E1" s="369"/>
      <c r="F1" s="369"/>
      <c r="G1" s="369"/>
    </row>
    <row r="3" spans="1:9" ht="24" x14ac:dyDescent="0.25">
      <c r="A3" s="25" t="s">
        <v>34</v>
      </c>
      <c r="B3" s="26" t="s">
        <v>32</v>
      </c>
      <c r="C3" s="26" t="s">
        <v>31</v>
      </c>
      <c r="D3" s="190" t="s">
        <v>40</v>
      </c>
      <c r="E3" s="185" t="s">
        <v>100</v>
      </c>
    </row>
    <row r="4" spans="1:9" x14ac:dyDescent="0.25">
      <c r="A4" s="28" t="s">
        <v>155</v>
      </c>
      <c r="B4" s="332">
        <v>4.3</v>
      </c>
      <c r="C4" s="333">
        <v>3.8</v>
      </c>
      <c r="D4" s="192">
        <v>4.38</v>
      </c>
      <c r="E4" s="187">
        <v>3.62</v>
      </c>
    </row>
    <row r="5" spans="1:9" x14ac:dyDescent="0.25">
      <c r="A5" s="28" t="s">
        <v>156</v>
      </c>
      <c r="B5" s="332">
        <v>65.400000000000006</v>
      </c>
      <c r="C5" s="333">
        <v>65.5</v>
      </c>
      <c r="D5" s="192">
        <v>65.44</v>
      </c>
      <c r="E5" s="187">
        <v>67.19</v>
      </c>
      <c r="F5" s="15"/>
      <c r="G5" s="15"/>
    </row>
    <row r="6" spans="1:9" x14ac:dyDescent="0.25">
      <c r="A6" s="28" t="s">
        <v>159</v>
      </c>
      <c r="B6" s="332">
        <v>24.2</v>
      </c>
      <c r="C6" s="333">
        <v>24.4</v>
      </c>
      <c r="D6" s="192">
        <v>23.93</v>
      </c>
      <c r="E6" s="187">
        <v>23.08</v>
      </c>
    </row>
    <row r="7" spans="1:9" x14ac:dyDescent="0.25">
      <c r="A7" s="27" t="s">
        <v>157</v>
      </c>
      <c r="B7" s="334">
        <v>11.7</v>
      </c>
      <c r="C7" s="335">
        <v>12</v>
      </c>
      <c r="D7" s="336">
        <v>11.97</v>
      </c>
      <c r="E7" s="337">
        <v>12.16</v>
      </c>
    </row>
    <row r="8" spans="1:9" x14ac:dyDescent="0.25">
      <c r="A8" s="28" t="s">
        <v>158</v>
      </c>
      <c r="B8" s="332">
        <v>3.1</v>
      </c>
      <c r="C8" s="333">
        <v>3.2</v>
      </c>
      <c r="D8" s="192">
        <v>3.21</v>
      </c>
      <c r="E8" s="187">
        <v>2.94</v>
      </c>
    </row>
    <row r="9" spans="1:9" ht="27" customHeight="1" x14ac:dyDescent="0.25">
      <c r="A9" s="34" t="s">
        <v>35</v>
      </c>
      <c r="B9" s="338">
        <f>100-(B4+B5+B6+B8)</f>
        <v>3</v>
      </c>
      <c r="C9" s="339">
        <v>3.1</v>
      </c>
      <c r="D9" s="340">
        <f>100-(D4+D5+D6+D8)</f>
        <v>3.0400000000000063</v>
      </c>
      <c r="E9" s="341">
        <f>100-(E4+E5+E6+E8)</f>
        <v>3.1700000000000017</v>
      </c>
    </row>
    <row r="10" spans="1:9" x14ac:dyDescent="0.25">
      <c r="A10" s="14"/>
      <c r="B10" s="14"/>
      <c r="C10" s="14"/>
      <c r="D10" s="199"/>
    </row>
    <row r="11" spans="1:9" ht="27" customHeight="1" x14ac:dyDescent="0.25">
      <c r="A11" s="368" t="s">
        <v>160</v>
      </c>
      <c r="B11" s="368"/>
      <c r="C11" s="368"/>
      <c r="D11" s="368"/>
      <c r="E11" s="368"/>
    </row>
    <row r="12" spans="1:9" x14ac:dyDescent="0.25">
      <c r="A12" s="365" t="s">
        <v>161</v>
      </c>
      <c r="B12" s="365"/>
      <c r="C12" s="365"/>
      <c r="D12" s="365"/>
      <c r="E12" s="365"/>
      <c r="F12" s="365"/>
    </row>
    <row r="13" spans="1:9" s="16" customFormat="1" ht="12" x14ac:dyDescent="0.2">
      <c r="A13" s="114" t="s">
        <v>132</v>
      </c>
      <c r="B13" s="115"/>
      <c r="C13" s="115"/>
      <c r="D13" s="197"/>
      <c r="E13" s="197"/>
      <c r="F13" s="115"/>
      <c r="G13" s="115"/>
      <c r="H13" s="115"/>
      <c r="I13" s="115"/>
    </row>
    <row r="14" spans="1:9" x14ac:dyDescent="0.25">
      <c r="A14" s="349" t="s">
        <v>200</v>
      </c>
      <c r="B14" s="16"/>
      <c r="C14" s="16"/>
      <c r="D14" s="196"/>
    </row>
    <row r="15" spans="1:9" x14ac:dyDescent="0.25">
      <c r="B15" s="15"/>
      <c r="C15" s="15"/>
      <c r="D15" s="198"/>
      <c r="E15" s="198"/>
    </row>
  </sheetData>
  <mergeCells count="3">
    <mergeCell ref="A11:E11"/>
    <mergeCell ref="A1:G1"/>
    <mergeCell ref="A12:F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A30" sqref="A30"/>
    </sheetView>
  </sheetViews>
  <sheetFormatPr baseColWidth="10" defaultRowHeight="14.25" x14ac:dyDescent="0.2"/>
  <cols>
    <col min="1" max="1" width="16.42578125" style="112" customWidth="1"/>
    <col min="2" max="14" width="8.5703125" style="112" customWidth="1"/>
    <col min="15" max="15" width="9.5703125" style="201" customWidth="1"/>
    <col min="16" max="16" width="8.5703125" style="201" customWidth="1"/>
    <col min="17" max="26" width="8.5703125" style="112" customWidth="1"/>
    <col min="27" max="27" width="9.28515625" style="112" customWidth="1"/>
    <col min="28" max="16384" width="11.42578125" style="112"/>
  </cols>
  <sheetData>
    <row r="1" spans="1:17" x14ac:dyDescent="0.2">
      <c r="A1" s="371" t="s">
        <v>104</v>
      </c>
      <c r="B1" s="371"/>
      <c r="C1" s="371"/>
      <c r="D1" s="371"/>
      <c r="E1" s="371"/>
      <c r="F1" s="371"/>
      <c r="G1" s="114"/>
      <c r="H1" s="114"/>
      <c r="I1" s="114"/>
      <c r="J1" s="114"/>
      <c r="K1" s="114"/>
      <c r="L1" s="114"/>
      <c r="M1" s="114"/>
      <c r="N1" s="114"/>
    </row>
    <row r="2" spans="1:17" x14ac:dyDescent="0.2">
      <c r="A2" s="114"/>
      <c r="B2" s="114"/>
      <c r="C2" s="114"/>
      <c r="D2" s="114"/>
      <c r="E2" s="114"/>
      <c r="F2" s="114"/>
      <c r="G2" s="114"/>
      <c r="H2" s="114"/>
      <c r="I2" s="114"/>
      <c r="J2" s="114"/>
      <c r="K2" s="114"/>
      <c r="L2" s="114"/>
      <c r="M2" s="114"/>
      <c r="N2" s="114"/>
    </row>
    <row r="3" spans="1:17" x14ac:dyDescent="0.2">
      <c r="A3" s="118"/>
      <c r="B3" s="200">
        <v>2005</v>
      </c>
      <c r="C3" s="200">
        <v>2006</v>
      </c>
      <c r="D3" s="200">
        <v>2007</v>
      </c>
      <c r="E3" s="200">
        <v>2008</v>
      </c>
      <c r="F3" s="200">
        <v>2009</v>
      </c>
      <c r="G3" s="200">
        <v>2010</v>
      </c>
      <c r="H3" s="200">
        <v>2011</v>
      </c>
      <c r="I3" s="200">
        <v>2012</v>
      </c>
      <c r="J3" s="200">
        <v>2013</v>
      </c>
      <c r="K3" s="200">
        <v>2014</v>
      </c>
      <c r="L3" s="200">
        <v>2015</v>
      </c>
      <c r="M3" s="200">
        <v>2016</v>
      </c>
      <c r="N3" s="200">
        <v>2017</v>
      </c>
      <c r="O3" s="202">
        <v>2018</v>
      </c>
      <c r="P3" s="206">
        <v>2019</v>
      </c>
    </row>
    <row r="4" spans="1:17" x14ac:dyDescent="0.2">
      <c r="A4" s="119" t="s">
        <v>87</v>
      </c>
      <c r="B4" s="120">
        <v>14.7</v>
      </c>
      <c r="C4" s="120">
        <v>14.4</v>
      </c>
      <c r="D4" s="120">
        <v>13.3</v>
      </c>
      <c r="E4" s="120">
        <v>12.2</v>
      </c>
      <c r="F4" s="120">
        <v>11.4</v>
      </c>
      <c r="G4" s="120">
        <v>10.7</v>
      </c>
      <c r="H4" s="120">
        <v>9.3000000000000007</v>
      </c>
      <c r="I4" s="120">
        <v>8.8000000000000007</v>
      </c>
      <c r="J4" s="120">
        <v>7.8</v>
      </c>
      <c r="K4" s="120">
        <v>7.4</v>
      </c>
      <c r="L4" s="120">
        <v>6.7</v>
      </c>
      <c r="M4" s="120">
        <v>4.3</v>
      </c>
      <c r="N4" s="120">
        <v>3.8</v>
      </c>
      <c r="O4" s="203">
        <v>4.38</v>
      </c>
      <c r="P4" s="207">
        <v>3.62</v>
      </c>
      <c r="Q4" s="274"/>
    </row>
    <row r="5" spans="1:17" x14ac:dyDescent="0.2">
      <c r="A5" s="121" t="s">
        <v>88</v>
      </c>
      <c r="B5" s="122">
        <v>7.8</v>
      </c>
      <c r="C5" s="122">
        <v>7.9</v>
      </c>
      <c r="D5" s="122">
        <v>7.4</v>
      </c>
      <c r="E5" s="122">
        <v>7</v>
      </c>
      <c r="F5" s="122">
        <v>6.6</v>
      </c>
      <c r="G5" s="122">
        <v>6.4</v>
      </c>
      <c r="H5" s="122">
        <v>5.5</v>
      </c>
      <c r="I5" s="122">
        <v>5.0999999999999996</v>
      </c>
      <c r="J5" s="122">
        <v>4.5999999999999996</v>
      </c>
      <c r="K5" s="122">
        <v>4.0999999999999996</v>
      </c>
      <c r="L5" s="122">
        <v>3.8</v>
      </c>
      <c r="M5" s="122">
        <v>3</v>
      </c>
      <c r="N5" s="122">
        <v>2.7</v>
      </c>
      <c r="O5" s="204">
        <v>3.29</v>
      </c>
      <c r="P5" s="208">
        <v>2.48</v>
      </c>
      <c r="Q5" s="274"/>
    </row>
    <row r="6" spans="1:17" x14ac:dyDescent="0.2">
      <c r="A6" s="123" t="s">
        <v>24</v>
      </c>
      <c r="B6" s="124">
        <v>11.8</v>
      </c>
      <c r="C6" s="124">
        <v>10</v>
      </c>
      <c r="D6" s="124">
        <v>9.1</v>
      </c>
      <c r="E6" s="124">
        <v>8.6999999999999993</v>
      </c>
      <c r="F6" s="124">
        <v>8.5</v>
      </c>
      <c r="G6" s="124">
        <v>8.8000000000000007</v>
      </c>
      <c r="H6" s="124">
        <v>8.1999999999999993</v>
      </c>
      <c r="I6" s="124">
        <v>7</v>
      </c>
      <c r="J6" s="124">
        <v>5.7</v>
      </c>
      <c r="K6" s="124">
        <v>5.7</v>
      </c>
      <c r="L6" s="124">
        <v>5.5</v>
      </c>
      <c r="M6" s="124">
        <v>5.8</v>
      </c>
      <c r="N6" s="124">
        <v>6.2</v>
      </c>
      <c r="O6" s="205">
        <v>6.12</v>
      </c>
      <c r="P6" s="209">
        <v>5.91</v>
      </c>
      <c r="Q6" s="274"/>
    </row>
    <row r="28" spans="1:16" x14ac:dyDescent="0.2">
      <c r="A28" s="365" t="s">
        <v>162</v>
      </c>
      <c r="B28" s="365"/>
      <c r="C28" s="365"/>
      <c r="D28" s="365"/>
      <c r="E28" s="365"/>
      <c r="F28" s="365"/>
      <c r="G28" s="365"/>
      <c r="H28" s="365"/>
      <c r="I28" s="365"/>
      <c r="J28" s="365"/>
      <c r="K28" s="365"/>
      <c r="L28" s="365"/>
    </row>
    <row r="29" spans="1:16" s="16" customFormat="1" ht="12" x14ac:dyDescent="0.2">
      <c r="A29" s="370" t="s">
        <v>138</v>
      </c>
      <c r="B29" s="370"/>
      <c r="C29" s="115"/>
      <c r="D29" s="115"/>
      <c r="E29" s="115"/>
      <c r="F29" s="115"/>
      <c r="G29" s="115"/>
      <c r="H29" s="115"/>
      <c r="I29" s="115"/>
      <c r="J29" s="115"/>
      <c r="K29" s="115"/>
      <c r="O29" s="196"/>
      <c r="P29" s="196"/>
    </row>
    <row r="30" spans="1:16" x14ac:dyDescent="0.2">
      <c r="A30" s="349" t="s">
        <v>200</v>
      </c>
    </row>
  </sheetData>
  <mergeCells count="3">
    <mergeCell ref="A28:L28"/>
    <mergeCell ref="A29:B29"/>
    <mergeCell ref="A1:F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A11" sqref="A11"/>
    </sheetView>
  </sheetViews>
  <sheetFormatPr baseColWidth="10" defaultRowHeight="15" x14ac:dyDescent="0.25"/>
  <cols>
    <col min="1" max="1" width="30.5703125" customWidth="1"/>
    <col min="2" max="3" width="9.5703125" customWidth="1"/>
    <col min="4" max="4" width="10.140625" style="189" customWidth="1"/>
    <col min="5" max="5" width="9.5703125" style="184" customWidth="1"/>
  </cols>
  <sheetData>
    <row r="1" spans="1:10" x14ac:dyDescent="0.25">
      <c r="A1" s="371" t="s">
        <v>105</v>
      </c>
      <c r="B1" s="371"/>
      <c r="C1" s="371"/>
      <c r="D1" s="371"/>
      <c r="E1" s="371"/>
    </row>
    <row r="2" spans="1:10" x14ac:dyDescent="0.25">
      <c r="A2" s="7"/>
    </row>
    <row r="3" spans="1:10" ht="24" x14ac:dyDescent="0.25">
      <c r="A3" s="31" t="s">
        <v>163</v>
      </c>
      <c r="B3" s="26" t="s">
        <v>32</v>
      </c>
      <c r="C3" s="35" t="s">
        <v>31</v>
      </c>
      <c r="D3" s="190" t="s">
        <v>40</v>
      </c>
      <c r="E3" s="185" t="s">
        <v>100</v>
      </c>
    </row>
    <row r="4" spans="1:10" x14ac:dyDescent="0.25">
      <c r="A4" s="29" t="s">
        <v>165</v>
      </c>
      <c r="B4" s="342">
        <v>18</v>
      </c>
      <c r="C4" s="319">
        <v>17.899999999999999</v>
      </c>
      <c r="D4" s="320">
        <v>17.07</v>
      </c>
      <c r="E4" s="321">
        <v>19</v>
      </c>
    </row>
    <row r="5" spans="1:10" x14ac:dyDescent="0.25">
      <c r="A5" s="29" t="s">
        <v>166</v>
      </c>
      <c r="B5" s="342">
        <v>10.199999999999999</v>
      </c>
      <c r="C5" s="319">
        <v>10</v>
      </c>
      <c r="D5" s="320">
        <v>9.9499999999999993</v>
      </c>
      <c r="E5" s="321">
        <v>9.9600000000000009</v>
      </c>
    </row>
    <row r="6" spans="1:10" x14ac:dyDescent="0.25">
      <c r="A6" s="30" t="s">
        <v>167</v>
      </c>
      <c r="B6" s="343">
        <v>9.9</v>
      </c>
      <c r="C6" s="344">
        <v>10.4</v>
      </c>
      <c r="D6" s="330">
        <v>10.69</v>
      </c>
      <c r="E6" s="331">
        <v>11.17</v>
      </c>
    </row>
    <row r="7" spans="1:10" x14ac:dyDescent="0.25">
      <c r="A7" s="8"/>
      <c r="B7" s="9"/>
      <c r="C7" s="9"/>
      <c r="D7" s="210"/>
    </row>
    <row r="8" spans="1:10" x14ac:dyDescent="0.25">
      <c r="A8" s="372" t="s">
        <v>164</v>
      </c>
      <c r="B8" s="372"/>
      <c r="C8" s="372"/>
      <c r="D8" s="372"/>
      <c r="E8" s="372"/>
      <c r="F8" s="372"/>
      <c r="G8" s="372"/>
      <c r="H8" s="372"/>
      <c r="I8" s="372"/>
    </row>
    <row r="9" spans="1:10" x14ac:dyDescent="0.25">
      <c r="A9" s="365" t="s">
        <v>151</v>
      </c>
      <c r="B9" s="365"/>
      <c r="C9" s="365"/>
      <c r="D9" s="365"/>
      <c r="E9" s="365"/>
      <c r="F9" s="365"/>
    </row>
    <row r="10" spans="1:10" s="16" customFormat="1" ht="12" x14ac:dyDescent="0.2">
      <c r="A10" s="114" t="s">
        <v>132</v>
      </c>
      <c r="B10" s="115"/>
      <c r="C10" s="115"/>
      <c r="D10" s="197"/>
      <c r="E10" s="197"/>
      <c r="F10" s="115"/>
      <c r="G10" s="115"/>
      <c r="H10" s="115"/>
      <c r="I10" s="115"/>
      <c r="J10" s="115"/>
    </row>
    <row r="11" spans="1:10" x14ac:dyDescent="0.25">
      <c r="A11" s="349" t="s">
        <v>200</v>
      </c>
      <c r="B11" s="16"/>
      <c r="C11" s="16"/>
    </row>
  </sheetData>
  <mergeCells count="3">
    <mergeCell ref="A1:E1"/>
    <mergeCell ref="A8:I8"/>
    <mergeCell ref="A9:F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Normal="100" workbookViewId="0">
      <selection activeCell="A40" sqref="A40"/>
    </sheetView>
  </sheetViews>
  <sheetFormatPr baseColWidth="10" defaultRowHeight="15" x14ac:dyDescent="0.25"/>
  <cols>
    <col min="1" max="1" width="20.7109375" customWidth="1"/>
    <col min="2" max="2" width="11.42578125" customWidth="1"/>
  </cols>
  <sheetData>
    <row r="1" spans="1:9" ht="14.25" customHeight="1" x14ac:dyDescent="0.25">
      <c r="A1" s="373" t="s">
        <v>106</v>
      </c>
      <c r="B1" s="373"/>
      <c r="C1" s="373"/>
      <c r="D1" s="373"/>
      <c r="E1" s="373"/>
      <c r="F1" s="373"/>
      <c r="G1" s="373"/>
      <c r="H1" s="373"/>
      <c r="I1" s="373"/>
    </row>
    <row r="3" spans="1:9" s="48" customFormat="1" ht="22.5" customHeight="1" thickBot="1" x14ac:dyDescent="0.25">
      <c r="A3" s="125"/>
      <c r="B3" s="126" t="s">
        <v>89</v>
      </c>
      <c r="C3" s="47"/>
    </row>
    <row r="4" spans="1:9" s="55" customFormat="1" ht="12.75" thickBot="1" x14ac:dyDescent="0.25">
      <c r="A4" s="345" t="s">
        <v>168</v>
      </c>
      <c r="B4" s="211">
        <v>3.3674635359487373</v>
      </c>
      <c r="C4" s="110"/>
    </row>
    <row r="5" spans="1:9" s="55" customFormat="1" ht="12.75" thickBot="1" x14ac:dyDescent="0.25">
      <c r="A5" s="346" t="s">
        <v>169</v>
      </c>
      <c r="B5" s="212">
        <v>2.2711219777234448</v>
      </c>
      <c r="C5" s="110"/>
    </row>
    <row r="6" spans="1:9" s="55" customFormat="1" ht="12.75" thickBot="1" x14ac:dyDescent="0.25">
      <c r="A6" s="346" t="s">
        <v>170</v>
      </c>
      <c r="B6" s="212">
        <v>1.2921112282352467</v>
      </c>
      <c r="C6" s="110"/>
    </row>
    <row r="7" spans="1:9" s="55" customFormat="1" ht="12.75" thickBot="1" x14ac:dyDescent="0.25">
      <c r="A7" s="346" t="s">
        <v>171</v>
      </c>
      <c r="B7" s="212">
        <v>1.2913660203291073</v>
      </c>
      <c r="C7" s="110"/>
    </row>
    <row r="8" spans="1:9" s="55" customFormat="1" ht="12.75" thickBot="1" x14ac:dyDescent="0.25">
      <c r="A8" s="346" t="s">
        <v>172</v>
      </c>
      <c r="B8" s="212">
        <v>1.2393188232517587</v>
      </c>
      <c r="C8" s="110"/>
    </row>
    <row r="9" spans="1:9" s="55" customFormat="1" ht="12.75" thickBot="1" x14ac:dyDescent="0.25">
      <c r="A9" s="346" t="s">
        <v>173</v>
      </c>
      <c r="B9" s="212">
        <v>1.1026986538649779</v>
      </c>
      <c r="C9" s="110"/>
    </row>
    <row r="10" spans="1:9" s="55" customFormat="1" ht="12.75" thickBot="1" x14ac:dyDescent="0.25">
      <c r="A10" s="346" t="s">
        <v>174</v>
      </c>
      <c r="B10" s="212">
        <v>1.0600001773316901</v>
      </c>
      <c r="C10" s="110"/>
    </row>
    <row r="11" spans="1:9" s="55" customFormat="1" ht="12.75" thickBot="1" x14ac:dyDescent="0.25">
      <c r="A11" s="346" t="s">
        <v>175</v>
      </c>
      <c r="B11" s="212">
        <v>0.978388679398289</v>
      </c>
      <c r="C11" s="110"/>
    </row>
    <row r="12" spans="1:9" s="55" customFormat="1" ht="12.75" thickBot="1" x14ac:dyDescent="0.25">
      <c r="A12" s="346" t="s">
        <v>176</v>
      </c>
      <c r="B12" s="212">
        <v>0.90183314582744245</v>
      </c>
      <c r="C12" s="110"/>
    </row>
    <row r="13" spans="1:9" s="55" customFormat="1" ht="12.75" thickBot="1" x14ac:dyDescent="0.25">
      <c r="A13" s="346" t="s">
        <v>177</v>
      </c>
      <c r="B13" s="212">
        <v>0.76930867244554635</v>
      </c>
      <c r="C13" s="110"/>
    </row>
    <row r="14" spans="1:9" s="55" customFormat="1" ht="12.75" thickBot="1" x14ac:dyDescent="0.25">
      <c r="A14" s="346" t="s">
        <v>178</v>
      </c>
      <c r="B14" s="212">
        <v>0.66623842068498296</v>
      </c>
      <c r="C14" s="110"/>
    </row>
    <row r="15" spans="1:9" s="55" customFormat="1" ht="12.75" thickBot="1" x14ac:dyDescent="0.25">
      <c r="A15" s="346" t="s">
        <v>179</v>
      </c>
      <c r="B15" s="212">
        <v>0.62409657987629741</v>
      </c>
      <c r="C15" s="110"/>
    </row>
    <row r="16" spans="1:9" s="55" customFormat="1" ht="12.75" thickBot="1" x14ac:dyDescent="0.25">
      <c r="A16" s="346" t="s">
        <v>180</v>
      </c>
      <c r="B16" s="212">
        <v>0.44922029605002772</v>
      </c>
      <c r="C16" s="110"/>
    </row>
    <row r="17" spans="1:3" s="55" customFormat="1" ht="12.75" thickBot="1" x14ac:dyDescent="0.25">
      <c r="A17" s="346" t="s">
        <v>181</v>
      </c>
      <c r="B17" s="212">
        <v>0.40515653775322286</v>
      </c>
      <c r="C17" s="110"/>
    </row>
    <row r="18" spans="1:3" s="55" customFormat="1" ht="12.75" thickBot="1" x14ac:dyDescent="0.25">
      <c r="A18" s="346" t="s">
        <v>182</v>
      </c>
      <c r="B18" s="212">
        <v>0.35763649552322835</v>
      </c>
      <c r="C18" s="110"/>
    </row>
    <row r="19" spans="1:3" s="55" customFormat="1" ht="12.75" thickBot="1" x14ac:dyDescent="0.25">
      <c r="A19" s="346" t="s">
        <v>183</v>
      </c>
      <c r="B19" s="212">
        <v>0.3532435705362314</v>
      </c>
      <c r="C19" s="110"/>
    </row>
    <row r="20" spans="1:3" s="55" customFormat="1" ht="12.75" thickBot="1" x14ac:dyDescent="0.25">
      <c r="A20" s="346" t="s">
        <v>184</v>
      </c>
      <c r="B20" s="212">
        <v>0.2626143405134258</v>
      </c>
      <c r="C20" s="110"/>
    </row>
    <row r="21" spans="1:3" s="55" customFormat="1" ht="12.75" thickBot="1" x14ac:dyDescent="0.25">
      <c r="A21" s="346" t="s">
        <v>185</v>
      </c>
      <c r="B21" s="212">
        <v>0.25137955890459085</v>
      </c>
      <c r="C21" s="110"/>
    </row>
    <row r="22" spans="1:3" s="55" customFormat="1" ht="12.75" thickBot="1" x14ac:dyDescent="0.25">
      <c r="A22" s="346" t="s">
        <v>186</v>
      </c>
      <c r="B22" s="212">
        <v>0.15942556583522677</v>
      </c>
      <c r="C22" s="110"/>
    </row>
    <row r="23" spans="1:3" s="55" customFormat="1" ht="12.75" thickBot="1" x14ac:dyDescent="0.25">
      <c r="A23" s="346" t="s">
        <v>187</v>
      </c>
      <c r="B23" s="212">
        <v>0.1259888661002051</v>
      </c>
      <c r="C23" s="110"/>
    </row>
    <row r="24" spans="1:3" s="55" customFormat="1" ht="12.75" thickBot="1" x14ac:dyDescent="0.25">
      <c r="A24" s="346" t="s">
        <v>188</v>
      </c>
      <c r="B24" s="212">
        <v>3.6400559419123707E-2</v>
      </c>
      <c r="C24" s="110"/>
    </row>
    <row r="25" spans="1:3" s="55" customFormat="1" ht="12.75" thickBot="1" x14ac:dyDescent="0.25">
      <c r="A25" s="346" t="s">
        <v>189</v>
      </c>
      <c r="B25" s="212">
        <v>-1.0238483534324517E-2</v>
      </c>
      <c r="C25" s="110"/>
    </row>
    <row r="26" spans="1:3" s="55" customFormat="1" ht="12.75" thickBot="1" x14ac:dyDescent="0.25">
      <c r="A26" s="346" t="s">
        <v>190</v>
      </c>
      <c r="B26" s="212">
        <v>-2.7015232434903679E-2</v>
      </c>
      <c r="C26" s="110"/>
    </row>
    <row r="27" spans="1:3" s="55" customFormat="1" ht="12.75" thickBot="1" x14ac:dyDescent="0.25">
      <c r="A27" s="346" t="s">
        <v>191</v>
      </c>
      <c r="B27" s="212">
        <v>-6.6101373499850999E-2</v>
      </c>
      <c r="C27" s="110"/>
    </row>
    <row r="28" spans="1:3" s="55" customFormat="1" ht="12.75" thickBot="1" x14ac:dyDescent="0.25">
      <c r="A28" s="346" t="s">
        <v>192</v>
      </c>
      <c r="B28" s="212">
        <v>-0.14252744696965178</v>
      </c>
      <c r="C28" s="110"/>
    </row>
    <row r="29" spans="1:3" s="55" customFormat="1" ht="12.75" thickBot="1" x14ac:dyDescent="0.25">
      <c r="A29" s="346" t="s">
        <v>193</v>
      </c>
      <c r="B29" s="212">
        <v>-0.16918743550891024</v>
      </c>
      <c r="C29" s="110"/>
    </row>
    <row r="30" spans="1:3" s="55" customFormat="1" ht="12.75" thickBot="1" x14ac:dyDescent="0.25">
      <c r="A30" s="346" t="s">
        <v>194</v>
      </c>
      <c r="B30" s="212">
        <v>-0.39019520494640852</v>
      </c>
      <c r="C30" s="111"/>
    </row>
    <row r="31" spans="1:3" s="55" customFormat="1" ht="12.75" thickBot="1" x14ac:dyDescent="0.25">
      <c r="A31" s="346" t="s">
        <v>195</v>
      </c>
      <c r="B31" s="212">
        <v>-0.55954418866092648</v>
      </c>
      <c r="C31" s="111"/>
    </row>
    <row r="32" spans="1:3" s="55" customFormat="1" ht="12.75" thickBot="1" x14ac:dyDescent="0.25">
      <c r="A32" s="346" t="s">
        <v>196</v>
      </c>
      <c r="B32" s="212">
        <v>-0.65791590258340571</v>
      </c>
      <c r="C32" s="111"/>
    </row>
    <row r="33" spans="1:8" s="55" customFormat="1" ht="12.75" thickBot="1" x14ac:dyDescent="0.25">
      <c r="A33" s="346" t="s">
        <v>197</v>
      </c>
      <c r="B33" s="212">
        <v>-1.5197304054788565</v>
      </c>
      <c r="C33" s="111"/>
    </row>
    <row r="34" spans="1:8" s="55" customFormat="1" ht="12.75" thickBot="1" x14ac:dyDescent="0.25">
      <c r="A34" s="347" t="s">
        <v>198</v>
      </c>
      <c r="B34" s="213">
        <v>-2.3464139166618505</v>
      </c>
      <c r="C34" s="111"/>
    </row>
    <row r="35" spans="1:8" s="43" customFormat="1" ht="12" x14ac:dyDescent="0.2">
      <c r="A35" s="127" t="s">
        <v>43</v>
      </c>
      <c r="B35" s="214">
        <v>0.55739414825603739</v>
      </c>
    </row>
    <row r="36" spans="1:8" s="43" customFormat="1" ht="12" x14ac:dyDescent="0.2">
      <c r="A36" s="134"/>
      <c r="B36" s="135"/>
    </row>
    <row r="37" spans="1:8" x14ac:dyDescent="0.25">
      <c r="A37" s="67"/>
      <c r="B37" s="39"/>
    </row>
    <row r="38" spans="1:8" x14ac:dyDescent="0.25">
      <c r="A38" s="374" t="s">
        <v>199</v>
      </c>
      <c r="B38" s="374"/>
      <c r="C38" s="374"/>
      <c r="D38" s="374"/>
    </row>
    <row r="39" spans="1:8" x14ac:dyDescent="0.25">
      <c r="A39" s="348" t="s">
        <v>138</v>
      </c>
      <c r="B39" s="17"/>
      <c r="C39" s="17"/>
      <c r="D39" s="17"/>
      <c r="E39" s="17"/>
      <c r="F39" s="17"/>
      <c r="G39" s="17"/>
      <c r="H39" s="17"/>
    </row>
    <row r="40" spans="1:8" x14ac:dyDescent="0.25">
      <c r="A40" s="349" t="s">
        <v>200</v>
      </c>
      <c r="B40" s="39"/>
    </row>
    <row r="41" spans="1:8" x14ac:dyDescent="0.25">
      <c r="A41" s="67"/>
      <c r="B41" s="70"/>
    </row>
    <row r="42" spans="1:8" x14ac:dyDescent="0.25">
      <c r="A42" s="67"/>
      <c r="B42" s="39"/>
    </row>
  </sheetData>
  <sortState ref="A4:B34">
    <sortCondition descending="1" ref="B4:B34"/>
  </sortState>
  <mergeCells count="2">
    <mergeCell ref="A1:I1"/>
    <mergeCell ref="A38:D38"/>
  </mergeCell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Source-Méthodologie</vt:lpstr>
      <vt:lpstr>Figure 1</vt:lpstr>
      <vt:lpstr>Figure 2</vt:lpstr>
      <vt:lpstr>Figure 3</vt:lpstr>
      <vt:lpstr>Figure 4</vt:lpstr>
      <vt:lpstr>Figure 5</vt:lpstr>
      <vt:lpstr>Figure 6</vt:lpstr>
      <vt:lpstr>Figure 7</vt:lpstr>
      <vt:lpstr>Figure 8</vt:lpstr>
      <vt:lpstr>Compl1</vt:lpstr>
      <vt:lpstr>Compl2</vt:lpstr>
      <vt:lpstr>Compl3</vt:lpstr>
      <vt:lpstr>Compl4</vt:lpstr>
      <vt:lpstr>Compl1!Zone_d_impression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élèves du second degré à la rentrée 2019 : toujours plus de collégiens et toujours moins de lycéens</dc:title>
  <dc:creator>MENJ-DEPP ; ministère de l'éducation nationale et de la Jeunesse; direction de l'évaluation, de la prospective et de la performance</dc:creator>
  <cp:lastModifiedBy>Administration centrale</cp:lastModifiedBy>
  <cp:lastPrinted>2019-10-15T16:43:08Z</cp:lastPrinted>
  <dcterms:created xsi:type="dcterms:W3CDTF">2017-10-13T09:11:54Z</dcterms:created>
  <dcterms:modified xsi:type="dcterms:W3CDTF">2019-11-15T13:01:37Z</dcterms:modified>
</cp:coreProperties>
</file>