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efaultThemeVersion="124226"/>
  <mc:AlternateContent xmlns:mc="http://schemas.openxmlformats.org/markup-compatibility/2006">
    <mc:Choice Requires="x15">
      <x15ac:absPath xmlns:x15ac="http://schemas.microsoft.com/office/spreadsheetml/2010/11/ac" url="/Users/pbezagu/Documents/ESR missions/dévolution patrimoine/2023 guide dévolution vague 3 modifié/"/>
    </mc:Choice>
  </mc:AlternateContent>
  <xr:revisionPtr revIDLastSave="0" documentId="8_{18D4F188-D893-9D4F-8B95-6A4575F0EB74}" xr6:coauthVersionLast="47" xr6:coauthVersionMax="47" xr10:uidLastSave="{00000000-0000-0000-0000-000000000000}"/>
  <bookViews>
    <workbookView xWindow="0" yWindow="540" windowWidth="28800" windowHeight="17500" tabRatio="927" xr2:uid="{00000000-000D-0000-FFFF-FFFF00000000}"/>
  </bookViews>
  <sheets>
    <sheet name="Page garde" sheetId="22" r:id="rId1"/>
    <sheet name="tab1 régime propriété" sheetId="24" r:id="rId2"/>
    <sheet name="tab2 bilan santé bâti" sheetId="27" r:id="rId3"/>
    <sheet name="tab3 usage patrim imm" sheetId="26" r:id="rId4"/>
    <sheet name="tab4 taux d'occupation" sheetId="28" r:id="rId5"/>
    <sheet name="tab5 ETP fonction immo" sheetId="34" r:id="rId6"/>
    <sheet name="tab6 situation financière" sheetId="23" r:id="rId7"/>
    <sheet name="tab6 bis cotat°risque financier" sheetId="32" r:id="rId8"/>
    <sheet name="tab7 charges exploitation" sheetId="29" r:id="rId9"/>
    <sheet name="tab8 évolut° et part budg immo" sheetId="37" r:id="rId10"/>
    <sheet name="tab9 évol prévi dép invest" sheetId="40" r:id="rId11"/>
    <sheet name="tab10 évolut° financt inv étab" sheetId="36" r:id="rId12"/>
    <sheet name="tab11 évolut° financt MO ext" sheetId="39" r:id="rId13"/>
    <sheet name="tab12 PPF gest°cour horiz 2032" sheetId="35" r:id="rId14"/>
    <sheet name="tab13 PPI horizon 2037" sheetId="31" r:id="rId15"/>
  </sheets>
  <definedNames>
    <definedName name="_ftn1" localSheetId="1">'tab1 régime propriété'!#REF!</definedName>
    <definedName name="_ftn1" localSheetId="2">'tab2 bilan santé bâti'!#REF!</definedName>
    <definedName name="_ftnref1" localSheetId="1">'tab1 régime propriété'!$G$3</definedName>
    <definedName name="_ftnref1" localSheetId="2">'tab2 bilan santé bâti'!#REF!</definedName>
    <definedName name="_xlnm.Print_Area" localSheetId="7">'tab6 bis cotat°risque financier'!$A$3:$E$65</definedName>
  </definedNames>
  <calcPr calcId="191029"/>
</workbook>
</file>

<file path=xl/calcChain.xml><?xml version="1.0" encoding="utf-8"?>
<calcChain xmlns="http://schemas.openxmlformats.org/spreadsheetml/2006/main">
  <c r="C11" i="31" l="1"/>
  <c r="C13" i="35" l="1"/>
  <c r="H21" i="23" l="1"/>
  <c r="H20" i="23"/>
  <c r="G4" i="23"/>
  <c r="F4" i="23"/>
  <c r="E4" i="23"/>
  <c r="D4" i="23"/>
  <c r="C4" i="23"/>
  <c r="E14" i="26"/>
  <c r="G6" i="27"/>
  <c r="G9" i="27" s="1"/>
  <c r="F6" i="27"/>
  <c r="F9" i="27" s="1"/>
  <c r="E6" i="27"/>
  <c r="E9" i="27" s="1"/>
  <c r="D6" i="27"/>
  <c r="D9" i="27" s="1"/>
  <c r="C6" i="27"/>
  <c r="C9" i="27" s="1"/>
  <c r="F17" i="31" l="1"/>
  <c r="J9" i="36" l="1"/>
  <c r="J10" i="36" s="1"/>
  <c r="I9" i="36"/>
  <c r="I10" i="36" s="1"/>
  <c r="D9" i="36"/>
  <c r="E9" i="36"/>
  <c r="E10" i="36" s="1"/>
  <c r="F9" i="36"/>
  <c r="F10" i="36" s="1"/>
  <c r="G9" i="36"/>
  <c r="G10" i="36" s="1"/>
  <c r="C9" i="36"/>
  <c r="C10" i="36" s="1"/>
  <c r="J13" i="40"/>
  <c r="I13" i="40"/>
  <c r="L14" i="29"/>
  <c r="E6" i="35" s="1"/>
  <c r="K14" i="29"/>
  <c r="D6" i="35" s="1"/>
  <c r="D14" i="29"/>
  <c r="E14" i="29"/>
  <c r="F14" i="29"/>
  <c r="G14" i="29"/>
  <c r="C14" i="29"/>
  <c r="F18" i="31"/>
  <c r="E16" i="31"/>
  <c r="E15" i="31"/>
  <c r="E14" i="31"/>
  <c r="E13" i="31"/>
  <c r="E12" i="31"/>
  <c r="D12" i="31"/>
  <c r="D16" i="31"/>
  <c r="D15" i="31"/>
  <c r="D14" i="31"/>
  <c r="D13" i="31"/>
  <c r="E9" i="31"/>
  <c r="E8" i="31"/>
  <c r="E7" i="31"/>
  <c r="E6" i="31"/>
  <c r="D9" i="31"/>
  <c r="D8" i="31"/>
  <c r="D7" i="31"/>
  <c r="D6" i="31"/>
  <c r="E9" i="35"/>
  <c r="E7" i="35"/>
  <c r="D9" i="35"/>
  <c r="D7" i="35"/>
  <c r="J16" i="29"/>
  <c r="C9" i="35" s="1"/>
  <c r="C14" i="35" s="1"/>
  <c r="J13" i="29"/>
  <c r="J12" i="29"/>
  <c r="J11" i="29"/>
  <c r="J10" i="29"/>
  <c r="J9" i="29"/>
  <c r="J8" i="29"/>
  <c r="J6" i="29"/>
  <c r="J5" i="29"/>
  <c r="J4" i="29"/>
  <c r="H8" i="37"/>
  <c r="C7" i="35" s="1"/>
  <c r="G13" i="40"/>
  <c r="F13" i="40"/>
  <c r="E13" i="40"/>
  <c r="D13" i="40"/>
  <c r="G9" i="40"/>
  <c r="G11" i="40" s="1"/>
  <c r="F9" i="40"/>
  <c r="F11" i="40" s="1"/>
  <c r="E9" i="40"/>
  <c r="E11" i="40" s="1"/>
  <c r="D9" i="40"/>
  <c r="D11" i="40" s="1"/>
  <c r="C13" i="40"/>
  <c r="G10" i="37"/>
  <c r="F10" i="37"/>
  <c r="E10" i="37"/>
  <c r="D10" i="37"/>
  <c r="G6" i="37"/>
  <c r="F6" i="37"/>
  <c r="E6" i="37"/>
  <c r="D6" i="37"/>
  <c r="G5" i="37"/>
  <c r="F5" i="37"/>
  <c r="E5" i="37"/>
  <c r="D5" i="37"/>
  <c r="C10" i="37"/>
  <c r="G26" i="23"/>
  <c r="F26" i="23"/>
  <c r="E26" i="23"/>
  <c r="D26" i="23"/>
  <c r="G25" i="23"/>
  <c r="F25" i="23"/>
  <c r="E25" i="23"/>
  <c r="D25" i="23"/>
  <c r="G24" i="23"/>
  <c r="F24" i="23"/>
  <c r="E24" i="23"/>
  <c r="D24" i="23"/>
  <c r="G22" i="23"/>
  <c r="F22" i="23"/>
  <c r="E22" i="23"/>
  <c r="D22" i="23"/>
  <c r="C26" i="23"/>
  <c r="C25" i="23"/>
  <c r="C24" i="23"/>
  <c r="C22" i="23"/>
  <c r="H10" i="23"/>
  <c r="H19" i="23"/>
  <c r="H18" i="23"/>
  <c r="H17" i="23"/>
  <c r="H5" i="23"/>
  <c r="H6" i="23"/>
  <c r="C23" i="23" s="1"/>
  <c r="H7" i="23"/>
  <c r="H8" i="23"/>
  <c r="H9" i="23"/>
  <c r="H11" i="23"/>
  <c r="H12" i="23"/>
  <c r="H13" i="23"/>
  <c r="H14" i="23"/>
  <c r="H15" i="23"/>
  <c r="H16" i="23"/>
  <c r="H4" i="23"/>
  <c r="H9" i="36" l="1"/>
  <c r="C17" i="31" s="1"/>
  <c r="D10" i="36"/>
  <c r="H10" i="36" s="1"/>
  <c r="H13" i="40"/>
  <c r="I14" i="29"/>
  <c r="D23" i="23"/>
  <c r="E23" i="23"/>
  <c r="D17" i="31"/>
  <c r="D18" i="31" s="1"/>
  <c r="H10" i="37"/>
  <c r="J14" i="29"/>
  <c r="C6" i="35" s="1"/>
  <c r="E17" i="31"/>
  <c r="E18" i="31" s="1"/>
  <c r="G23" i="23"/>
  <c r="E12" i="40"/>
  <c r="F12" i="40"/>
  <c r="D12" i="40"/>
  <c r="G12" i="40"/>
  <c r="F23" i="23"/>
  <c r="G6" i="26"/>
  <c r="G7" i="26"/>
  <c r="G8" i="26"/>
  <c r="G9" i="26"/>
  <c r="G10" i="26"/>
  <c r="G11" i="26"/>
  <c r="G12" i="26"/>
  <c r="G13" i="26"/>
  <c r="G5" i="26"/>
  <c r="J8" i="39"/>
  <c r="I8" i="39"/>
  <c r="H7" i="39"/>
  <c r="H6" i="39"/>
  <c r="H5" i="39"/>
  <c r="H4" i="39"/>
  <c r="G8" i="39"/>
  <c r="F8" i="39"/>
  <c r="E8" i="39"/>
  <c r="D8" i="39"/>
  <c r="C8" i="39"/>
  <c r="J9" i="40"/>
  <c r="J11" i="40" s="1"/>
  <c r="I9" i="40"/>
  <c r="I11" i="40" s="1"/>
  <c r="H10" i="40"/>
  <c r="C9" i="40"/>
  <c r="C11" i="40" s="1"/>
  <c r="H8" i="40"/>
  <c r="C9" i="31" s="1"/>
  <c r="H7" i="40"/>
  <c r="C8" i="31" s="1"/>
  <c r="H6" i="40"/>
  <c r="C7" i="31" s="1"/>
  <c r="H5" i="40"/>
  <c r="C6" i="31" s="1"/>
  <c r="I16" i="29"/>
  <c r="C5" i="37"/>
  <c r="C6" i="37"/>
  <c r="H6" i="37" s="1"/>
  <c r="C14" i="34"/>
  <c r="L7" i="29"/>
  <c r="K7" i="29"/>
  <c r="G7" i="29"/>
  <c r="G15" i="29" s="1"/>
  <c r="G7" i="37" s="1"/>
  <c r="G12" i="37" s="1"/>
  <c r="F7" i="29"/>
  <c r="F15" i="29" s="1"/>
  <c r="F7" i="37" s="1"/>
  <c r="F12" i="37" s="1"/>
  <c r="E7" i="29"/>
  <c r="E15" i="29" s="1"/>
  <c r="E7" i="37" s="1"/>
  <c r="E9" i="37" s="1"/>
  <c r="D7" i="29"/>
  <c r="C7" i="29"/>
  <c r="H8" i="36"/>
  <c r="C16" i="31" s="1"/>
  <c r="H7" i="36"/>
  <c r="C15" i="31" s="1"/>
  <c r="H6" i="36"/>
  <c r="C14" i="31" s="1"/>
  <c r="H5" i="36"/>
  <c r="C13" i="31" s="1"/>
  <c r="E13" i="35"/>
  <c r="E14" i="35" s="1"/>
  <c r="D13" i="35"/>
  <c r="D14" i="35" s="1"/>
  <c r="L14" i="34"/>
  <c r="J14" i="34"/>
  <c r="I14" i="34"/>
  <c r="H14" i="34"/>
  <c r="F14" i="34"/>
  <c r="E14" i="34"/>
  <c r="D14" i="34"/>
  <c r="K13" i="34"/>
  <c r="M13" i="34" s="1"/>
  <c r="G13" i="34"/>
  <c r="K12" i="34"/>
  <c r="M12" i="34" s="1"/>
  <c r="G12" i="34"/>
  <c r="K11" i="34"/>
  <c r="M11" i="34" s="1"/>
  <c r="G11" i="34"/>
  <c r="K10" i="34"/>
  <c r="M10" i="34" s="1"/>
  <c r="G10" i="34"/>
  <c r="K9" i="34"/>
  <c r="M9" i="34" s="1"/>
  <c r="G9" i="34"/>
  <c r="K8" i="34"/>
  <c r="M8" i="34" s="1"/>
  <c r="G8" i="34"/>
  <c r="K7" i="34"/>
  <c r="G7" i="34"/>
  <c r="I14" i="26"/>
  <c r="H14" i="26"/>
  <c r="F10" i="31"/>
  <c r="E10" i="31"/>
  <c r="E11" i="31" s="1"/>
  <c r="D10" i="31"/>
  <c r="D11" i="31" s="1"/>
  <c r="I13" i="29"/>
  <c r="I12" i="29"/>
  <c r="I11" i="29"/>
  <c r="I10" i="29"/>
  <c r="I9" i="29"/>
  <c r="I8" i="29"/>
  <c r="I6" i="29"/>
  <c r="I5" i="29"/>
  <c r="I4" i="29"/>
  <c r="F6" i="26"/>
  <c r="C14" i="26"/>
  <c r="D6" i="26" s="1"/>
  <c r="E9" i="24"/>
  <c r="F5" i="24" s="1"/>
  <c r="H9" i="24"/>
  <c r="G9" i="24"/>
  <c r="C9" i="24"/>
  <c r="D6" i="24" s="1"/>
  <c r="H8" i="39" l="1"/>
  <c r="F9" i="37"/>
  <c r="D5" i="35"/>
  <c r="K15" i="29"/>
  <c r="I7" i="37" s="1"/>
  <c r="L15" i="29"/>
  <c r="J7" i="37" s="1"/>
  <c r="E5" i="35"/>
  <c r="G11" i="37"/>
  <c r="D15" i="29"/>
  <c r="D7" i="37" s="1"/>
  <c r="E12" i="37"/>
  <c r="E11" i="37"/>
  <c r="G9" i="37"/>
  <c r="F11" i="37"/>
  <c r="H14" i="29"/>
  <c r="H5" i="37"/>
  <c r="C15" i="29"/>
  <c r="J7" i="29"/>
  <c r="C5" i="35" s="1"/>
  <c r="H11" i="40"/>
  <c r="C12" i="40"/>
  <c r="H12" i="40" s="1"/>
  <c r="G14" i="26"/>
  <c r="G14" i="34"/>
  <c r="I12" i="40"/>
  <c r="K14" i="34"/>
  <c r="F17" i="29"/>
  <c r="H9" i="40"/>
  <c r="C10" i="31" s="1"/>
  <c r="J12" i="40"/>
  <c r="E17" i="29"/>
  <c r="I7" i="29"/>
  <c r="H4" i="36"/>
  <c r="C12" i="31" s="1"/>
  <c r="C18" i="31" s="1"/>
  <c r="M7" i="34"/>
  <c r="M14" i="34" s="1"/>
  <c r="F13" i="26"/>
  <c r="F12" i="26"/>
  <c r="F11" i="26"/>
  <c r="F10" i="26"/>
  <c r="F9" i="26"/>
  <c r="F8" i="26"/>
  <c r="F7" i="26"/>
  <c r="F5" i="26"/>
  <c r="D9" i="26"/>
  <c r="D12" i="26"/>
  <c r="D10" i="26"/>
  <c r="D5" i="26"/>
  <c r="D13" i="26"/>
  <c r="D7" i="26"/>
  <c r="D8" i="26"/>
  <c r="D11" i="26"/>
  <c r="F7" i="24"/>
  <c r="F8" i="24"/>
  <c r="F6" i="24"/>
  <c r="D5" i="24"/>
  <c r="D7" i="24"/>
  <c r="D8" i="24"/>
  <c r="L17" i="29" l="1"/>
  <c r="D17" i="29"/>
  <c r="F9" i="24"/>
  <c r="E8" i="35"/>
  <c r="E10" i="35" s="1"/>
  <c r="J11" i="37"/>
  <c r="J12" i="37"/>
  <c r="J9" i="37"/>
  <c r="D8" i="35"/>
  <c r="D10" i="35" s="1"/>
  <c r="I9" i="37"/>
  <c r="I11" i="37"/>
  <c r="I12" i="37"/>
  <c r="J15" i="29"/>
  <c r="C7" i="37"/>
  <c r="D12" i="37"/>
  <c r="D11" i="37"/>
  <c r="D9" i="37"/>
  <c r="K17" i="29"/>
  <c r="C17" i="29"/>
  <c r="I15" i="29"/>
  <c r="G17" i="29"/>
  <c r="H6" i="29"/>
  <c r="H5" i="29"/>
  <c r="H9" i="29"/>
  <c r="H13" i="29"/>
  <c r="H12" i="29"/>
  <c r="H4" i="29"/>
  <c r="H11" i="29"/>
  <c r="H10" i="29"/>
  <c r="H8" i="29"/>
  <c r="H7" i="29"/>
  <c r="D9" i="24"/>
  <c r="F14" i="26"/>
  <c r="D14" i="26"/>
  <c r="J17" i="29" l="1"/>
  <c r="H15" i="29"/>
  <c r="I17" i="29"/>
  <c r="H7" i="37"/>
  <c r="C8" i="35" s="1"/>
  <c r="C10" i="35" s="1"/>
  <c r="C12" i="37"/>
  <c r="H12" i="37" s="1"/>
  <c r="C11" i="37"/>
  <c r="H11" i="37" s="1"/>
  <c r="C9" i="37"/>
  <c r="H9" i="37" s="1"/>
</calcChain>
</file>

<file path=xl/sharedStrings.xml><?xml version="1.0" encoding="utf-8"?>
<sst xmlns="http://schemas.openxmlformats.org/spreadsheetml/2006/main" count="251" uniqueCount="207">
  <si>
    <t>Recherche</t>
  </si>
  <si>
    <t>TOTAL</t>
  </si>
  <si>
    <t>B</t>
  </si>
  <si>
    <t>Qualité</t>
  </si>
  <si>
    <t>A</t>
  </si>
  <si>
    <t>C</t>
  </si>
  <si>
    <t>D</t>
  </si>
  <si>
    <t>Total</t>
  </si>
  <si>
    <t>Locations immobilières</t>
  </si>
  <si>
    <t>Investissement total</t>
  </si>
  <si>
    <t>Fonds de roulement</t>
  </si>
  <si>
    <t>Administration</t>
  </si>
  <si>
    <r>
      <rPr>
        <b/>
        <sz val="26"/>
        <rFont val="Calibri"/>
        <family val="2"/>
      </rPr>
      <t>T</t>
    </r>
    <r>
      <rPr>
        <b/>
        <sz val="16"/>
        <rFont val="Calibri"/>
        <family val="2"/>
      </rPr>
      <t>ableaux des données</t>
    </r>
  </si>
  <si>
    <t>Solde budgétaire</t>
  </si>
  <si>
    <t>Capacité d’autofinancement</t>
  </si>
  <si>
    <t>Trésorerie</t>
  </si>
  <si>
    <t>Dont trésorerie mobilisable</t>
  </si>
  <si>
    <t>Dont fonds de roulement mobilisable</t>
  </si>
  <si>
    <t>source : comptes financiers</t>
  </si>
  <si>
    <t>Propriétaire</t>
  </si>
  <si>
    <t xml:space="preserve">Foncier </t>
  </si>
  <si>
    <t>(en Ha)</t>
  </si>
  <si>
    <t>%</t>
  </si>
  <si>
    <t>Surfaces bâties</t>
  </si>
  <si>
    <t>Évaluation des cessions par la DIE (en M€)</t>
  </si>
  <si>
    <t>État</t>
  </si>
  <si>
    <t>Université</t>
  </si>
  <si>
    <t>Collectivités</t>
  </si>
  <si>
    <t>Autre</t>
  </si>
  <si>
    <t>Évaluation du patrimoine immobilier par la DIE</t>
  </si>
  <si>
    <r>
      <rPr>
        <b/>
        <sz val="36"/>
        <rFont val="Calibri"/>
        <family val="2"/>
      </rPr>
      <t>G</t>
    </r>
    <r>
      <rPr>
        <b/>
        <sz val="26"/>
        <rFont val="Calibri"/>
        <family val="2"/>
      </rPr>
      <t>uide d’audit</t>
    </r>
  </si>
  <si>
    <t xml:space="preserve">source : </t>
  </si>
  <si>
    <t>Part relative</t>
  </si>
  <si>
    <t>Évolution</t>
  </si>
  <si>
    <t>Enseignement</t>
  </si>
  <si>
    <t>Locaux techniques</t>
  </si>
  <si>
    <t>Documentation</t>
  </si>
  <si>
    <t>Vie sociale et culturelle</t>
  </si>
  <si>
    <t>Restauration</t>
  </si>
  <si>
    <t>Hébergement</t>
  </si>
  <si>
    <t>Installation sportive</t>
  </si>
  <si>
    <t>Usage du bâtiment (surface en m2)</t>
  </si>
  <si>
    <t>E</t>
  </si>
  <si>
    <t>Moyenne nationale</t>
  </si>
  <si>
    <t>En milliers d’euros</t>
  </si>
  <si>
    <t>Électricité</t>
  </si>
  <si>
    <t>Gaz et chauffage</t>
  </si>
  <si>
    <t>Eau</t>
  </si>
  <si>
    <t>Maintenance des bâtiments + contrôles périodiques</t>
  </si>
  <si>
    <t>Contrats de nettoyage</t>
  </si>
  <si>
    <t>Charges locatives de copropriété</t>
  </si>
  <si>
    <t>Surveillance d’immeubles par vigiles ou télésurveillance</t>
  </si>
  <si>
    <t>Résultat comptable de l’exercice</t>
  </si>
  <si>
    <t>Produits encaissables</t>
  </si>
  <si>
    <t>Moyenne sur 5 ans</t>
  </si>
  <si>
    <t>Ressources État (subventions : sécurité, accessibilité, plan campus, plan de relance, CPER)</t>
  </si>
  <si>
    <t>Subventions collectivités territoriales</t>
  </si>
  <si>
    <t>Subvention FEDER</t>
  </si>
  <si>
    <t>Autres ressources</t>
  </si>
  <si>
    <t>Ressources totales</t>
  </si>
  <si>
    <t>Charges totales de fonctionnement (a)</t>
  </si>
  <si>
    <t>Charges de fonctionnement dédiées à l’immobilier (b)</t>
  </si>
  <si>
    <t>Dont charges de personnel dédiées à l’immobilier</t>
  </si>
  <si>
    <t>Produits encaissables (c)</t>
  </si>
  <si>
    <t>Ratio en % (b/c)</t>
  </si>
  <si>
    <t xml:space="preserve">Dont fonctionnement </t>
  </si>
  <si>
    <t xml:space="preserve">Dont investissement </t>
  </si>
  <si>
    <t xml:space="preserve">Dont personnel </t>
  </si>
  <si>
    <t>Aménagement et logistique</t>
  </si>
  <si>
    <t>Maintenance lourde - réhabilitation</t>
  </si>
  <si>
    <t>Transition énergétique</t>
  </si>
  <si>
    <t>Opérations de construction neuve</t>
  </si>
  <si>
    <t>Autres investissements (scientifiques, pédagogiques, SI, divers)</t>
  </si>
  <si>
    <r>
      <t xml:space="preserve">En </t>
    </r>
    <r>
      <rPr>
        <b/>
        <sz val="12"/>
        <color rgb="FF000000"/>
        <rFont val="Calibri"/>
        <family val="2"/>
      </rPr>
      <t>milliers d’euros</t>
    </r>
  </si>
  <si>
    <t>Charges d’exploitation, maintenance</t>
  </si>
  <si>
    <t>Charges énergies, fluides</t>
  </si>
  <si>
    <t>Charges de personnel dédiées à l’immobilier</t>
  </si>
  <si>
    <t>Total charges</t>
  </si>
  <si>
    <t>Sous-total investissements immobiliers</t>
  </si>
  <si>
    <t>Examen à court-moyen termes</t>
  </si>
  <si>
    <t>Données à prendre en compte : solde budgétaire, variation de fonds de roulement, variation de besoin en fonds de roulement, et variation de trésorerie.</t>
  </si>
  <si>
    <t>Solde budgétaire &gt; 0</t>
  </si>
  <si>
    <t>Solde budgétaire &lt; 0</t>
  </si>
  <si>
    <t>Variation de Trésorerie &gt; 0</t>
  </si>
  <si>
    <t>Variation de Trésorerie &lt; 0</t>
  </si>
  <si>
    <t>Variation du FDR &gt; 0</t>
  </si>
  <si>
    <t>Variation du BFR &lt; ou &gt; à 0</t>
  </si>
  <si>
    <t>Variation du BFR &gt;à 0</t>
  </si>
  <si>
    <t>Variation du BFR &gt; à 0</t>
  </si>
  <si>
    <t>Variation du BFR &lt; à 0</t>
  </si>
  <si>
    <t>Variation du FDR &lt; 0</t>
  </si>
  <si>
    <t>Notamment si le BFR est structurellement négatif</t>
  </si>
  <si>
    <t>Conseils de lecture pour l'examen à court-moyen termes</t>
  </si>
  <si>
    <r>
      <t xml:space="preserve">Il convient de lire ce tableau en commençant par la variation du fonds de roulement : une variation de fonds de roulement positive est un signe de bonne santé financière car cela indique que l'organisme crée de la richesse. </t>
    </r>
    <r>
      <rPr>
        <u/>
        <sz val="11"/>
        <color indexed="8"/>
        <rFont val="Arial"/>
        <family val="2"/>
      </rPr>
      <t>Cependant, cela ne prémunit pas l'organisme de certains risques à moyen terme</t>
    </r>
    <r>
      <rPr>
        <sz val="11"/>
        <color indexed="8"/>
        <rFont val="Arial"/>
        <family val="2"/>
      </rPr>
      <t xml:space="preserve"> (opération générant des restes à payer sur des exercices à venir non couverts par des recettes) ou à court terme (opération équilibrée dans le temps mais générant un besoin de fonds de roulement important sur l'exercice à venir, susceptible de mettre à mal la trésorerie).
Dans un deuxième temps, il convient de regarder la situation du solde budgétaire. Ce dernier correspond au flux de trésorerie généré par le budget de l'organisme. Pour la majorité des organismes il correspond à la quasi-totalité de la variation de trésorerie mais pour certains organismes des montants non négligeables seront uniquement suivis via des opérations non budgétaires (emprunts, cautionnements, conventions de mandats...). Il est donc nécessaire de distinguer la variation de trésorerie issue du budget de l'organisme et les autres opérations non budgétaires d'encaissement/décaissement.
Au croisement de ces deux dimensions, il convient de s'appuyer sur les tableaux pluriannuels d'opérations afin de vérifier si les échéanciers de CP notamment ne sont pas susceptibles de mettre en difficulté la trésorerie de l'organisme.
Pour rappel, la variation du fonds de roulement (FR), la variation de trésorerie (T) et la variation du besoin en fonds de roulement (BFR) sont liés par l'équation bilancielle : T = FR - BFR. Le BFR est ici déduit de la variation de FR et de la variation de T.
Un BFR &gt; 0 indique que l'organisme décaisse plus vite qu'il encaisse et donc qu'il est nécessaire de prélever sur la trésorerie afin de financer les opérations lancées. A l'inverse un BFR &lt; 0 indique que l'organisme encaisse plus vite qu'il ne décaisse et donc que la trésorerie est abondée.
</t>
    </r>
  </si>
  <si>
    <t>Points d'attention</t>
  </si>
  <si>
    <r>
      <rPr>
        <u/>
        <sz val="11"/>
        <color indexed="8"/>
        <rFont val="Arial"/>
        <family val="2"/>
      </rPr>
      <t>Chaque situation est à apprécier en fonction</t>
    </r>
    <r>
      <rPr>
        <sz val="11"/>
        <color indexed="8"/>
        <rFont val="Arial"/>
        <family val="2"/>
      </rPr>
      <t xml:space="preserve"> : 
- du niveau des restes à payer ; 
- du niveau de fonds de roulement et du niveau de trésorerie. Ce dernier est à jauger en fonction du cycle infra-annuel  des encaissements / décaissements sur la base du plan de trésorerie ;
- de l'historique d'évolution des restes à payer, du fonds de roulement et de la trésorerie ;
- de l'activité même de l'organisme (encaissement au comptant, besoins de financement important ...) afin de déterminer si le besoin en fonds de roulement est structurellement positif ou négatif ;
- il convient de faire la part de ce qui relève de l'exceptionnel (prélèvement sur la trésorerie pour financer un investissement) du chronique (prélèvements sur la trésorerie répétés).
</t>
    </r>
    <r>
      <rPr>
        <u/>
        <sz val="11"/>
        <color indexed="8"/>
        <rFont val="Arial"/>
        <family val="2"/>
      </rPr>
      <t xml:space="preserve">Certains indicateurs sont à analyser également </t>
    </r>
    <r>
      <rPr>
        <sz val="11"/>
        <color indexed="8"/>
        <rFont val="Arial"/>
        <family val="2"/>
      </rPr>
      <t xml:space="preserve">:
- la capacité d'autofinancement car elle représente la capacité d'un organisme à dégager un flux de trésorerie à partir de son activité ;
- les ratios de délai d'encaissement clients et de paiement fournisseurs car des variations peuvent indiquer notamment une augmentation du besoin en fonds de roulement ;
- les dotations aux amortissements et aux provisions qui sont à rapprocher de la programmation budgétaire en AE/CP.
</t>
    </r>
    <r>
      <rPr>
        <u/>
        <sz val="11"/>
        <color indexed="8"/>
        <rFont val="Arial"/>
        <family val="2"/>
      </rPr>
      <t>Solde budgétaire / variation de la trésorerie</t>
    </r>
    <r>
      <rPr>
        <sz val="11"/>
        <color indexed="8"/>
        <rFont val="Arial"/>
        <family val="2"/>
      </rPr>
      <t xml:space="preserve"> :
Le solde budgétaire est un solde intermédiaire de la variation de la trésorerie, il valorise les flux de trésorerie générés par l'activité propre de l'organisme. Il peut donc arriver que d'une année sur l'autre ce solde varie sensiblement voire même qu'il soit déficitaire. Dans ce dernier cas il convient d'isoler ce qui relève des opérations fléchées (cf. tableau des opérations fléchées) car celles-ci peuvent générer des décalages de flux importants.
Il faut veiller à ce que l'organisme, quoiqu'il en soit, soit en mesure de faire face à ces engagements vis à vis de tiers financeurs (Etat, Union Européenne..) dans le cas d'opérations pour comptes de tiers.</t>
    </r>
  </si>
  <si>
    <t>Exemples de lecture croisée des différents indicateurs</t>
  </si>
  <si>
    <r>
      <t>• En présence d'un solde budgétaire positif, d'une variation de fonds de roulement positive et d'une variation de trésorerie positive, la soutenabilité à court et moyen termes est atteinte, que le besoin en fonds de roulement soit positif ou négatif.</t>
    </r>
    <r>
      <rPr>
        <sz val="11"/>
        <color indexed="8"/>
        <rFont val="Arial"/>
        <family val="2"/>
      </rPr>
      <t xml:space="preserve">
</t>
    </r>
    <r>
      <rPr>
        <sz val="11"/>
        <color indexed="8"/>
        <rFont val="Arial"/>
        <family val="2"/>
      </rPr>
      <t xml:space="preserve">• </t>
    </r>
    <r>
      <rPr>
        <sz val="11"/>
        <rFont val="Arial"/>
        <family val="2"/>
      </rPr>
      <t>En présence d'un solde budgétaire positif, d'une variation de fonds de roulement positive et d'une variation de trésorerie négative, la soutenabilité à court et moyen termes est atteinte dès lors que le besoin en fonds de roulement est positif. Il convient de vérifier si des décaissements liés à des opérations de trésorerie non budgétaires peuvent expliquer cette situation (opérations au nom et pour le compte de tiers par exemple).</t>
    </r>
    <r>
      <rPr>
        <sz val="11"/>
        <color indexed="10"/>
        <rFont val="Arial"/>
        <family val="2"/>
      </rPr>
      <t xml:space="preserve">
</t>
    </r>
    <r>
      <rPr>
        <sz val="11"/>
        <rFont val="Arial"/>
        <family val="2"/>
      </rPr>
      <t>• En présence d'un solde budgétaire positif, d'une variation de trésorerie positive mais d'une variation de fonds de roulement négative, la situation est viable à court terme notamment si le besoin en fonds de roulement est négatif. Il convient de vérifier si la variation à la baisse du fonds de roulement est ponctuelle ou répétée</t>
    </r>
    <r>
      <rPr>
        <sz val="11"/>
        <color indexed="10"/>
        <rFont val="Arial"/>
        <family val="2"/>
      </rPr>
      <t xml:space="preserve">.
</t>
    </r>
    <r>
      <rPr>
        <sz val="11"/>
        <rFont val="Arial"/>
        <family val="2"/>
      </rPr>
      <t>• En présence d'un solde budgétaire positif mais de variations de trésorerie et de fonds de roulement négatives, la situation est viable si la variation du besoin en fonds de roulement est négative, en particulier si le niveau de besoin en fonds de roulement est structurellement négatif. Il convient de vérifier si des décaissements liés à des opérations de trésorerie non budgétaires peuvent expliquer cette situation (opérations au nom et pour le compte de tiers par exemple). En revanche si la variation du besoin en fonds de roulement est positive, un risque d’insolvabilité à moyen terme existe si le fonds de roulement ne se redresse pas pour couvrir le besoin en fonds de roulement. Il convient dans ce cas de vérifier si le solde budgétaire positif est dû à des opérations non budgétaires qui généreraient des décalages de flux de trésorerie importants (remboursement d’emprunts par exemple).</t>
    </r>
    <r>
      <rPr>
        <sz val="11"/>
        <color indexed="10"/>
        <rFont val="Arial"/>
        <family val="2"/>
      </rPr>
      <t xml:space="preserve">
</t>
    </r>
    <r>
      <rPr>
        <sz val="11"/>
        <rFont val="Arial"/>
        <family val="2"/>
      </rPr>
      <t>• En présence d’un solde budgétaire négatif, mais de variations de fonds de roulement et de trésorerie positives, la situation est viable a priori  car des décalages de flux d'encaissement peuvent expliquer que ponctuellement le solde budgétaire soit négatif. Il convient de vérifier si cela est dû à des opérations pluriannuelles. En revanche si la variation du besoin en fonds de roulement est négative, il y a un risque d’insolvabilité à moyen terme car une variation de besoin en fonds de roulement négative devrait permettre de dégager a priori un solde budgétaire positif. Il convient de vérifier si le solde budgétaire négatif est dû à des opérations pluriannuelles (fléchées ou non) qui généreraient des décalages de flux de trésorerie importants.</t>
    </r>
    <r>
      <rPr>
        <sz val="11"/>
        <color indexed="10"/>
        <rFont val="Arial"/>
        <family val="2"/>
      </rPr>
      <t xml:space="preserve">
</t>
    </r>
    <r>
      <rPr>
        <sz val="11"/>
        <rFont val="Arial"/>
        <family val="2"/>
      </rPr>
      <t>• En présence d’un solde budgétaire et d’une variation de trésorerie négatifs mais d’une variation de fonds de roulement positive, la situation est viable a priori car des décalages de flux d'encaissement peuvent expliquer que ponctuellement le solde budgétaire soit négatif. Si le niveau de besoin en fonds de roulement est structurellement élevé, l'organisme doit disposer d'un niveau de trésorerie important.
• En présence d’un solde budgétaire et d’une variation de fonds de roulement négatifs, mais d’une variation de trésorerie positive, le risque d’insolvabilité est élevé si la variation du besoin en fonds de roulement est négative, car malgré une capacité à encaisser avant de décaisser, le solde budgétaire est négatif. Il peut arriver que des opérations pluriannuelles génèrent des impacts négatifs sur le solde budgétaire sur un ou plusieurs exercices. Il convient d'évaluer si cette situation est temporaire ou non et si la trésorerie s'était accrue au cours des exercices antérieurs ou si des encaissements sont prévus sur des exercices ultérieurs. Il convient de vérifier également si des opérations de trésorerie non budgétaires peuvent expliquer l'abondement de la trésorerie (nouvel emprunt, opérations pour au nom et pour le compte de tiers, etc...).
• En présence d’un solde budgétaire, d’une variation de fonds de roulement et d’une variation de trésorerie négatifs et d’une variation du besoin en fonds de roulement positive, le risque d’insolvabilité est élevé car le fonds de roulement ne finance pas le besoin en fonds de roulement et seule la trésorerie est mise à contribution. Il peut arriver que des opérations pluriannuelles génèrent des impacts négatifs sur le solde budgétaire sur un ou plusieurs exercices. Il convient d'évaluer si cette situation est temporaire ou non et si la trésorerie s'était accrue au cours des exercices antérieurs ou si des encaissements sont prévus sur des exercices ultérieurs.
• En présence d’un solde budgétaire, d’une variation de fonds de roulement, d’une variation de trésorerie et d’une variation du besoin en fonds de roulement négatifs, le risque d’insolvabilité est élevé car malgré la capacité d'encaisser avant de décaisser, le solde budgétaire est négatif. Il peut arriver que des opérations pluriannuelles génèrent des impacts négatifs sur le solde budgétaire sur un ou plusieurs exercices. Il convient d'évaluer si cette situation est temporaire ou non et si la trésorerie s'était accrue au cours des exercices antérieurs ou si des encaissements sont prévus sur des exercices ultérieurs. Il convient de vérifier si des opérations de trésorerie non budgétaires peuvent expliquer l'abondement de la trésorerie (nouvel emprunt, opérations pour au nom et pour le compte de tiers, etc...).</t>
    </r>
    <r>
      <rPr>
        <sz val="11"/>
        <color indexed="10"/>
        <rFont val="Arial"/>
        <family val="2"/>
      </rPr>
      <t xml:space="preserve">
</t>
    </r>
  </si>
  <si>
    <t>en fonction de la situation financière de l'téablissement</t>
  </si>
  <si>
    <t>Besoin en fonds de roulement</t>
  </si>
  <si>
    <r>
      <t>Tableau 1 : Régime de propriété et valeur du patrimoine</t>
    </r>
    <r>
      <rPr>
        <sz val="14"/>
        <rFont val="Cambria"/>
        <family val="1"/>
      </rPr>
      <t> </t>
    </r>
  </si>
  <si>
    <t>FONCTION PATRIMOINE</t>
  </si>
  <si>
    <t xml:space="preserve">ETP de l'établissement affectés à chaque sous-fonction </t>
  </si>
  <si>
    <t>Autres ETP contribuant à la sous-fonction</t>
  </si>
  <si>
    <t>Vision consolidée</t>
  </si>
  <si>
    <t>Répartition par niveau organisationnel</t>
  </si>
  <si>
    <t>Répartition par catégorie</t>
  </si>
  <si>
    <t>F</t>
  </si>
  <si>
    <t>G</t>
  </si>
  <si>
    <t>H</t>
  </si>
  <si>
    <t>I</t>
  </si>
  <si>
    <t>J</t>
  </si>
  <si>
    <t>K</t>
  </si>
  <si>
    <t>L</t>
  </si>
  <si>
    <t xml:space="preserve">Sous-fonctions
</t>
  </si>
  <si>
    <t>ETP au niveau inter-établissements</t>
  </si>
  <si>
    <t>ETP au niveau de l'établissement</t>
  </si>
  <si>
    <t>ETP au niveau inter-composantes</t>
  </si>
  <si>
    <t>ETP niveau composante ou laboratoire</t>
  </si>
  <si>
    <t>ETP
Catégorie A</t>
  </si>
  <si>
    <t>ETP
Catégorie B</t>
  </si>
  <si>
    <t>ETP
Catégorie C</t>
  </si>
  <si>
    <t>TOTAL   ETP  (G+H+I)</t>
  </si>
  <si>
    <t>Externalisation (équivalents ETP)</t>
  </si>
  <si>
    <t>TOTAL ETP 2          (J+K)</t>
  </si>
  <si>
    <t>Management de la direction du patrimoine immobilier</t>
  </si>
  <si>
    <t>Définition et pilotage de la stratégie patrimoniale</t>
  </si>
  <si>
    <t>Constructions et opérations de maintenance lourde</t>
  </si>
  <si>
    <t>Maintenance et gestion physique des locaux</t>
  </si>
  <si>
    <t>Gestion locative</t>
  </si>
  <si>
    <t>Gestion des contrats externalisés</t>
  </si>
  <si>
    <t>Gestion sécurité/sûreté/hygiène</t>
  </si>
  <si>
    <t>Total ETP fonction Patrimoine</t>
  </si>
  <si>
    <t>Total ressources dédiées au fonctionnement et à la gestion courante de l'immobilier</t>
  </si>
  <si>
    <t xml:space="preserve">Montant total du budget exécuté au compte financier en comptabilité générale </t>
  </si>
  <si>
    <t>Très satisfaisant</t>
  </si>
  <si>
    <t>Satisfaisant</t>
  </si>
  <si>
    <t>Peu satisfaisant</t>
  </si>
  <si>
    <t>Pas satisfaisant</t>
  </si>
  <si>
    <t>*Attention cette évolution peut être biaisée en raison d’une activité non optimale en 2020 et 2021 suite aux conséquences de la crise sanitaire.</t>
  </si>
  <si>
    <t>Investissement immobilier total</t>
  </si>
  <si>
    <t>des établissements d'enseignement supérieur et de recherche en vue de la dévolution du patrimoine immobilier, troisième vague</t>
  </si>
  <si>
    <t>Moyenne 5 ans</t>
  </si>
  <si>
    <t>Cible 2032</t>
  </si>
  <si>
    <t>Tableau 2 : Évolution de l’état de santé technique des bâtiments de l’université (2018-2022) ; cible 2032 (répartition en % selon l’état  qualitatif des bâtiments)</t>
  </si>
  <si>
    <t>Tableau 3 : Usages du patrimoine immobilier de l’établissement</t>
  </si>
  <si>
    <t>Surface 2018</t>
  </si>
  <si>
    <t>Surface 2022</t>
  </si>
  <si>
    <t>2018- 2022</t>
  </si>
  <si>
    <t>Cotation du risque financier de 2018 à 2022</t>
  </si>
  <si>
    <t>Placer les cartouches de 2018 à 2022 sur le graphique</t>
  </si>
  <si>
    <t>Évolution* 2018 - 2022</t>
  </si>
  <si>
    <t>Prévisions 2027</t>
  </si>
  <si>
    <t>Prévisions 2032</t>
  </si>
  <si>
    <t>Tableau 6 : Situation financière de l’établissement (hors SACD)</t>
  </si>
  <si>
    <t>Tableau 5 : État des ETP affectés aux différentes sous-fonctions de la fonction support « patrimoine »</t>
  </si>
  <si>
    <t>Tableau 4 : Taux d’occupation des bâtiments</t>
  </si>
  <si>
    <t>cible 2027</t>
  </si>
  <si>
    <t>cible 2032</t>
  </si>
  <si>
    <t>Cible 2027</t>
  </si>
  <si>
    <t>Moyenne 2018-2022</t>
  </si>
  <si>
    <t>Diagnostics et études</t>
  </si>
  <si>
    <r>
      <t>(en m</t>
    </r>
    <r>
      <rPr>
        <vertAlign val="superscript"/>
        <sz val="12"/>
        <color rgb="FF000000"/>
        <rFont val="Calibri"/>
        <family val="2"/>
      </rPr>
      <t>2</t>
    </r>
    <r>
      <rPr>
        <sz val="12"/>
        <color rgb="FF000000"/>
        <rFont val="Calibri"/>
        <family val="2"/>
      </rPr>
      <t>SUB)</t>
    </r>
  </si>
  <si>
    <t>Cible  2032</t>
  </si>
  <si>
    <t>Université ….</t>
  </si>
  <si>
    <t>Investissements immobiliers</t>
  </si>
  <si>
    <t>Amortissements nets</t>
  </si>
  <si>
    <t xml:space="preserve">Dont amortissements immobiliers nets </t>
  </si>
  <si>
    <t>Valeur brute (VAB) du patrimoine immobilier</t>
  </si>
  <si>
    <t>Valeur nette comptable (VNC) du patrimoine immobilier</t>
  </si>
  <si>
    <t>CAF / produits encaissables (1)</t>
  </si>
  <si>
    <t>FDR / moyenne des investissements sur 5 ans (2)</t>
  </si>
  <si>
    <t>CAF / total investissements (3)</t>
  </si>
  <si>
    <t>Dont CAF / investissements immobiliers</t>
  </si>
  <si>
    <t>VNC patrimoine immo / VAB patrimoine immo (4)</t>
  </si>
  <si>
    <t>Coût charges au m2 SUB</t>
  </si>
  <si>
    <t>Part en 2022</t>
  </si>
  <si>
    <t>surfaces bâties (en m2 SUB)</t>
  </si>
  <si>
    <t>Tableau 7 : Evolution et prévision des charges d’exploitation et de maintenance courante hors MS</t>
  </si>
  <si>
    <t>Total charges dédiées à l'immobilier au m2 SUB</t>
  </si>
  <si>
    <t>Ratio en % (b/a)</t>
  </si>
  <si>
    <t>Maintenance lourde - réhabilitation (=GER)</t>
  </si>
  <si>
    <t>Tableau 10 : Évolution et prévision du financement des investissements patrimoniaux réalisés par l’établissement</t>
  </si>
  <si>
    <t>Autofinancement</t>
  </si>
  <si>
    <t>Tableau 11 : Évolution et prévision des dépenses d’investissements immobilier réalisées dans le cadre d’opérations avec maîtrise d’ouvrage externe</t>
  </si>
  <si>
    <t>Surfaces m² SUB</t>
  </si>
  <si>
    <t>Charges par m² SUB</t>
  </si>
  <si>
    <t>Ressources par m² SUB</t>
  </si>
  <si>
    <t>Sous-total «énergie - fluides »</t>
  </si>
  <si>
    <t>Financement externe</t>
  </si>
  <si>
    <t>tableau 12 : Plan pluriannuel de fonctionnement et de gestion courante pour le patrimoine immobilier à l’horizon 2027 et 2032</t>
  </si>
  <si>
    <t>Investissements immobiliers au m² SUB</t>
  </si>
  <si>
    <t>Tableau 13: Plan pluriannuel d'investissements à l'horizon 2027, 2032 et 2037</t>
  </si>
  <si>
    <t>Moyenne nationale 2022</t>
  </si>
  <si>
    <t>Une liste d'indicateurs dédiés à l'immobilier :</t>
  </si>
  <si>
    <t>1. CAF / produits encaissables : taux d'autofinancement
mesure la capacité de l'établissement à dégager sur son activité une épargne pour financer ses investissements
2. FDR / moyenne des investissements sur cinq ans : financement structurel de l'investissement 
mesure la capacité à assurer un financement structurel de ses investissements
3. CAF / investissements : taux de couverture
mesure la part de l'investissement financé par l'épargne dégagée par l'établissement
4. Valeur nette comptable (VNC) du patrimoine immobilier/ valeur brute (VAB) du patrimoine immobilier : taux de vétusté
mesure du vieillissement du patrimoine (plus l'indicateur se rapproche de 100, plus le patrimoine est vétuste)</t>
  </si>
  <si>
    <t>sous-total charges d'exploitation / maintenance</t>
  </si>
  <si>
    <t>Tableau 8 : Évolution et prévision de la part du budget de fonctionnement dédié à l'immobilier dans le budget de l’université</t>
  </si>
  <si>
    <t xml:space="preserve">Dont charges de personnel </t>
  </si>
  <si>
    <t>Dépenses de maintenance lourde-réhabilitation (=GER)                au m² SUB</t>
  </si>
  <si>
    <t>Investissements immobiliers au m2 SUB</t>
  </si>
  <si>
    <t>Sous-total financement externe</t>
  </si>
  <si>
    <t>s/s Total</t>
  </si>
  <si>
    <t>Tableau 9 :  Évolution et prévision des dépenses d’investissement réalisées par l’établissement</t>
  </si>
  <si>
    <t>Total charges dédiées à l'immobilier</t>
  </si>
  <si>
    <t>Mise à jour mai 2023</t>
  </si>
  <si>
    <t>TOTAL   ETP 1 (B+C+D+E)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</si>
</sst>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0.0"/>
    <numFmt numFmtId="166" formatCode="0.0%"/>
  </numFmts>
  <fonts count="53" x14ac:knownFonts="1">
    <font>
      <sz val="10"/>
      <name val="Arial"/>
    </font>
    <font>
      <sz val="10"/>
      <name val="Arial"/>
      <family val="2"/>
    </font>
    <font>
      <b/>
      <sz val="12"/>
      <name val="Arial"/>
      <family val="2"/>
    </font>
    <font>
      <sz val="11"/>
      <color theme="1"/>
      <name val="Calibri"/>
      <family val="2"/>
      <scheme val="minor"/>
    </font>
    <font>
      <sz val="10"/>
      <name val="Calibri"/>
      <family val="2"/>
      <scheme val="minor"/>
    </font>
    <font>
      <b/>
      <sz val="12"/>
      <name val="Calibri"/>
      <family val="2"/>
      <scheme val="minor"/>
    </font>
    <font>
      <b/>
      <sz val="26"/>
      <name val="Calibri"/>
      <family val="2"/>
      <scheme val="minor"/>
    </font>
    <font>
      <b/>
      <sz val="36"/>
      <name val="Calibri"/>
      <family val="2"/>
    </font>
    <font>
      <b/>
      <sz val="26"/>
      <name val="Calibri"/>
      <family val="2"/>
    </font>
    <font>
      <sz val="26"/>
      <name val="Calibri"/>
      <family val="2"/>
      <scheme val="minor"/>
    </font>
    <font>
      <b/>
      <sz val="14"/>
      <name val="Calibri"/>
      <family val="2"/>
      <scheme val="minor"/>
    </font>
    <font>
      <b/>
      <sz val="16"/>
      <name val="Calibri"/>
      <family val="2"/>
    </font>
    <font>
      <b/>
      <sz val="16"/>
      <name val="Calibri"/>
      <family val="2"/>
      <scheme val="minor"/>
    </font>
    <font>
      <sz val="12"/>
      <name val="Calibri"/>
      <family val="2"/>
    </font>
    <font>
      <sz val="12"/>
      <color rgb="FF000000"/>
      <name val="Calibri"/>
      <family val="2"/>
    </font>
    <font>
      <b/>
      <sz val="12"/>
      <name val="Calibri"/>
      <family val="2"/>
    </font>
    <font>
      <b/>
      <sz val="12"/>
      <color rgb="FF000000"/>
      <name val="Calibri"/>
      <family val="2"/>
    </font>
    <font>
      <b/>
      <sz val="14"/>
      <name val="Calibri"/>
      <family val="2"/>
    </font>
    <font>
      <b/>
      <sz val="14"/>
      <color rgb="FF000000"/>
      <name val="Calibri"/>
      <family val="2"/>
    </font>
    <font>
      <sz val="14"/>
      <name val="Calibri"/>
      <family val="2"/>
    </font>
    <font>
      <i/>
      <sz val="14"/>
      <name val="Calibri"/>
      <family val="2"/>
    </font>
    <font>
      <i/>
      <sz val="10"/>
      <name val="Arial"/>
      <family val="2"/>
    </font>
    <font>
      <vertAlign val="superscript"/>
      <sz val="12"/>
      <color rgb="FF000000"/>
      <name val="Calibri"/>
      <family val="2"/>
    </font>
    <font>
      <i/>
      <sz val="12"/>
      <name val="Calibri"/>
      <family val="2"/>
    </font>
    <font>
      <sz val="8"/>
      <name val="Cambria"/>
      <family val="1"/>
    </font>
    <font>
      <b/>
      <u/>
      <sz val="12"/>
      <name val="Calibri"/>
      <family val="2"/>
    </font>
    <font>
      <sz val="10"/>
      <color theme="1"/>
      <name val="Arial"/>
      <family val="2"/>
    </font>
    <font>
      <b/>
      <sz val="12"/>
      <color theme="1"/>
      <name val="Arial"/>
      <family val="2"/>
    </font>
    <font>
      <b/>
      <sz val="10"/>
      <color theme="1"/>
      <name val="Arial"/>
      <family val="2"/>
    </font>
    <font>
      <b/>
      <sz val="12"/>
      <color theme="0"/>
      <name val="Arial"/>
      <family val="2"/>
    </font>
    <font>
      <b/>
      <u/>
      <sz val="12"/>
      <color theme="1"/>
      <name val="Arial"/>
      <family val="2"/>
    </font>
    <font>
      <sz val="11"/>
      <color theme="1"/>
      <name val="Arial"/>
      <family val="2"/>
    </font>
    <font>
      <u/>
      <sz val="11"/>
      <color indexed="8"/>
      <name val="Arial"/>
      <family val="2"/>
    </font>
    <font>
      <sz val="11"/>
      <color indexed="8"/>
      <name val="Arial"/>
      <family val="2"/>
    </font>
    <font>
      <sz val="12"/>
      <color theme="1"/>
      <name val="Arial"/>
      <family val="2"/>
    </font>
    <font>
      <sz val="11"/>
      <name val="Arial"/>
      <family val="2"/>
    </font>
    <font>
      <sz val="11"/>
      <color indexed="10"/>
      <name val="Arial"/>
      <family val="2"/>
    </font>
    <font>
      <b/>
      <sz val="12"/>
      <color theme="7" tint="-0.249977111117893"/>
      <name val="Arial"/>
      <family val="2"/>
    </font>
    <font>
      <sz val="10"/>
      <color theme="7" tint="-0.249977111117893"/>
      <name val="Arial"/>
      <family val="2"/>
    </font>
    <font>
      <b/>
      <sz val="10"/>
      <name val="Calibri"/>
      <family val="2"/>
    </font>
    <font>
      <sz val="14"/>
      <name val="Cambria"/>
      <family val="1"/>
    </font>
    <font>
      <sz val="12"/>
      <name val="Arial"/>
      <family val="2"/>
    </font>
    <font>
      <sz val="9"/>
      <name val="Arial"/>
      <family val="2"/>
    </font>
    <font>
      <i/>
      <sz val="12"/>
      <name val="Arial"/>
      <family val="2"/>
    </font>
    <font>
      <sz val="14"/>
      <color rgb="FF000000"/>
      <name val="Calibri"/>
      <family val="2"/>
    </font>
    <font>
      <b/>
      <i/>
      <sz val="12"/>
      <name val="Cambria"/>
      <family val="1"/>
    </font>
    <font>
      <sz val="10"/>
      <color rgb="FFFF0000"/>
      <name val="Arial"/>
      <family val="2"/>
    </font>
    <font>
      <b/>
      <u/>
      <sz val="14"/>
      <name val="Calibri"/>
      <family val="2"/>
    </font>
    <font>
      <sz val="16"/>
      <name val="Arial"/>
      <family val="2"/>
    </font>
    <font>
      <sz val="14"/>
      <name val="Arial"/>
      <family val="2"/>
    </font>
    <font>
      <i/>
      <sz val="12"/>
      <color rgb="FF000000"/>
      <name val="Calibri"/>
      <family val="2"/>
    </font>
    <font>
      <b/>
      <i/>
      <sz val="14"/>
      <name val="Calibri"/>
      <family val="2"/>
    </font>
    <font>
      <b/>
      <sz val="10"/>
      <name val="Arial"/>
      <family val="2"/>
    </font>
  </fonts>
  <fills count="1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E0E0E0"/>
        <bgColor indexed="64"/>
      </patternFill>
    </fill>
    <fill>
      <patternFill patternType="solid">
        <fgColor theme="0" tint="-0.14996795556505021"/>
        <bgColor indexed="64"/>
      </patternFill>
    </fill>
    <fill>
      <patternFill patternType="solid">
        <fgColor rgb="FFDBE5F1"/>
        <bgColor indexed="64"/>
      </patternFill>
    </fill>
    <fill>
      <patternFill patternType="solid">
        <fgColor rgb="FFF2F2F2"/>
        <bgColor indexed="64"/>
      </patternFill>
    </fill>
    <fill>
      <patternFill patternType="solid">
        <fgColor theme="4" tint="0.79998168889431442"/>
        <bgColor indexed="64"/>
      </patternFill>
    </fill>
    <fill>
      <patternFill patternType="solid">
        <fgColor rgb="FFF0F0F0"/>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24994659260841701"/>
        <bgColor indexed="64"/>
      </patternFill>
    </fill>
    <fill>
      <patternFill patternType="gray0625">
        <bgColor theme="4" tint="0.79998168889431442"/>
      </patternFill>
    </fill>
    <fill>
      <patternFill patternType="solid">
        <fgColor theme="0" tint="-0.14999847407452621"/>
        <bgColor indexed="64"/>
      </patternFill>
    </fill>
  </fills>
  <borders count="17">
    <border>
      <left/>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5">
    <xf numFmtId="0" fontId="0" fillId="0" borderId="0"/>
    <xf numFmtId="164" fontId="1" fillId="0" borderId="0" applyFont="0" applyFill="0" applyBorder="0" applyAlignment="0" applyProtection="0"/>
    <xf numFmtId="0" fontId="3" fillId="0" borderId="0"/>
    <xf numFmtId="9" fontId="1" fillId="0" borderId="0" applyFont="0" applyFill="0" applyBorder="0" applyAlignment="0" applyProtection="0"/>
    <xf numFmtId="0" fontId="26" fillId="0" borderId="0"/>
  </cellStyleXfs>
  <cellXfs count="168">
    <xf numFmtId="0" fontId="0" fillId="0" borderId="0" xfId="0"/>
    <xf numFmtId="0" fontId="4" fillId="0" borderId="0" xfId="0" applyFont="1"/>
    <xf numFmtId="0" fontId="9" fillId="0" borderId="0" xfId="0" applyFont="1" applyAlignment="1">
      <alignment vertical="center"/>
    </xf>
    <xf numFmtId="0" fontId="10" fillId="0" borderId="0" xfId="0" applyFont="1" applyAlignment="1">
      <alignment horizontal="center"/>
    </xf>
    <xf numFmtId="0" fontId="12" fillId="0" borderId="0" xfId="0" applyFont="1" applyAlignment="1">
      <alignment horizontal="center"/>
    </xf>
    <xf numFmtId="49" fontId="5" fillId="0" borderId="0" xfId="0" applyNumberFormat="1" applyFont="1"/>
    <xf numFmtId="49" fontId="21" fillId="0" borderId="0" xfId="0" applyNumberFormat="1" applyFont="1"/>
    <xf numFmtId="1" fontId="0" fillId="0" borderId="0" xfId="0" applyNumberFormat="1"/>
    <xf numFmtId="1" fontId="21" fillId="0" borderId="0" xfId="0" applyNumberFormat="1" applyFont="1"/>
    <xf numFmtId="0" fontId="24" fillId="0" borderId="0" xfId="0" applyFont="1" applyAlignment="1">
      <alignment vertical="center"/>
    </xf>
    <xf numFmtId="166" fontId="15" fillId="0" borderId="0" xfId="3" applyNumberFormat="1" applyFont="1" applyBorder="1" applyAlignment="1">
      <alignment horizontal="right" vertical="center" wrapText="1"/>
    </xf>
    <xf numFmtId="166" fontId="13" fillId="0" borderId="0" xfId="3" applyNumberFormat="1" applyFont="1" applyBorder="1" applyAlignment="1">
      <alignment horizontal="center" vertical="center" wrapText="1"/>
    </xf>
    <xf numFmtId="166" fontId="15" fillId="0" borderId="0" xfId="3" applyNumberFormat="1" applyFont="1" applyBorder="1" applyAlignment="1">
      <alignment horizontal="center" vertical="center" wrapText="1"/>
    </xf>
    <xf numFmtId="0" fontId="25" fillId="0" borderId="0" xfId="0" applyFont="1" applyAlignment="1">
      <alignment vertical="center"/>
    </xf>
    <xf numFmtId="0" fontId="1" fillId="0" borderId="0" xfId="0" applyFont="1"/>
    <xf numFmtId="0" fontId="26" fillId="0" borderId="0" xfId="4"/>
    <xf numFmtId="0" fontId="27" fillId="3" borderId="0" xfId="4" applyFont="1" applyFill="1" applyAlignment="1">
      <alignment horizontal="center" vertical="center"/>
    </xf>
    <xf numFmtId="0" fontId="26" fillId="3" borderId="0" xfId="4" applyFill="1" applyAlignment="1">
      <alignment horizontal="center" vertical="center"/>
    </xf>
    <xf numFmtId="0" fontId="26" fillId="3" borderId="0" xfId="4" applyFill="1"/>
    <xf numFmtId="0" fontId="28" fillId="3" borderId="0" xfId="4" applyFont="1" applyFill="1" applyAlignment="1">
      <alignment horizontal="center" vertical="center" wrapText="1"/>
    </xf>
    <xf numFmtId="0" fontId="27" fillId="0" borderId="5" xfId="4" applyFont="1" applyBorder="1" applyAlignment="1">
      <alignment horizontal="center" vertical="center" wrapText="1"/>
    </xf>
    <xf numFmtId="0" fontId="2" fillId="12" borderId="5" xfId="4" applyFont="1" applyFill="1" applyBorder="1" applyAlignment="1">
      <alignment horizontal="center" vertical="top" wrapText="1"/>
    </xf>
    <xf numFmtId="0" fontId="27" fillId="13" borderId="5" xfId="4" applyFont="1" applyFill="1" applyBorder="1" applyAlignment="1">
      <alignment vertical="top" wrapText="1"/>
    </xf>
    <xf numFmtId="0" fontId="2" fillId="13" borderId="5" xfId="4" applyFont="1" applyFill="1" applyBorder="1" applyAlignment="1">
      <alignment horizontal="center" vertical="top" wrapText="1"/>
    </xf>
    <xf numFmtId="0" fontId="27" fillId="13" borderId="8" xfId="4" applyFont="1" applyFill="1" applyBorder="1" applyAlignment="1">
      <alignment horizontal="center" vertical="top" wrapText="1"/>
    </xf>
    <xf numFmtId="0" fontId="27" fillId="12" borderId="5" xfId="4" applyFont="1" applyFill="1" applyBorder="1" applyAlignment="1">
      <alignment horizontal="center" vertical="top" wrapText="1"/>
    </xf>
    <xf numFmtId="0" fontId="30" fillId="3" borderId="0" xfId="4" applyFont="1" applyFill="1"/>
    <xf numFmtId="0" fontId="34" fillId="3" borderId="0" xfId="4" applyFont="1" applyFill="1" applyAlignment="1">
      <alignment horizontal="left" vertical="top" wrapText="1"/>
    </xf>
    <xf numFmtId="0" fontId="37" fillId="0" borderId="0" xfId="4" applyFont="1"/>
    <xf numFmtId="0" fontId="38" fillId="0" borderId="0" xfId="4" applyFont="1"/>
    <xf numFmtId="49" fontId="20" fillId="0" borderId="0" xfId="0" applyNumberFormat="1" applyFont="1" applyAlignment="1">
      <alignment horizontal="left" vertical="center" wrapText="1"/>
    </xf>
    <xf numFmtId="0" fontId="39" fillId="0" borderId="0" xfId="0" applyFont="1" applyAlignment="1">
      <alignment horizontal="center" vertical="center"/>
    </xf>
    <xf numFmtId="0" fontId="17" fillId="0" borderId="0" xfId="0" applyFont="1" applyAlignment="1">
      <alignment horizontal="left" vertical="center"/>
    </xf>
    <xf numFmtId="0" fontId="17" fillId="0" borderId="0" xfId="0" applyFont="1"/>
    <xf numFmtId="0" fontId="17" fillId="0" borderId="0" xfId="0" applyFont="1" applyAlignment="1">
      <alignment horizontal="center" vertical="center"/>
    </xf>
    <xf numFmtId="0" fontId="10" fillId="0" borderId="0" xfId="0" applyFont="1"/>
    <xf numFmtId="0" fontId="41" fillId="3" borderId="5" xfId="2" applyFont="1" applyFill="1" applyBorder="1" applyAlignment="1">
      <alignment horizontal="center" vertical="center" wrapText="1"/>
    </xf>
    <xf numFmtId="0" fontId="43" fillId="0" borderId="5" xfId="2" applyFont="1" applyBorder="1" applyAlignment="1">
      <alignment horizontal="center" vertical="center" wrapText="1"/>
    </xf>
    <xf numFmtId="49" fontId="41" fillId="0" borderId="5" xfId="2" applyNumberFormat="1" applyFont="1" applyBorder="1" applyAlignment="1">
      <alignment horizontal="center" vertical="center" wrapText="1"/>
    </xf>
    <xf numFmtId="49" fontId="41" fillId="14" borderId="5" xfId="2" applyNumberFormat="1" applyFont="1" applyFill="1" applyBorder="1" applyAlignment="1">
      <alignment horizontal="center" vertical="center" wrapText="1"/>
    </xf>
    <xf numFmtId="0" fontId="41" fillId="3" borderId="5" xfId="2" applyFont="1" applyFill="1" applyBorder="1" applyAlignment="1">
      <alignment horizontal="left" vertical="center" wrapText="1"/>
    </xf>
    <xf numFmtId="0" fontId="41" fillId="14" borderId="5" xfId="2" applyFont="1" applyFill="1" applyBorder="1" applyAlignment="1">
      <alignment vertical="center" wrapText="1"/>
    </xf>
    <xf numFmtId="3" fontId="19" fillId="0" borderId="0" xfId="0" applyNumberFormat="1" applyFont="1" applyAlignment="1">
      <alignment horizontal="right" vertical="center" wrapText="1"/>
    </xf>
    <xf numFmtId="3" fontId="20" fillId="0" borderId="0" xfId="0" applyNumberFormat="1" applyFont="1" applyAlignment="1">
      <alignment horizontal="right" vertical="center" wrapText="1"/>
    </xf>
    <xf numFmtId="165" fontId="13" fillId="0" borderId="5" xfId="0" applyNumberFormat="1" applyFont="1" applyBorder="1" applyAlignment="1">
      <alignment horizontal="right" vertical="center" wrapText="1"/>
    </xf>
    <xf numFmtId="3" fontId="15" fillId="8" borderId="5" xfId="0" applyNumberFormat="1" applyFont="1" applyFill="1" applyBorder="1" applyAlignment="1">
      <alignment horizontal="center" vertical="center" wrapText="1"/>
    </xf>
    <xf numFmtId="3" fontId="19" fillId="0" borderId="5" xfId="0" applyNumberFormat="1" applyFont="1" applyBorder="1" applyAlignment="1">
      <alignment horizontal="right" vertical="center" wrapText="1"/>
    </xf>
    <xf numFmtId="0" fontId="14" fillId="5" borderId="5" xfId="0" applyFont="1" applyFill="1" applyBorder="1" applyAlignment="1">
      <alignment horizontal="center" vertical="center" wrapText="1"/>
    </xf>
    <xf numFmtId="0" fontId="13" fillId="0" borderId="5" xfId="0" applyFont="1" applyBorder="1" applyAlignment="1">
      <alignment horizontal="center" vertical="center" wrapText="1"/>
    </xf>
    <xf numFmtId="3" fontId="13" fillId="0" borderId="5" xfId="0" applyNumberFormat="1" applyFont="1" applyBorder="1" applyAlignment="1">
      <alignment horizontal="right" vertical="center" wrapText="1"/>
    </xf>
    <xf numFmtId="0" fontId="17" fillId="4" borderId="5"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9" fillId="0" borderId="5" xfId="0" applyFont="1" applyBorder="1" applyAlignment="1">
      <alignment horizontal="center" vertical="center" wrapText="1"/>
    </xf>
    <xf numFmtId="0" fontId="20" fillId="0" borderId="5" xfId="0" applyFont="1" applyBorder="1" applyAlignment="1">
      <alignment horizontal="right" vertical="center" wrapText="1"/>
    </xf>
    <xf numFmtId="3" fontId="20" fillId="0" borderId="5" xfId="0" applyNumberFormat="1" applyFont="1" applyBorder="1" applyAlignment="1">
      <alignment horizontal="right" vertical="center" wrapText="1"/>
    </xf>
    <xf numFmtId="0" fontId="18" fillId="0" borderId="0" xfId="0" applyFont="1" applyAlignment="1">
      <alignment horizontal="center" vertical="center" wrapText="1"/>
    </xf>
    <xf numFmtId="0" fontId="13" fillId="5" borderId="5"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4" fillId="7" borderId="5" xfId="0" applyFont="1" applyFill="1" applyBorder="1" applyAlignment="1">
      <alignment horizontal="right" vertical="center" wrapText="1"/>
    </xf>
    <xf numFmtId="0" fontId="44" fillId="7" borderId="5"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46" fillId="0" borderId="0" xfId="0" applyFont="1"/>
    <xf numFmtId="0" fontId="47" fillId="0" borderId="0" xfId="0" applyFont="1" applyAlignment="1">
      <alignment vertical="center"/>
    </xf>
    <xf numFmtId="0" fontId="12" fillId="0" borderId="0" xfId="0" applyFont="1"/>
    <xf numFmtId="0" fontId="19" fillId="0" borderId="7" xfId="0" applyFont="1" applyBorder="1" applyAlignment="1">
      <alignment horizontal="center" vertical="center" wrapText="1"/>
    </xf>
    <xf numFmtId="3" fontId="20" fillId="0" borderId="7" xfId="0" applyNumberFormat="1" applyFont="1" applyBorder="1" applyAlignment="1">
      <alignment horizontal="right" vertical="center" wrapText="1"/>
    </xf>
    <xf numFmtId="3" fontId="15" fillId="0" borderId="5" xfId="0" applyNumberFormat="1" applyFont="1" applyBorder="1" applyAlignment="1">
      <alignment horizontal="right" vertical="center" wrapText="1"/>
    </xf>
    <xf numFmtId="3" fontId="15" fillId="8" borderId="5" xfId="0" applyNumberFormat="1" applyFont="1" applyFill="1" applyBorder="1" applyAlignment="1">
      <alignment horizontal="right" vertical="center" wrapText="1"/>
    </xf>
    <xf numFmtId="3" fontId="13" fillId="2" borderId="5" xfId="0" applyNumberFormat="1" applyFont="1" applyFill="1" applyBorder="1" applyAlignment="1">
      <alignment horizontal="right" vertical="center" wrapText="1"/>
    </xf>
    <xf numFmtId="166" fontId="13" fillId="6" borderId="5" xfId="3" applyNumberFormat="1" applyFont="1" applyFill="1" applyBorder="1" applyAlignment="1">
      <alignment horizontal="right" vertical="center" wrapText="1"/>
    </xf>
    <xf numFmtId="166" fontId="13" fillId="6" borderId="5" xfId="0" applyNumberFormat="1" applyFont="1" applyFill="1" applyBorder="1" applyAlignment="1">
      <alignment horizontal="right" vertical="center" wrapText="1"/>
    </xf>
    <xf numFmtId="166" fontId="13" fillId="7" borderId="5" xfId="3" applyNumberFormat="1" applyFont="1" applyFill="1" applyBorder="1" applyAlignment="1">
      <alignment horizontal="right" vertical="center" wrapText="1"/>
    </xf>
    <xf numFmtId="4" fontId="41" fillId="0" borderId="5" xfId="2" applyNumberFormat="1" applyFont="1" applyBorder="1" applyAlignment="1">
      <alignment horizontal="right" vertical="center"/>
    </xf>
    <xf numFmtId="9" fontId="13" fillId="6" borderId="5" xfId="0" applyNumberFormat="1" applyFont="1" applyFill="1" applyBorder="1" applyAlignment="1">
      <alignment horizontal="right" vertical="center" wrapText="1"/>
    </xf>
    <xf numFmtId="9" fontId="13" fillId="6" borderId="5" xfId="3" applyFont="1" applyFill="1" applyBorder="1" applyAlignment="1">
      <alignment horizontal="right" vertical="center" wrapText="1"/>
    </xf>
    <xf numFmtId="3" fontId="13" fillId="7" borderId="5" xfId="0" applyNumberFormat="1" applyFont="1" applyFill="1" applyBorder="1" applyAlignment="1">
      <alignment horizontal="right" vertical="center" wrapText="1"/>
    </xf>
    <xf numFmtId="0" fontId="15" fillId="0" borderId="5" xfId="0" applyFont="1" applyBorder="1" applyAlignment="1">
      <alignment horizontal="center" vertical="center" wrapText="1"/>
    </xf>
    <xf numFmtId="0" fontId="18" fillId="9" borderId="5"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48" fillId="0" borderId="0" xfId="0" applyFont="1"/>
    <xf numFmtId="0" fontId="14" fillId="0" borderId="5" xfId="0" applyFont="1" applyBorder="1" applyAlignment="1">
      <alignment horizontal="center" vertical="center" wrapText="1"/>
    </xf>
    <xf numFmtId="0" fontId="16" fillId="0" borderId="5" xfId="0" applyFont="1" applyBorder="1" applyAlignment="1">
      <alignment horizontal="center" vertical="center" wrapText="1"/>
    </xf>
    <xf numFmtId="9" fontId="13" fillId="0" borderId="5" xfId="3" applyFont="1" applyBorder="1" applyAlignment="1">
      <alignment horizontal="center" vertical="center" wrapText="1"/>
    </xf>
    <xf numFmtId="9" fontId="13" fillId="7" borderId="5" xfId="3" applyFont="1" applyFill="1" applyBorder="1" applyAlignment="1">
      <alignment horizontal="center" vertical="center" wrapText="1"/>
    </xf>
    <xf numFmtId="10" fontId="13" fillId="0" borderId="5" xfId="0" applyNumberFormat="1" applyFont="1" applyBorder="1" applyAlignment="1">
      <alignment horizontal="right" vertical="center" wrapText="1"/>
    </xf>
    <xf numFmtId="0" fontId="50" fillId="7" borderId="5" xfId="0" applyFont="1" applyFill="1" applyBorder="1" applyAlignment="1">
      <alignment horizontal="right" vertical="center" wrapText="1"/>
    </xf>
    <xf numFmtId="3" fontId="13" fillId="0" borderId="5" xfId="0" applyNumberFormat="1" applyFont="1" applyBorder="1" applyAlignment="1">
      <alignment horizontal="center" vertical="center" wrapText="1"/>
    </xf>
    <xf numFmtId="0" fontId="15" fillId="15" borderId="5" xfId="0" applyFont="1" applyFill="1" applyBorder="1" applyAlignment="1">
      <alignment horizontal="center" vertical="center" wrapText="1"/>
    </xf>
    <xf numFmtId="166" fontId="13" fillId="8" borderId="5" xfId="3" applyNumberFormat="1" applyFont="1" applyFill="1" applyBorder="1" applyAlignment="1">
      <alignment horizontal="right" vertical="center" wrapText="1"/>
    </xf>
    <xf numFmtId="166" fontId="15" fillId="8" borderId="5" xfId="0" applyNumberFormat="1" applyFont="1" applyFill="1" applyBorder="1" applyAlignment="1">
      <alignment horizontal="right" vertical="center" wrapText="1"/>
    </xf>
    <xf numFmtId="165" fontId="15" fillId="8" borderId="5" xfId="0" applyNumberFormat="1" applyFont="1" applyFill="1" applyBorder="1" applyAlignment="1">
      <alignment horizontal="right" vertical="center" wrapText="1"/>
    </xf>
    <xf numFmtId="166" fontId="15" fillId="8" borderId="5" xfId="3" applyNumberFormat="1" applyFont="1" applyFill="1" applyBorder="1" applyAlignment="1">
      <alignment horizontal="right" vertical="center" wrapText="1"/>
    </xf>
    <xf numFmtId="3" fontId="13" fillId="8" borderId="5" xfId="0" applyNumberFormat="1" applyFont="1" applyFill="1" applyBorder="1" applyAlignment="1">
      <alignment horizontal="right" vertical="center" wrapText="1"/>
    </xf>
    <xf numFmtId="166" fontId="13" fillId="8" borderId="5" xfId="0" applyNumberFormat="1" applyFont="1" applyFill="1" applyBorder="1" applyAlignment="1">
      <alignment horizontal="right" vertical="center" wrapText="1"/>
    </xf>
    <xf numFmtId="4" fontId="41" fillId="8" borderId="5" xfId="2" applyNumberFormat="1" applyFont="1" applyFill="1" applyBorder="1" applyAlignment="1">
      <alignment horizontal="right" vertical="center"/>
    </xf>
    <xf numFmtId="3" fontId="19" fillId="8" borderId="5" xfId="0" applyNumberFormat="1" applyFont="1" applyFill="1" applyBorder="1" applyAlignment="1">
      <alignment horizontal="right" vertical="center" wrapText="1"/>
    </xf>
    <xf numFmtId="166" fontId="51" fillId="8" borderId="5" xfId="3" applyNumberFormat="1" applyFont="1" applyFill="1" applyBorder="1" applyAlignment="1">
      <alignment horizontal="right" vertical="center" wrapText="1"/>
    </xf>
    <xf numFmtId="3" fontId="13" fillId="8" borderId="5" xfId="3" applyNumberFormat="1" applyFont="1" applyFill="1" applyBorder="1" applyAlignment="1">
      <alignment horizontal="right" vertical="center" wrapText="1"/>
    </xf>
    <xf numFmtId="165" fontId="15" fillId="16" borderId="5" xfId="3" applyNumberFormat="1" applyFont="1" applyFill="1" applyBorder="1" applyAlignment="1">
      <alignment horizontal="right" vertical="center" wrapText="1"/>
    </xf>
    <xf numFmtId="9" fontId="15" fillId="8" borderId="5" xfId="3" applyFont="1" applyFill="1" applyBorder="1" applyAlignment="1">
      <alignment horizontal="right" vertical="center" wrapText="1"/>
    </xf>
    <xf numFmtId="3" fontId="15" fillId="8" borderId="5" xfId="3" applyNumberFormat="1" applyFont="1" applyFill="1" applyBorder="1" applyAlignment="1">
      <alignment horizontal="right" vertical="center" wrapText="1"/>
    </xf>
    <xf numFmtId="3" fontId="23" fillId="8" borderId="5" xfId="0" applyNumberFormat="1" applyFont="1" applyFill="1" applyBorder="1" applyAlignment="1">
      <alignment horizontal="right" vertical="center" wrapText="1"/>
    </xf>
    <xf numFmtId="3" fontId="23" fillId="0" borderId="5" xfId="0" applyNumberFormat="1" applyFont="1" applyBorder="1" applyAlignment="1">
      <alignment horizontal="right" vertical="center" wrapText="1"/>
    </xf>
    <xf numFmtId="165" fontId="41" fillId="8" borderId="5" xfId="0" applyNumberFormat="1" applyFont="1" applyFill="1" applyBorder="1" applyAlignment="1">
      <alignment horizontal="right" vertical="center"/>
    </xf>
    <xf numFmtId="165" fontId="0" fillId="8" borderId="5" xfId="0" applyNumberFormat="1" applyFill="1" applyBorder="1" applyAlignment="1">
      <alignment horizontal="right" vertical="center"/>
    </xf>
    <xf numFmtId="165" fontId="0" fillId="8" borderId="5" xfId="0" applyNumberFormat="1" applyFill="1" applyBorder="1" applyAlignment="1">
      <alignment vertical="center"/>
    </xf>
    <xf numFmtId="0" fontId="16" fillId="17" borderId="5" xfId="0" applyFont="1" applyFill="1" applyBorder="1" applyAlignment="1">
      <alignment horizontal="center" vertical="center" wrapText="1"/>
    </xf>
    <xf numFmtId="3" fontId="52" fillId="8" borderId="5" xfId="0" applyNumberFormat="1" applyFont="1" applyFill="1" applyBorder="1" applyAlignment="1">
      <alignment horizontal="right" vertical="center"/>
    </xf>
    <xf numFmtId="4" fontId="52" fillId="8" borderId="5" xfId="0" applyNumberFormat="1" applyFont="1" applyFill="1" applyBorder="1" applyAlignment="1">
      <alignment horizontal="right" vertical="center"/>
    </xf>
    <xf numFmtId="4" fontId="52" fillId="8" borderId="5" xfId="0" applyNumberFormat="1" applyFont="1" applyFill="1" applyBorder="1" applyAlignment="1">
      <alignment vertical="center"/>
    </xf>
    <xf numFmtId="3" fontId="17" fillId="8" borderId="5" xfId="0" applyNumberFormat="1" applyFont="1" applyFill="1" applyBorder="1" applyAlignment="1">
      <alignment horizontal="right" vertical="center" wrapText="1"/>
    </xf>
    <xf numFmtId="1" fontId="2" fillId="8" borderId="5" xfId="0" applyNumberFormat="1" applyFont="1" applyFill="1" applyBorder="1" applyAlignment="1">
      <alignment horizontal="right" vertical="center"/>
    </xf>
    <xf numFmtId="0" fontId="14" fillId="17" borderId="5" xfId="0" applyFont="1" applyFill="1" applyBorder="1" applyAlignment="1">
      <alignment horizontal="center" vertical="center" wrapText="1"/>
    </xf>
    <xf numFmtId="9" fontId="13" fillId="8" borderId="5" xfId="3"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xf>
    <xf numFmtId="0" fontId="4" fillId="0" borderId="0" xfId="0" applyFont="1" applyAlignment="1">
      <alignment horizontal="center"/>
    </xf>
    <xf numFmtId="0" fontId="4" fillId="0" borderId="0" xfId="0" applyFont="1"/>
    <xf numFmtId="0" fontId="12" fillId="0" borderId="0" xfId="0" applyFont="1" applyAlignment="1">
      <alignment horizontal="center"/>
    </xf>
    <xf numFmtId="49" fontId="20" fillId="0" borderId="0" xfId="0" applyNumberFormat="1" applyFont="1" applyAlignment="1">
      <alignment horizontal="left" vertical="center" wrapText="1"/>
    </xf>
    <xf numFmtId="0" fontId="13" fillId="5" borderId="5"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0" fillId="5" borderId="5" xfId="0" applyFill="1" applyBorder="1" applyAlignment="1">
      <alignment horizontal="center" vertical="center" wrapText="1"/>
    </xf>
    <xf numFmtId="1" fontId="13" fillId="5" borderId="5" xfId="0" applyNumberFormat="1" applyFont="1" applyFill="1" applyBorder="1" applyAlignment="1">
      <alignment horizontal="center" vertical="center" wrapText="1"/>
    </xf>
    <xf numFmtId="49" fontId="23" fillId="0" borderId="0" xfId="0" applyNumberFormat="1" applyFont="1" applyAlignment="1">
      <alignment horizontal="left" vertical="center" wrapText="1"/>
    </xf>
    <xf numFmtId="0" fontId="41" fillId="3" borderId="5" xfId="2" applyFont="1" applyFill="1" applyBorder="1" applyAlignment="1">
      <alignment horizontal="center" vertical="center" wrapText="1"/>
    </xf>
    <xf numFmtId="0" fontId="41" fillId="0" borderId="5" xfId="2" applyFont="1" applyBorder="1" applyAlignment="1">
      <alignment horizontal="center" vertical="center" wrapText="1"/>
    </xf>
    <xf numFmtId="0" fontId="42" fillId="0" borderId="5" xfId="2" applyFont="1" applyBorder="1" applyAlignment="1">
      <alignment horizontal="center" vertical="center" wrapText="1"/>
    </xf>
    <xf numFmtId="0" fontId="49" fillId="0" borderId="0" xfId="0" applyFont="1" applyAlignment="1">
      <alignment horizontal="left" vertical="center" wrapText="1"/>
    </xf>
    <xf numFmtId="0" fontId="33" fillId="0" borderId="15" xfId="4" applyFont="1" applyBorder="1" applyAlignment="1">
      <alignment horizontal="left" vertical="top" wrapText="1"/>
    </xf>
    <xf numFmtId="0" fontId="31" fillId="0" borderId="14" xfId="4" applyFont="1" applyBorder="1" applyAlignment="1">
      <alignment horizontal="left" vertical="top" wrapText="1"/>
    </xf>
    <xf numFmtId="0" fontId="31" fillId="0" borderId="11" xfId="4" applyFont="1" applyBorder="1" applyAlignment="1">
      <alignment horizontal="left" vertical="top" wrapText="1"/>
    </xf>
    <xf numFmtId="0" fontId="31" fillId="0" borderId="1" xfId="4" applyFont="1" applyBorder="1" applyAlignment="1">
      <alignment horizontal="left" vertical="top" wrapText="1"/>
    </xf>
    <xf numFmtId="0" fontId="31" fillId="0" borderId="0" xfId="4" applyFont="1" applyAlignment="1">
      <alignment horizontal="left" vertical="top" wrapText="1"/>
    </xf>
    <xf numFmtId="0" fontId="31" fillId="0" borderId="4" xfId="4" applyFont="1" applyBorder="1" applyAlignment="1">
      <alignment horizontal="left" vertical="top" wrapText="1"/>
    </xf>
    <xf numFmtId="0" fontId="31" fillId="0" borderId="16" xfId="4" applyFont="1" applyBorder="1" applyAlignment="1">
      <alignment horizontal="left" vertical="top" wrapText="1"/>
    </xf>
    <xf numFmtId="0" fontId="31" fillId="0" borderId="12" xfId="4" applyFont="1" applyBorder="1" applyAlignment="1">
      <alignment horizontal="left" vertical="top" wrapText="1"/>
    </xf>
    <xf numFmtId="0" fontId="31" fillId="0" borderId="10" xfId="4" applyFont="1" applyBorder="1" applyAlignment="1">
      <alignment horizontal="left" vertical="top" wrapText="1"/>
    </xf>
    <xf numFmtId="0" fontId="27" fillId="0" borderId="5" xfId="4" applyFont="1" applyBorder="1" applyAlignment="1">
      <alignment horizontal="center" vertical="center" wrapText="1"/>
    </xf>
    <xf numFmtId="0" fontId="27" fillId="12" borderId="5" xfId="4" applyFont="1" applyFill="1" applyBorder="1" applyAlignment="1">
      <alignment horizontal="center" vertical="top" wrapText="1"/>
    </xf>
    <xf numFmtId="0" fontId="2" fillId="11" borderId="5" xfId="4" applyFont="1" applyFill="1" applyBorder="1" applyAlignment="1">
      <alignment horizontal="center" vertical="top" wrapText="1"/>
    </xf>
    <xf numFmtId="0" fontId="29" fillId="11" borderId="5" xfId="4" applyFont="1" applyFill="1" applyBorder="1" applyAlignment="1">
      <alignment horizontal="center" vertical="top" wrapText="1"/>
    </xf>
    <xf numFmtId="0" fontId="31" fillId="0" borderId="15" xfId="4" applyFont="1" applyBorder="1" applyAlignment="1">
      <alignment horizontal="left" vertical="top" wrapText="1"/>
    </xf>
    <xf numFmtId="0" fontId="27" fillId="3" borderId="3" xfId="4" applyFont="1" applyFill="1" applyBorder="1" applyAlignment="1">
      <alignment horizontal="center" vertical="center"/>
    </xf>
    <xf numFmtId="0" fontId="27" fillId="3" borderId="13" xfId="4" applyFont="1" applyFill="1" applyBorder="1" applyAlignment="1">
      <alignment horizontal="center" vertical="center"/>
    </xf>
    <xf numFmtId="0" fontId="27" fillId="3" borderId="2" xfId="4" applyFont="1" applyFill="1" applyBorder="1" applyAlignment="1">
      <alignment horizontal="center" vertical="center"/>
    </xf>
    <xf numFmtId="0" fontId="26" fillId="3" borderId="0" xfId="4" applyFill="1" applyAlignment="1">
      <alignment horizontal="left" vertical="center"/>
    </xf>
    <xf numFmtId="0" fontId="27" fillId="0" borderId="6" xfId="4" applyFont="1" applyBorder="1" applyAlignment="1">
      <alignment horizontal="center" vertical="center" wrapText="1"/>
    </xf>
    <xf numFmtId="0" fontId="27" fillId="0" borderId="9" xfId="4" applyFont="1" applyBorder="1" applyAlignment="1">
      <alignment horizontal="center" vertical="center" wrapText="1"/>
    </xf>
    <xf numFmtId="0" fontId="27" fillId="0" borderId="7" xfId="4" applyFont="1" applyBorder="1" applyAlignment="1">
      <alignment horizontal="center" vertical="center" wrapText="1"/>
    </xf>
    <xf numFmtId="0" fontId="27" fillId="10" borderId="6" xfId="4" applyFont="1" applyFill="1" applyBorder="1" applyAlignment="1">
      <alignment horizontal="center" vertical="top" wrapText="1"/>
    </xf>
    <xf numFmtId="0" fontId="27" fillId="10" borderId="9" xfId="4" applyFont="1" applyFill="1" applyBorder="1" applyAlignment="1">
      <alignment horizontal="center" vertical="top" wrapText="1"/>
    </xf>
    <xf numFmtId="0" fontId="27" fillId="10" borderId="7" xfId="4" applyFont="1" applyFill="1" applyBorder="1" applyAlignment="1">
      <alignment horizontal="center" vertical="top" wrapText="1"/>
    </xf>
    <xf numFmtId="0" fontId="27" fillId="12" borderId="6" xfId="4" applyFont="1" applyFill="1" applyBorder="1" applyAlignment="1">
      <alignment horizontal="center" vertical="top" wrapText="1"/>
    </xf>
    <xf numFmtId="0" fontId="27" fillId="12" borderId="9" xfId="4" applyFont="1" applyFill="1" applyBorder="1" applyAlignment="1">
      <alignment horizontal="center" vertical="top" wrapText="1"/>
    </xf>
    <xf numFmtId="0" fontId="27" fillId="12" borderId="7" xfId="4" applyFont="1" applyFill="1" applyBorder="1" applyAlignment="1">
      <alignment horizontal="center" vertical="top" wrapText="1"/>
    </xf>
    <xf numFmtId="0" fontId="45" fillId="0" borderId="0" xfId="0" applyFont="1" applyAlignment="1">
      <alignment horizontal="center" vertical="center"/>
    </xf>
    <xf numFmtId="3" fontId="15" fillId="14" borderId="5" xfId="0" applyNumberFormat="1" applyFont="1" applyFill="1" applyBorder="1" applyAlignment="1">
      <alignment horizontal="right" vertical="center" wrapText="1"/>
    </xf>
    <xf numFmtId="0" fontId="15" fillId="0" borderId="5" xfId="0" applyFont="1" applyBorder="1" applyAlignment="1">
      <alignment horizontal="center" vertical="center"/>
    </xf>
  </cellXfs>
  <cellStyles count="5">
    <cellStyle name="Euro" xfId="1" xr:uid="{00000000-0005-0000-0000-000000000000}"/>
    <cellStyle name="Normal" xfId="0" builtinId="0"/>
    <cellStyle name="Normal 3" xfId="4" xr:uid="{00000000-0005-0000-0000-000002000000}"/>
    <cellStyle name="Normal 3 2 3" xfId="2" xr:uid="{00000000-0005-0000-0000-000003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26</xdr:row>
      <xdr:rowOff>38100</xdr:rowOff>
    </xdr:from>
    <xdr:to>
      <xdr:col>10</xdr:col>
      <xdr:colOff>409575</xdr:colOff>
      <xdr:row>29</xdr:row>
      <xdr:rowOff>142875</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7162800"/>
          <a:ext cx="77914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4</xdr:row>
      <xdr:rowOff>971550</xdr:rowOff>
    </xdr:from>
    <xdr:to>
      <xdr:col>1</xdr:col>
      <xdr:colOff>146050</xdr:colOff>
      <xdr:row>4</xdr:row>
      <xdr:rowOff>1187450</xdr:rowOff>
    </xdr:to>
    <xdr:sp macro="" textlink="">
      <xdr:nvSpPr>
        <xdr:cNvPr id="2" name="AutoShape 7">
          <a:extLst>
            <a:ext uri="{FF2B5EF4-FFF2-40B4-BE49-F238E27FC236}">
              <a16:creationId xmlns:a16="http://schemas.microsoft.com/office/drawing/2014/main" id="{9BBF3D88-98EA-BD44-B95D-8F2CF596D5DD}"/>
            </a:ext>
          </a:extLst>
        </xdr:cNvPr>
        <xdr:cNvSpPr>
          <a:spLocks noChangeArrowheads="1"/>
        </xdr:cNvSpPr>
      </xdr:nvSpPr>
      <xdr:spPr bwMode="auto">
        <a:xfrm>
          <a:off x="38100" y="603250"/>
          <a:ext cx="107950" cy="0"/>
        </a:xfrm>
        <a:prstGeom prst="downArrow">
          <a:avLst>
            <a:gd name="adj1" fmla="val 50000"/>
            <a:gd name="adj2"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1873250</xdr:colOff>
      <xdr:row>4</xdr:row>
      <xdr:rowOff>1009650</xdr:rowOff>
    </xdr:from>
    <xdr:to>
      <xdr:col>1</xdr:col>
      <xdr:colOff>1981200</xdr:colOff>
      <xdr:row>4</xdr:row>
      <xdr:rowOff>1225550</xdr:rowOff>
    </xdr:to>
    <xdr:sp macro="" textlink="">
      <xdr:nvSpPr>
        <xdr:cNvPr id="3" name="AutoShape 8">
          <a:extLst>
            <a:ext uri="{FF2B5EF4-FFF2-40B4-BE49-F238E27FC236}">
              <a16:creationId xmlns:a16="http://schemas.microsoft.com/office/drawing/2014/main" id="{612F134D-F739-2649-B381-44B9FA96B31F}"/>
            </a:ext>
          </a:extLst>
        </xdr:cNvPr>
        <xdr:cNvSpPr>
          <a:spLocks noChangeArrowheads="1"/>
        </xdr:cNvSpPr>
      </xdr:nvSpPr>
      <xdr:spPr bwMode="auto">
        <a:xfrm>
          <a:off x="1873250" y="603250"/>
          <a:ext cx="107950" cy="0"/>
        </a:xfrm>
        <a:prstGeom prst="downArrow">
          <a:avLst>
            <a:gd name="adj1" fmla="val 50000"/>
            <a:gd name="adj2"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266700</xdr:colOff>
      <xdr:row>6</xdr:row>
      <xdr:rowOff>254000</xdr:rowOff>
    </xdr:from>
    <xdr:to>
      <xdr:col>5</xdr:col>
      <xdr:colOff>1066800</xdr:colOff>
      <xdr:row>7</xdr:row>
      <xdr:rowOff>241300</xdr:rowOff>
    </xdr:to>
    <xdr:sp macro="" textlink="">
      <xdr:nvSpPr>
        <xdr:cNvPr id="2" name="ZoneTexte 1">
          <a:extLst>
            <a:ext uri="{FF2B5EF4-FFF2-40B4-BE49-F238E27FC236}">
              <a16:creationId xmlns:a16="http://schemas.microsoft.com/office/drawing/2014/main" id="{974114B5-47B3-9842-B6F0-7419DB4876C3}"/>
            </a:ext>
          </a:extLst>
        </xdr:cNvPr>
        <xdr:cNvSpPr txBox="1"/>
      </xdr:nvSpPr>
      <xdr:spPr>
        <a:xfrm>
          <a:off x="10541000" y="2794000"/>
          <a:ext cx="8001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2000" b="1"/>
            <a:t>2018</a:t>
          </a:r>
        </a:p>
      </xdr:txBody>
    </xdr:sp>
    <xdr:clientData/>
  </xdr:twoCellAnchor>
  <xdr:twoCellAnchor>
    <xdr:from>
      <xdr:col>5</xdr:col>
      <xdr:colOff>266700</xdr:colOff>
      <xdr:row>8</xdr:row>
      <xdr:rowOff>0</xdr:rowOff>
    </xdr:from>
    <xdr:to>
      <xdr:col>5</xdr:col>
      <xdr:colOff>1066800</xdr:colOff>
      <xdr:row>8</xdr:row>
      <xdr:rowOff>317500</xdr:rowOff>
    </xdr:to>
    <xdr:sp macro="" textlink="">
      <xdr:nvSpPr>
        <xdr:cNvPr id="3" name="ZoneTexte 2">
          <a:extLst>
            <a:ext uri="{FF2B5EF4-FFF2-40B4-BE49-F238E27FC236}">
              <a16:creationId xmlns:a16="http://schemas.microsoft.com/office/drawing/2014/main" id="{3D4E9A75-8E53-BE47-8022-616E86504750}"/>
            </a:ext>
          </a:extLst>
        </xdr:cNvPr>
        <xdr:cNvSpPr txBox="1"/>
      </xdr:nvSpPr>
      <xdr:spPr>
        <a:xfrm>
          <a:off x="10541000" y="3162300"/>
          <a:ext cx="8001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2000" b="1"/>
            <a:t>2019</a:t>
          </a:r>
        </a:p>
      </xdr:txBody>
    </xdr:sp>
    <xdr:clientData/>
  </xdr:twoCellAnchor>
  <xdr:twoCellAnchor>
    <xdr:from>
      <xdr:col>5</xdr:col>
      <xdr:colOff>292100</xdr:colOff>
      <xdr:row>8</xdr:row>
      <xdr:rowOff>685800</xdr:rowOff>
    </xdr:from>
    <xdr:to>
      <xdr:col>5</xdr:col>
      <xdr:colOff>1092200</xdr:colOff>
      <xdr:row>10</xdr:row>
      <xdr:rowOff>228600</xdr:rowOff>
    </xdr:to>
    <xdr:sp macro="" textlink="">
      <xdr:nvSpPr>
        <xdr:cNvPr id="4" name="ZoneTexte 3">
          <a:extLst>
            <a:ext uri="{FF2B5EF4-FFF2-40B4-BE49-F238E27FC236}">
              <a16:creationId xmlns:a16="http://schemas.microsoft.com/office/drawing/2014/main" id="{7332B9FD-3882-154D-9A6C-E871A9C0A401}"/>
            </a:ext>
          </a:extLst>
        </xdr:cNvPr>
        <xdr:cNvSpPr txBox="1"/>
      </xdr:nvSpPr>
      <xdr:spPr>
        <a:xfrm>
          <a:off x="10566400" y="3848100"/>
          <a:ext cx="8001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2000" b="1"/>
            <a:t>2021</a:t>
          </a:r>
        </a:p>
        <a:p>
          <a:endParaRPr lang="fr-FR" sz="2000" b="1"/>
        </a:p>
        <a:p>
          <a:endParaRPr lang="fr-FR" sz="2000" b="1"/>
        </a:p>
      </xdr:txBody>
    </xdr:sp>
    <xdr:clientData/>
  </xdr:twoCellAnchor>
  <xdr:twoCellAnchor>
    <xdr:from>
      <xdr:col>5</xdr:col>
      <xdr:colOff>279400</xdr:colOff>
      <xdr:row>8</xdr:row>
      <xdr:rowOff>342900</xdr:rowOff>
    </xdr:from>
    <xdr:to>
      <xdr:col>5</xdr:col>
      <xdr:colOff>1079500</xdr:colOff>
      <xdr:row>8</xdr:row>
      <xdr:rowOff>660400</xdr:rowOff>
    </xdr:to>
    <xdr:sp macro="" textlink="">
      <xdr:nvSpPr>
        <xdr:cNvPr id="5" name="ZoneTexte 4">
          <a:extLst>
            <a:ext uri="{FF2B5EF4-FFF2-40B4-BE49-F238E27FC236}">
              <a16:creationId xmlns:a16="http://schemas.microsoft.com/office/drawing/2014/main" id="{E309B4EA-4BE2-5D46-B1DD-B8DF5FE48BA0}"/>
            </a:ext>
          </a:extLst>
        </xdr:cNvPr>
        <xdr:cNvSpPr txBox="1"/>
      </xdr:nvSpPr>
      <xdr:spPr>
        <a:xfrm>
          <a:off x="10553700" y="3505200"/>
          <a:ext cx="8001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2000" b="1"/>
            <a:t>2020</a:t>
          </a:r>
        </a:p>
      </xdr:txBody>
    </xdr:sp>
    <xdr:clientData/>
  </xdr:twoCellAnchor>
  <xdr:twoCellAnchor>
    <xdr:from>
      <xdr:col>5</xdr:col>
      <xdr:colOff>292100</xdr:colOff>
      <xdr:row>10</xdr:row>
      <xdr:rowOff>266700</xdr:rowOff>
    </xdr:from>
    <xdr:to>
      <xdr:col>5</xdr:col>
      <xdr:colOff>1092200</xdr:colOff>
      <xdr:row>10</xdr:row>
      <xdr:rowOff>584200</xdr:rowOff>
    </xdr:to>
    <xdr:sp macro="" textlink="">
      <xdr:nvSpPr>
        <xdr:cNvPr id="6" name="ZoneTexte 5">
          <a:extLst>
            <a:ext uri="{FF2B5EF4-FFF2-40B4-BE49-F238E27FC236}">
              <a16:creationId xmlns:a16="http://schemas.microsoft.com/office/drawing/2014/main" id="{16A03BB7-5F84-BE4F-9301-DD5745C790AD}"/>
            </a:ext>
          </a:extLst>
        </xdr:cNvPr>
        <xdr:cNvSpPr txBox="1"/>
      </xdr:nvSpPr>
      <xdr:spPr>
        <a:xfrm>
          <a:off x="10566400" y="4203700"/>
          <a:ext cx="8001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2000" b="1"/>
            <a:t>2022</a:t>
          </a:r>
        </a:p>
        <a:p>
          <a:endParaRPr lang="fr-FR" sz="20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4:K27"/>
  <sheetViews>
    <sheetView tabSelected="1" workbookViewId="0">
      <selection activeCell="A4" sqref="A4:K4"/>
    </sheetView>
  </sheetViews>
  <sheetFormatPr baseColWidth="10" defaultColWidth="11.5" defaultRowHeight="14" x14ac:dyDescent="0.2"/>
  <cols>
    <col min="1" max="16384" width="11.5" style="1"/>
  </cols>
  <sheetData>
    <row r="4" spans="1:11" ht="42" customHeight="1" x14ac:dyDescent="0.2">
      <c r="A4" s="120" t="s">
        <v>30</v>
      </c>
      <c r="B4" s="121"/>
      <c r="C4" s="121"/>
      <c r="D4" s="121"/>
      <c r="E4" s="121"/>
      <c r="F4" s="121"/>
      <c r="G4" s="121"/>
      <c r="H4" s="122"/>
      <c r="I4" s="122"/>
      <c r="J4" s="122"/>
      <c r="K4" s="122"/>
    </row>
    <row r="5" spans="1:11" ht="87" customHeight="1" x14ac:dyDescent="0.2">
      <c r="A5" s="123" t="s">
        <v>141</v>
      </c>
      <c r="B5" s="123"/>
      <c r="C5" s="123"/>
      <c r="D5" s="123"/>
      <c r="E5" s="123"/>
      <c r="F5" s="123"/>
      <c r="G5" s="123"/>
      <c r="H5" s="123"/>
      <c r="I5" s="123"/>
      <c r="J5" s="123"/>
      <c r="K5" s="123"/>
    </row>
    <row r="6" spans="1:11" s="2" customFormat="1" ht="15.75" customHeight="1" x14ac:dyDescent="0.15">
      <c r="A6" s="123"/>
      <c r="B6" s="123"/>
      <c r="C6" s="123"/>
      <c r="D6" s="123"/>
      <c r="E6" s="123"/>
      <c r="F6" s="123"/>
      <c r="G6" s="123"/>
      <c r="H6" s="123"/>
      <c r="I6" s="123"/>
      <c r="J6" s="123"/>
      <c r="K6" s="123"/>
    </row>
    <row r="7" spans="1:11" ht="19" x14ac:dyDescent="0.25">
      <c r="E7" s="3"/>
    </row>
    <row r="8" spans="1:11" ht="21" x14ac:dyDescent="0.25">
      <c r="A8" s="69" t="s">
        <v>205</v>
      </c>
      <c r="E8" s="3"/>
    </row>
    <row r="9" spans="1:11" ht="19" x14ac:dyDescent="0.25">
      <c r="E9" s="3"/>
    </row>
    <row r="10" spans="1:11" ht="19" x14ac:dyDescent="0.25">
      <c r="E10" s="3"/>
    </row>
    <row r="11" spans="1:11" ht="19" x14ac:dyDescent="0.25">
      <c r="E11" s="3"/>
    </row>
    <row r="12" spans="1:11" ht="19" x14ac:dyDescent="0.25">
      <c r="E12" s="3"/>
    </row>
    <row r="13" spans="1:11" ht="19" x14ac:dyDescent="0.25">
      <c r="E13" s="3"/>
    </row>
    <row r="14" spans="1:11" ht="19" x14ac:dyDescent="0.25">
      <c r="E14" s="3"/>
    </row>
    <row r="15" spans="1:11" ht="47" x14ac:dyDescent="0.55000000000000004">
      <c r="A15" s="124"/>
      <c r="B15" s="125"/>
      <c r="C15" s="125"/>
      <c r="D15" s="125"/>
      <c r="E15" s="125"/>
      <c r="F15" s="125"/>
      <c r="G15" s="125"/>
      <c r="H15" s="126"/>
      <c r="I15" s="126"/>
      <c r="J15" s="126"/>
      <c r="K15" s="126"/>
    </row>
    <row r="16" spans="1:11" ht="34" x14ac:dyDescent="0.4">
      <c r="A16" s="127" t="s">
        <v>12</v>
      </c>
      <c r="B16" s="125"/>
      <c r="C16" s="125"/>
      <c r="D16" s="125"/>
      <c r="E16" s="125"/>
      <c r="F16" s="125"/>
      <c r="G16" s="125"/>
      <c r="H16" s="126"/>
      <c r="I16" s="126"/>
      <c r="J16" s="126"/>
      <c r="K16" s="126"/>
    </row>
    <row r="17" spans="5:10" ht="19" x14ac:dyDescent="0.25">
      <c r="E17" s="3"/>
    </row>
    <row r="18" spans="5:10" ht="19" x14ac:dyDescent="0.25">
      <c r="E18" s="3"/>
    </row>
    <row r="26" spans="5:10" ht="21" x14ac:dyDescent="0.25">
      <c r="E26" s="4"/>
    </row>
    <row r="27" spans="5:10" ht="16" x14ac:dyDescent="0.2">
      <c r="F27" s="5"/>
      <c r="J27" s="5"/>
    </row>
  </sheetData>
  <mergeCells count="4">
    <mergeCell ref="A4:K4"/>
    <mergeCell ref="A5:K6"/>
    <mergeCell ref="A15:K15"/>
    <mergeCell ref="A16:K16"/>
  </mergeCells>
  <pageMargins left="0.78740157499999996" right="0.78740157499999996" top="0.984251969" bottom="0.984251969" header="0.4921259845" footer="0.4921259845"/>
  <pageSetup paperSize="9" orientation="landscape"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B2:K12"/>
  <sheetViews>
    <sheetView workbookViewId="0">
      <selection activeCell="C19" sqref="C19"/>
    </sheetView>
  </sheetViews>
  <sheetFormatPr baseColWidth="10" defaultRowHeight="13" x14ac:dyDescent="0.15"/>
  <cols>
    <col min="2" max="2" width="45.33203125" customWidth="1"/>
    <col min="3" max="10" width="20" customWidth="1"/>
  </cols>
  <sheetData>
    <row r="2" spans="2:11" ht="19" x14ac:dyDescent="0.25">
      <c r="B2" s="33" t="s">
        <v>197</v>
      </c>
      <c r="C2" s="10"/>
      <c r="D2" s="11"/>
      <c r="E2" s="11"/>
      <c r="F2" s="12"/>
      <c r="G2" s="12"/>
      <c r="H2" s="12"/>
      <c r="I2" s="12"/>
      <c r="J2" s="12"/>
    </row>
    <row r="3" spans="2:11" x14ac:dyDescent="0.15">
      <c r="B3" s="9"/>
    </row>
    <row r="4" spans="2:11" ht="17" x14ac:dyDescent="0.15">
      <c r="B4" s="62" t="s">
        <v>44</v>
      </c>
      <c r="C4" s="63">
        <v>2018</v>
      </c>
      <c r="D4" s="63">
        <v>2019</v>
      </c>
      <c r="E4" s="63">
        <v>2020</v>
      </c>
      <c r="F4" s="63">
        <v>2021</v>
      </c>
      <c r="G4" s="63">
        <v>2022</v>
      </c>
      <c r="H4" s="63" t="s">
        <v>54</v>
      </c>
      <c r="I4" s="60" t="s">
        <v>152</v>
      </c>
      <c r="J4" s="60" t="s">
        <v>153</v>
      </c>
    </row>
    <row r="5" spans="2:11" ht="29" customHeight="1" x14ac:dyDescent="0.15">
      <c r="B5" s="48" t="s">
        <v>60</v>
      </c>
      <c r="C5" s="98">
        <f>'tab6 situation financière'!C5+'tab6 situation financière'!C7</f>
        <v>0</v>
      </c>
      <c r="D5" s="98">
        <f>'tab6 situation financière'!D5+'tab6 situation financière'!D7</f>
        <v>0</v>
      </c>
      <c r="E5" s="98">
        <f>'tab6 situation financière'!E5+'tab6 situation financière'!E7</f>
        <v>0</v>
      </c>
      <c r="F5" s="98">
        <f>'tab6 situation financière'!F5+'tab6 situation financière'!F7</f>
        <v>0</v>
      </c>
      <c r="G5" s="98">
        <f>'tab6 situation financière'!G5+'tab6 situation financière'!G7</f>
        <v>0</v>
      </c>
      <c r="H5" s="98">
        <f>AVERAGE(C5:G5)</f>
        <v>0</v>
      </c>
      <c r="I5" s="49"/>
      <c r="J5" s="49"/>
    </row>
    <row r="6" spans="2:11" ht="29" customHeight="1" x14ac:dyDescent="0.15">
      <c r="B6" s="91" t="s">
        <v>198</v>
      </c>
      <c r="C6" s="107">
        <f>'tab6 situation financière'!C7</f>
        <v>0</v>
      </c>
      <c r="D6" s="107">
        <f>'tab6 situation financière'!D7</f>
        <v>0</v>
      </c>
      <c r="E6" s="107">
        <f>'tab6 situation financière'!E7</f>
        <v>0</v>
      </c>
      <c r="F6" s="107">
        <f>'tab6 situation financière'!F7</f>
        <v>0</v>
      </c>
      <c r="G6" s="107">
        <f>'tab6 situation financière'!G7</f>
        <v>0</v>
      </c>
      <c r="H6" s="107">
        <f t="shared" ref="H6:H12" si="0">AVERAGE(C6:G6)</f>
        <v>0</v>
      </c>
      <c r="I6" s="108"/>
      <c r="J6" s="108"/>
    </row>
    <row r="7" spans="2:11" ht="34" x14ac:dyDescent="0.15">
      <c r="B7" s="48" t="s">
        <v>61</v>
      </c>
      <c r="C7" s="98">
        <f>'tab7 charges exploitation'!C15+C8</f>
        <v>0</v>
      </c>
      <c r="D7" s="98">
        <f>'tab7 charges exploitation'!D15+D8</f>
        <v>0</v>
      </c>
      <c r="E7" s="98">
        <f>'tab7 charges exploitation'!E15+E8</f>
        <v>0</v>
      </c>
      <c r="F7" s="98">
        <f>'tab7 charges exploitation'!F15+F8</f>
        <v>0</v>
      </c>
      <c r="G7" s="98">
        <f>'tab7 charges exploitation'!G15+G8</f>
        <v>0</v>
      </c>
      <c r="H7" s="98">
        <f t="shared" si="0"/>
        <v>0</v>
      </c>
      <c r="I7" s="98">
        <f>'tab7 charges exploitation'!K15+I8</f>
        <v>0</v>
      </c>
      <c r="J7" s="98">
        <f>'tab7 charges exploitation'!L15+J8</f>
        <v>0</v>
      </c>
    </row>
    <row r="8" spans="2:11" ht="28" customHeight="1" x14ac:dyDescent="0.15">
      <c r="B8" s="91" t="s">
        <v>62</v>
      </c>
      <c r="C8" s="108"/>
      <c r="D8" s="108"/>
      <c r="E8" s="108"/>
      <c r="F8" s="108"/>
      <c r="G8" s="108"/>
      <c r="H8" s="107" t="e">
        <f t="shared" si="0"/>
        <v>#DIV/0!</v>
      </c>
      <c r="I8" s="108"/>
      <c r="J8" s="108"/>
    </row>
    <row r="9" spans="2:11" ht="29" customHeight="1" x14ac:dyDescent="0.15">
      <c r="B9" s="59" t="s">
        <v>180</v>
      </c>
      <c r="C9" s="75" t="e">
        <f>C7/C5</f>
        <v>#DIV/0!</v>
      </c>
      <c r="D9" s="76" t="e">
        <f t="shared" ref="D9:G9" si="1">D7/D5</f>
        <v>#DIV/0!</v>
      </c>
      <c r="E9" s="76" t="e">
        <f t="shared" si="1"/>
        <v>#DIV/0!</v>
      </c>
      <c r="F9" s="76" t="e">
        <f t="shared" si="1"/>
        <v>#DIV/0!</v>
      </c>
      <c r="G9" s="76" t="e">
        <f t="shared" si="1"/>
        <v>#DIV/0!</v>
      </c>
      <c r="H9" s="76" t="e">
        <f t="shared" si="0"/>
        <v>#DIV/0!</v>
      </c>
      <c r="I9" s="79" t="e">
        <f t="shared" ref="I9:J9" si="2">I5/I7</f>
        <v>#DIV/0!</v>
      </c>
      <c r="J9" s="79" t="e">
        <f t="shared" si="2"/>
        <v>#DIV/0!</v>
      </c>
      <c r="K9" s="67"/>
    </row>
    <row r="10" spans="2:11" ht="26" customHeight="1" x14ac:dyDescent="0.15">
      <c r="B10" s="48" t="s">
        <v>63</v>
      </c>
      <c r="C10" s="98">
        <f>'tab6 situation financière'!C10</f>
        <v>0</v>
      </c>
      <c r="D10" s="98">
        <f>'tab6 situation financière'!D10</f>
        <v>0</v>
      </c>
      <c r="E10" s="98">
        <f>'tab6 situation financière'!E10</f>
        <v>0</v>
      </c>
      <c r="F10" s="98">
        <f>'tab6 situation financière'!F10</f>
        <v>0</v>
      </c>
      <c r="G10" s="98">
        <f>'tab6 situation financière'!G10</f>
        <v>0</v>
      </c>
      <c r="H10" s="98">
        <f t="shared" si="0"/>
        <v>0</v>
      </c>
      <c r="I10" s="49"/>
      <c r="J10" s="49"/>
    </row>
    <row r="11" spans="2:11" ht="33" customHeight="1" x14ac:dyDescent="0.15">
      <c r="B11" s="59" t="s">
        <v>64</v>
      </c>
      <c r="C11" s="80" t="e">
        <f>C7/C10</f>
        <v>#DIV/0!</v>
      </c>
      <c r="D11" s="79" t="e">
        <f t="shared" ref="D11:G11" si="3">D7/D10</f>
        <v>#DIV/0!</v>
      </c>
      <c r="E11" s="79" t="e">
        <f t="shared" si="3"/>
        <v>#DIV/0!</v>
      </c>
      <c r="F11" s="79" t="e">
        <f t="shared" si="3"/>
        <v>#DIV/0!</v>
      </c>
      <c r="G11" s="79" t="e">
        <f t="shared" si="3"/>
        <v>#DIV/0!</v>
      </c>
      <c r="H11" s="79" t="e">
        <f t="shared" si="0"/>
        <v>#DIV/0!</v>
      </c>
      <c r="I11" s="79" t="e">
        <f t="shared" ref="I11:J11" si="4">I7/I10</f>
        <v>#DIV/0!</v>
      </c>
      <c r="J11" s="79" t="e">
        <f t="shared" si="4"/>
        <v>#DIV/0!</v>
      </c>
    </row>
    <row r="12" spans="2:11" ht="29" customHeight="1" x14ac:dyDescent="0.15">
      <c r="B12" s="48" t="s">
        <v>179</v>
      </c>
      <c r="C12" s="109" t="e">
        <f>C7/'tab7 charges exploitation'!C16</f>
        <v>#DIV/0!</v>
      </c>
      <c r="D12" s="109" t="e">
        <f>D7/'tab7 charges exploitation'!D16</f>
        <v>#DIV/0!</v>
      </c>
      <c r="E12" s="109" t="e">
        <f>E7/'tab7 charges exploitation'!E16</f>
        <v>#DIV/0!</v>
      </c>
      <c r="F12" s="109" t="e">
        <f>F7/'tab7 charges exploitation'!F16</f>
        <v>#DIV/0!</v>
      </c>
      <c r="G12" s="109" t="e">
        <f>G7/'tab7 charges exploitation'!G16</f>
        <v>#DIV/0!</v>
      </c>
      <c r="H12" s="109" t="e">
        <f t="shared" si="0"/>
        <v>#DIV/0!</v>
      </c>
      <c r="I12" s="109" t="e">
        <f>I7/'tab7 charges exploitation'!K16</f>
        <v>#DIV/0!</v>
      </c>
      <c r="J12" s="109" t="e">
        <f>J7/'tab7 charges exploitation'!L16</f>
        <v>#DIV/0!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B2:J13"/>
  <sheetViews>
    <sheetView workbookViewId="0">
      <selection activeCell="H12" sqref="H12"/>
    </sheetView>
  </sheetViews>
  <sheetFormatPr baseColWidth="10" defaultRowHeight="13" x14ac:dyDescent="0.15"/>
  <cols>
    <col min="2" max="2" width="52.1640625" customWidth="1"/>
    <col min="3" max="10" width="21.1640625" customWidth="1"/>
  </cols>
  <sheetData>
    <row r="2" spans="2:10" ht="19" x14ac:dyDescent="0.25">
      <c r="B2" s="33" t="s">
        <v>203</v>
      </c>
      <c r="C2" s="10"/>
      <c r="D2" s="11"/>
      <c r="E2" s="11"/>
      <c r="F2" s="12"/>
      <c r="G2" s="12"/>
      <c r="H2" s="12"/>
      <c r="I2" s="12"/>
    </row>
    <row r="3" spans="2:10" x14ac:dyDescent="0.15">
      <c r="B3" s="9"/>
    </row>
    <row r="4" spans="2:10" ht="17" x14ac:dyDescent="0.15">
      <c r="B4" s="62" t="s">
        <v>73</v>
      </c>
      <c r="C4" s="63">
        <v>2018</v>
      </c>
      <c r="D4" s="63">
        <v>2019</v>
      </c>
      <c r="E4" s="63">
        <v>2020</v>
      </c>
      <c r="F4" s="63">
        <v>2021</v>
      </c>
      <c r="G4" s="63">
        <v>2022</v>
      </c>
      <c r="H4" s="62" t="s">
        <v>54</v>
      </c>
      <c r="I4" s="112" t="s">
        <v>157</v>
      </c>
      <c r="J4" s="112" t="s">
        <v>158</v>
      </c>
    </row>
    <row r="5" spans="2:10" ht="17" x14ac:dyDescent="0.15">
      <c r="B5" s="48" t="s">
        <v>68</v>
      </c>
      <c r="C5" s="49"/>
      <c r="D5" s="49"/>
      <c r="E5" s="49"/>
      <c r="F5" s="49"/>
      <c r="G5" s="49"/>
      <c r="H5" s="73" t="e">
        <f t="shared" ref="H5:H12" si="0">AVERAGE(C5:G5)</f>
        <v>#DIV/0!</v>
      </c>
      <c r="I5" s="92"/>
      <c r="J5" s="92"/>
    </row>
    <row r="6" spans="2:10" ht="17" x14ac:dyDescent="0.15">
      <c r="B6" s="48" t="s">
        <v>181</v>
      </c>
      <c r="C6" s="49"/>
      <c r="D6" s="49"/>
      <c r="E6" s="49"/>
      <c r="F6" s="49"/>
      <c r="G6" s="49"/>
      <c r="H6" s="73" t="e">
        <f t="shared" si="0"/>
        <v>#DIV/0!</v>
      </c>
      <c r="I6" s="92"/>
      <c r="J6" s="92"/>
    </row>
    <row r="7" spans="2:10" ht="28" customHeight="1" x14ac:dyDescent="0.15">
      <c r="B7" s="48" t="s">
        <v>70</v>
      </c>
      <c r="C7" s="49"/>
      <c r="D7" s="49"/>
      <c r="E7" s="49"/>
      <c r="F7" s="49"/>
      <c r="G7" s="49"/>
      <c r="H7" s="73" t="e">
        <f t="shared" si="0"/>
        <v>#DIV/0!</v>
      </c>
      <c r="I7" s="92"/>
      <c r="J7" s="92"/>
    </row>
    <row r="8" spans="2:10" ht="17" x14ac:dyDescent="0.15">
      <c r="B8" s="48" t="s">
        <v>71</v>
      </c>
      <c r="C8" s="49"/>
      <c r="D8" s="49"/>
      <c r="E8" s="49"/>
      <c r="F8" s="49"/>
      <c r="G8" s="49"/>
      <c r="H8" s="73" t="e">
        <f t="shared" si="0"/>
        <v>#DIV/0!</v>
      </c>
      <c r="I8" s="92"/>
      <c r="J8" s="92"/>
    </row>
    <row r="9" spans="2:10" ht="31" customHeight="1" x14ac:dyDescent="0.15">
      <c r="B9" s="86" t="s">
        <v>78</v>
      </c>
      <c r="C9" s="73">
        <f>SUM(C5:C8)</f>
        <v>0</v>
      </c>
      <c r="D9" s="73">
        <f t="shared" ref="D9:G9" si="1">SUM(D5:D8)</f>
        <v>0</v>
      </c>
      <c r="E9" s="73">
        <f t="shared" si="1"/>
        <v>0</v>
      </c>
      <c r="F9" s="73">
        <f t="shared" si="1"/>
        <v>0</v>
      </c>
      <c r="G9" s="73">
        <f t="shared" si="1"/>
        <v>0</v>
      </c>
      <c r="H9" s="73">
        <f t="shared" si="0"/>
        <v>0</v>
      </c>
      <c r="I9" s="45">
        <f>SUM(I5:I8)</f>
        <v>0</v>
      </c>
      <c r="J9" s="45">
        <f>SUM(J5:J8)</f>
        <v>0</v>
      </c>
    </row>
    <row r="10" spans="2:10" ht="34" x14ac:dyDescent="0.15">
      <c r="B10" s="48" t="s">
        <v>72</v>
      </c>
      <c r="C10" s="49"/>
      <c r="D10" s="49"/>
      <c r="E10" s="49"/>
      <c r="F10" s="49"/>
      <c r="G10" s="49"/>
      <c r="H10" s="73" t="e">
        <f t="shared" si="0"/>
        <v>#DIV/0!</v>
      </c>
      <c r="I10" s="92"/>
      <c r="J10" s="92"/>
    </row>
    <row r="11" spans="2:10" ht="28" customHeight="1" x14ac:dyDescent="0.15">
      <c r="B11" s="86" t="s">
        <v>9</v>
      </c>
      <c r="C11" s="73">
        <f>C9+C10</f>
        <v>0</v>
      </c>
      <c r="D11" s="73">
        <f t="shared" ref="D11:G11" si="2">D9+D10</f>
        <v>0</v>
      </c>
      <c r="E11" s="73">
        <f t="shared" si="2"/>
        <v>0</v>
      </c>
      <c r="F11" s="73">
        <f t="shared" si="2"/>
        <v>0</v>
      </c>
      <c r="G11" s="73">
        <f t="shared" si="2"/>
        <v>0</v>
      </c>
      <c r="H11" s="73">
        <f t="shared" si="0"/>
        <v>0</v>
      </c>
      <c r="I11" s="45">
        <f>I9+I10</f>
        <v>0</v>
      </c>
      <c r="J11" s="45">
        <f>J9+J10</f>
        <v>0</v>
      </c>
    </row>
    <row r="12" spans="2:10" ht="37" customHeight="1" x14ac:dyDescent="0.15">
      <c r="B12" s="48" t="s">
        <v>200</v>
      </c>
      <c r="C12" s="110" t="e">
        <f>C9/'tab7 charges exploitation'!C16</f>
        <v>#DIV/0!</v>
      </c>
      <c r="D12" s="110" t="e">
        <f>D9/'tab7 charges exploitation'!D16</f>
        <v>#DIV/0!</v>
      </c>
      <c r="E12" s="110" t="e">
        <f>E9/'tab7 charges exploitation'!E16</f>
        <v>#DIV/0!</v>
      </c>
      <c r="F12" s="110" t="e">
        <f>F9/'tab7 charges exploitation'!F16</f>
        <v>#DIV/0!</v>
      </c>
      <c r="G12" s="110" t="e">
        <f>G9/'tab7 charges exploitation'!G16</f>
        <v>#DIV/0!</v>
      </c>
      <c r="H12" s="113" t="e">
        <f t="shared" si="0"/>
        <v>#DIV/0!</v>
      </c>
      <c r="I12" s="111" t="e">
        <f>I9/'tab7 charges exploitation'!K16</f>
        <v>#DIV/0!</v>
      </c>
      <c r="J12" s="111" t="e">
        <f>J9/'tab7 charges exploitation'!L16</f>
        <v>#DIV/0!</v>
      </c>
    </row>
    <row r="13" spans="2:10" ht="34" x14ac:dyDescent="0.15">
      <c r="B13" s="48" t="s">
        <v>199</v>
      </c>
      <c r="C13" s="114" t="e">
        <f>C6/'tab7 charges exploitation'!C16</f>
        <v>#DIV/0!</v>
      </c>
      <c r="D13" s="114" t="e">
        <f>D6/'tab7 charges exploitation'!D16</f>
        <v>#DIV/0!</v>
      </c>
      <c r="E13" s="114" t="e">
        <f>E6/'tab7 charges exploitation'!E16</f>
        <v>#DIV/0!</v>
      </c>
      <c r="F13" s="114" t="e">
        <f>F6/'tab7 charges exploitation'!F16</f>
        <v>#DIV/0!</v>
      </c>
      <c r="G13" s="114" t="e">
        <f>G6/'tab7 charges exploitation'!G16</f>
        <v>#DIV/0!</v>
      </c>
      <c r="H13" s="114" t="e">
        <f t="shared" ref="H13" si="3">AVERAGE(C13:G13)</f>
        <v>#DIV/0!</v>
      </c>
      <c r="I13" s="115" t="e">
        <f>I6/'tab7 charges exploitation'!K16</f>
        <v>#DIV/0!</v>
      </c>
      <c r="J13" s="115" t="e">
        <f>J6/'tab7 charges exploitation'!L16</f>
        <v>#DIV/0!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B1:J10"/>
  <sheetViews>
    <sheetView workbookViewId="0">
      <selection activeCell="H10" sqref="H10"/>
    </sheetView>
  </sheetViews>
  <sheetFormatPr baseColWidth="10" defaultRowHeight="13" x14ac:dyDescent="0.15"/>
  <cols>
    <col min="2" max="2" width="45.5" customWidth="1"/>
    <col min="3" max="7" width="15.83203125" customWidth="1"/>
    <col min="8" max="8" width="17.6640625" customWidth="1"/>
    <col min="9" max="9" width="12.83203125" customWidth="1"/>
  </cols>
  <sheetData>
    <row r="1" spans="2:10" ht="19" x14ac:dyDescent="0.25">
      <c r="B1" s="35" t="s">
        <v>182</v>
      </c>
    </row>
    <row r="3" spans="2:10" ht="17" x14ac:dyDescent="0.15">
      <c r="B3" s="62" t="s">
        <v>44</v>
      </c>
      <c r="C3" s="63">
        <v>2018</v>
      </c>
      <c r="D3" s="63">
        <v>2019</v>
      </c>
      <c r="E3" s="63">
        <v>2020</v>
      </c>
      <c r="F3" s="63">
        <v>2021</v>
      </c>
      <c r="G3" s="63">
        <v>2022</v>
      </c>
      <c r="H3" s="63" t="s">
        <v>54</v>
      </c>
      <c r="I3" s="63" t="s">
        <v>159</v>
      </c>
      <c r="J3" s="63" t="s">
        <v>143</v>
      </c>
    </row>
    <row r="4" spans="2:10" ht="26" customHeight="1" x14ac:dyDescent="0.15">
      <c r="B4" s="93" t="s">
        <v>183</v>
      </c>
      <c r="C4" s="166"/>
      <c r="D4" s="166"/>
      <c r="E4" s="166"/>
      <c r="F4" s="166"/>
      <c r="G4" s="166"/>
      <c r="H4" s="73" t="e">
        <f>AVERAGE(C4:G4)</f>
        <v>#DIV/0!</v>
      </c>
      <c r="I4" s="166"/>
      <c r="J4" s="166"/>
    </row>
    <row r="5" spans="2:10" ht="34" x14ac:dyDescent="0.15">
      <c r="B5" s="48" t="s">
        <v>55</v>
      </c>
      <c r="C5" s="49"/>
      <c r="D5" s="49"/>
      <c r="E5" s="49"/>
      <c r="F5" s="49"/>
      <c r="G5" s="49"/>
      <c r="H5" s="98" t="e">
        <f t="shared" ref="H5:H10" si="0">AVERAGE(C5:G5)</f>
        <v>#DIV/0!</v>
      </c>
      <c r="I5" s="49"/>
      <c r="J5" s="49"/>
    </row>
    <row r="6" spans="2:10" ht="17" x14ac:dyDescent="0.15">
      <c r="B6" s="48" t="s">
        <v>56</v>
      </c>
      <c r="C6" s="49"/>
      <c r="D6" s="49"/>
      <c r="E6" s="49"/>
      <c r="F6" s="49"/>
      <c r="G6" s="49"/>
      <c r="H6" s="98" t="e">
        <f t="shared" si="0"/>
        <v>#DIV/0!</v>
      </c>
      <c r="I6" s="49"/>
      <c r="J6" s="49"/>
    </row>
    <row r="7" spans="2:10" ht="25" customHeight="1" x14ac:dyDescent="0.15">
      <c r="B7" s="48" t="s">
        <v>57</v>
      </c>
      <c r="C7" s="49"/>
      <c r="D7" s="49"/>
      <c r="E7" s="49"/>
      <c r="F7" s="49"/>
      <c r="G7" s="49"/>
      <c r="H7" s="98" t="e">
        <f t="shared" si="0"/>
        <v>#DIV/0!</v>
      </c>
      <c r="I7" s="49"/>
      <c r="J7" s="49"/>
    </row>
    <row r="8" spans="2:10" ht="25" customHeight="1" x14ac:dyDescent="0.15">
      <c r="B8" s="48" t="s">
        <v>58</v>
      </c>
      <c r="C8" s="49"/>
      <c r="D8" s="49"/>
      <c r="E8" s="49"/>
      <c r="F8" s="49"/>
      <c r="G8" s="49"/>
      <c r="H8" s="98" t="e">
        <f t="shared" si="0"/>
        <v>#DIV/0!</v>
      </c>
      <c r="I8" s="49"/>
      <c r="J8" s="49"/>
    </row>
    <row r="9" spans="2:10" ht="25" customHeight="1" x14ac:dyDescent="0.15">
      <c r="B9" s="62" t="s">
        <v>201</v>
      </c>
      <c r="C9" s="73">
        <f>SUM(C5:C8)</f>
        <v>0</v>
      </c>
      <c r="D9" s="73">
        <f t="shared" ref="D9:J9" si="1">SUM(D5:D8)</f>
        <v>0</v>
      </c>
      <c r="E9" s="73">
        <f t="shared" si="1"/>
        <v>0</v>
      </c>
      <c r="F9" s="73">
        <f t="shared" si="1"/>
        <v>0</v>
      </c>
      <c r="G9" s="73">
        <f t="shared" si="1"/>
        <v>0</v>
      </c>
      <c r="H9" s="73">
        <f t="shared" si="0"/>
        <v>0</v>
      </c>
      <c r="I9" s="73">
        <f t="shared" si="1"/>
        <v>0</v>
      </c>
      <c r="J9" s="73">
        <f t="shared" si="1"/>
        <v>0</v>
      </c>
    </row>
    <row r="10" spans="2:10" ht="25" customHeight="1" x14ac:dyDescent="0.15">
      <c r="B10" s="66" t="s">
        <v>59</v>
      </c>
      <c r="C10" s="73">
        <f>C9+C4</f>
        <v>0</v>
      </c>
      <c r="D10" s="73">
        <f t="shared" ref="D10:J10" si="2">D9+D4</f>
        <v>0</v>
      </c>
      <c r="E10" s="73">
        <f t="shared" si="2"/>
        <v>0</v>
      </c>
      <c r="F10" s="73">
        <f t="shared" si="2"/>
        <v>0</v>
      </c>
      <c r="G10" s="73">
        <f t="shared" si="2"/>
        <v>0</v>
      </c>
      <c r="H10" s="73">
        <f t="shared" si="0"/>
        <v>0</v>
      </c>
      <c r="I10" s="73">
        <f t="shared" si="2"/>
        <v>0</v>
      </c>
      <c r="J10" s="73">
        <f t="shared" si="2"/>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B1:J8"/>
  <sheetViews>
    <sheetView workbookViewId="0">
      <selection activeCell="J8" sqref="J8"/>
    </sheetView>
  </sheetViews>
  <sheetFormatPr baseColWidth="10" defaultRowHeight="13" x14ac:dyDescent="0.15"/>
  <cols>
    <col min="2" max="2" width="46.1640625" customWidth="1"/>
    <col min="3" max="10" width="21.6640625" customWidth="1"/>
  </cols>
  <sheetData>
    <row r="1" spans="2:10" ht="19" x14ac:dyDescent="0.25">
      <c r="B1" s="35" t="s">
        <v>184</v>
      </c>
    </row>
    <row r="3" spans="2:10" ht="17" x14ac:dyDescent="0.15">
      <c r="B3" s="62" t="s">
        <v>44</v>
      </c>
      <c r="C3" s="63">
        <v>2018</v>
      </c>
      <c r="D3" s="63">
        <v>2019</v>
      </c>
      <c r="E3" s="63">
        <v>2020</v>
      </c>
      <c r="F3" s="63">
        <v>2021</v>
      </c>
      <c r="G3" s="63">
        <v>2022</v>
      </c>
      <c r="H3" s="63" t="s">
        <v>54</v>
      </c>
      <c r="I3" s="62" t="s">
        <v>159</v>
      </c>
      <c r="J3" s="63" t="s">
        <v>143</v>
      </c>
    </row>
    <row r="4" spans="2:10" ht="30" customHeight="1" x14ac:dyDescent="0.15">
      <c r="B4" s="52" t="s">
        <v>68</v>
      </c>
      <c r="C4" s="46"/>
      <c r="D4" s="46"/>
      <c r="E4" s="46"/>
      <c r="F4" s="46"/>
      <c r="G4" s="46"/>
      <c r="H4" s="116" t="e">
        <f>AVERAGE(C4:G4)</f>
        <v>#DIV/0!</v>
      </c>
      <c r="I4" s="46"/>
      <c r="J4" s="46"/>
    </row>
    <row r="5" spans="2:10" ht="30" customHeight="1" x14ac:dyDescent="0.15">
      <c r="B5" s="52" t="s">
        <v>181</v>
      </c>
      <c r="C5" s="46"/>
      <c r="D5" s="46"/>
      <c r="E5" s="46"/>
      <c r="F5" s="46"/>
      <c r="G5" s="46"/>
      <c r="H5" s="116" t="e">
        <f t="shared" ref="H5:H8" si="0">AVERAGE(C5:G5)</f>
        <v>#DIV/0!</v>
      </c>
      <c r="I5" s="46"/>
      <c r="J5" s="46"/>
    </row>
    <row r="6" spans="2:10" ht="30" customHeight="1" x14ac:dyDescent="0.15">
      <c r="B6" s="52" t="s">
        <v>70</v>
      </c>
      <c r="C6" s="46"/>
      <c r="D6" s="46"/>
      <c r="E6" s="46"/>
      <c r="F6" s="46"/>
      <c r="G6" s="46"/>
      <c r="H6" s="116" t="e">
        <f t="shared" si="0"/>
        <v>#DIV/0!</v>
      </c>
      <c r="I6" s="46"/>
      <c r="J6" s="46"/>
    </row>
    <row r="7" spans="2:10" ht="30" customHeight="1" x14ac:dyDescent="0.15">
      <c r="B7" s="52" t="s">
        <v>71</v>
      </c>
      <c r="C7" s="46"/>
      <c r="D7" s="46"/>
      <c r="E7" s="46"/>
      <c r="F7" s="46"/>
      <c r="G7" s="46"/>
      <c r="H7" s="116" t="e">
        <f t="shared" si="0"/>
        <v>#DIV/0!</v>
      </c>
      <c r="I7" s="46"/>
      <c r="J7" s="46"/>
    </row>
    <row r="8" spans="2:10" ht="30" customHeight="1" x14ac:dyDescent="0.15">
      <c r="B8" s="65" t="s">
        <v>140</v>
      </c>
      <c r="C8" s="116">
        <f>SUM(C4:C7)</f>
        <v>0</v>
      </c>
      <c r="D8" s="116">
        <f t="shared" ref="D8:G8" si="1">SUM(D4:D7)</f>
        <v>0</v>
      </c>
      <c r="E8" s="116">
        <f t="shared" si="1"/>
        <v>0</v>
      </c>
      <c r="F8" s="116">
        <f t="shared" si="1"/>
        <v>0</v>
      </c>
      <c r="G8" s="116">
        <f t="shared" si="1"/>
        <v>0</v>
      </c>
      <c r="H8" s="116">
        <f t="shared" si="0"/>
        <v>0</v>
      </c>
      <c r="I8" s="116">
        <f t="shared" ref="I8" si="2">SUM(I4:I7)</f>
        <v>0</v>
      </c>
      <c r="J8" s="116">
        <f t="shared" ref="J8" si="3">SUM(J4:J7)</f>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sheetPr>
  <dimension ref="B2:E14"/>
  <sheetViews>
    <sheetView workbookViewId="0">
      <selection activeCell="F14" sqref="F14"/>
    </sheetView>
  </sheetViews>
  <sheetFormatPr baseColWidth="10" defaultRowHeight="13" x14ac:dyDescent="0.15"/>
  <cols>
    <col min="2" max="2" width="45.6640625" customWidth="1"/>
    <col min="3" max="5" width="23.83203125" customWidth="1"/>
    <col min="6" max="6" width="12.1640625" customWidth="1"/>
    <col min="8" max="8" width="2.5" customWidth="1"/>
    <col min="9" max="9" width="20.1640625" customWidth="1"/>
  </cols>
  <sheetData>
    <row r="2" spans="2:5" ht="19" x14ac:dyDescent="0.15">
      <c r="B2" s="68" t="s">
        <v>190</v>
      </c>
      <c r="C2" s="13"/>
      <c r="D2" s="13"/>
      <c r="E2" s="13"/>
    </row>
    <row r="3" spans="2:5" ht="16" x14ac:dyDescent="0.15">
      <c r="B3" s="13"/>
      <c r="C3" s="13"/>
      <c r="D3" s="13"/>
      <c r="E3" s="13"/>
    </row>
    <row r="4" spans="2:5" ht="41" customHeight="1" x14ac:dyDescent="0.15">
      <c r="B4" s="62" t="s">
        <v>44</v>
      </c>
      <c r="C4" s="63" t="s">
        <v>160</v>
      </c>
      <c r="D4" s="63">
        <v>2027</v>
      </c>
      <c r="E4" s="63">
        <v>2032</v>
      </c>
    </row>
    <row r="5" spans="2:5" ht="17" x14ac:dyDescent="0.15">
      <c r="B5" s="48" t="s">
        <v>75</v>
      </c>
      <c r="C5" s="98">
        <f>'tab7 charges exploitation'!J7</f>
        <v>0</v>
      </c>
      <c r="D5" s="98">
        <f>'tab7 charges exploitation'!K7</f>
        <v>0</v>
      </c>
      <c r="E5" s="98">
        <f>'tab7 charges exploitation'!L7</f>
        <v>0</v>
      </c>
    </row>
    <row r="6" spans="2:5" ht="17" x14ac:dyDescent="0.15">
      <c r="B6" s="48" t="s">
        <v>74</v>
      </c>
      <c r="C6" s="98">
        <f>'tab7 charges exploitation'!J14</f>
        <v>0</v>
      </c>
      <c r="D6" s="98">
        <f>'tab7 charges exploitation'!K14</f>
        <v>0</v>
      </c>
      <c r="E6" s="98">
        <f>'tab7 charges exploitation'!L14</f>
        <v>0</v>
      </c>
    </row>
    <row r="7" spans="2:5" ht="17" x14ac:dyDescent="0.15">
      <c r="B7" s="48" t="s">
        <v>76</v>
      </c>
      <c r="C7" s="98" t="e">
        <f>'tab8 évolut° et part budg immo'!H8</f>
        <v>#DIV/0!</v>
      </c>
      <c r="D7" s="98">
        <f>'tab8 évolut° et part budg immo'!I8</f>
        <v>0</v>
      </c>
      <c r="E7" s="98">
        <f>'tab8 évolut° et part budg immo'!J8</f>
        <v>0</v>
      </c>
    </row>
    <row r="8" spans="2:5" ht="26" customHeight="1" x14ac:dyDescent="0.15">
      <c r="B8" s="61" t="s">
        <v>204</v>
      </c>
      <c r="C8" s="98">
        <f>'tab8 évolut° et part budg immo'!H7</f>
        <v>0</v>
      </c>
      <c r="D8" s="98">
        <f>'tab8 évolut° et part budg immo'!I7</f>
        <v>0</v>
      </c>
      <c r="E8" s="98">
        <f>'tab8 évolut° et part budg immo'!J7</f>
        <v>0</v>
      </c>
    </row>
    <row r="9" spans="2:5" ht="26" customHeight="1" x14ac:dyDescent="0.15">
      <c r="B9" s="48" t="s">
        <v>185</v>
      </c>
      <c r="C9" s="98" t="e">
        <f>'tab7 charges exploitation'!J16</f>
        <v>#DIV/0!</v>
      </c>
      <c r="D9" s="98">
        <f>'tab7 charges exploitation'!K16</f>
        <v>0</v>
      </c>
      <c r="E9" s="98">
        <f>'tab7 charges exploitation'!L16</f>
        <v>0</v>
      </c>
    </row>
    <row r="10" spans="2:5" ht="26" customHeight="1" x14ac:dyDescent="0.15">
      <c r="B10" s="167" t="s">
        <v>186</v>
      </c>
      <c r="C10" s="73" t="e">
        <f>C8/C9</f>
        <v>#DIV/0!</v>
      </c>
      <c r="D10" s="73" t="e">
        <f t="shared" ref="D10:E10" si="0">D8/D9</f>
        <v>#DIV/0!</v>
      </c>
      <c r="E10" s="73" t="e">
        <f t="shared" si="0"/>
        <v>#DIV/0!</v>
      </c>
    </row>
    <row r="11" spans="2:5" ht="26" customHeight="1" x14ac:dyDescent="0.15">
      <c r="B11" s="48" t="s">
        <v>183</v>
      </c>
      <c r="C11" s="49"/>
      <c r="D11" s="49"/>
      <c r="E11" s="49"/>
    </row>
    <row r="12" spans="2:5" ht="26" customHeight="1" x14ac:dyDescent="0.15">
      <c r="B12" s="48" t="s">
        <v>189</v>
      </c>
      <c r="C12" s="49"/>
      <c r="D12" s="49"/>
      <c r="E12" s="49"/>
    </row>
    <row r="13" spans="2:5" ht="34" x14ac:dyDescent="0.15">
      <c r="B13" s="61" t="s">
        <v>133</v>
      </c>
      <c r="C13" s="98">
        <f>C11+C12</f>
        <v>0</v>
      </c>
      <c r="D13" s="98">
        <f t="shared" ref="D13:E13" si="1">D11+D12</f>
        <v>0</v>
      </c>
      <c r="E13" s="98">
        <f t="shared" si="1"/>
        <v>0</v>
      </c>
    </row>
    <row r="14" spans="2:5" ht="26" customHeight="1" x14ac:dyDescent="0.15">
      <c r="B14" s="66" t="s">
        <v>187</v>
      </c>
      <c r="C14" s="117" t="e">
        <f t="shared" ref="C14:E14" si="2">C13/C9</f>
        <v>#DIV/0!</v>
      </c>
      <c r="D14" s="117" t="e">
        <f t="shared" si="2"/>
        <v>#DIV/0!</v>
      </c>
      <c r="E14" s="117" t="e">
        <f t="shared" si="2"/>
        <v>#DIV/0!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sheetPr>
  <dimension ref="B3:F18"/>
  <sheetViews>
    <sheetView workbookViewId="0">
      <selection activeCell="D18" sqref="D18"/>
    </sheetView>
  </sheetViews>
  <sheetFormatPr baseColWidth="10" defaultRowHeight="13" x14ac:dyDescent="0.15"/>
  <cols>
    <col min="2" max="2" width="76.6640625" customWidth="1"/>
    <col min="3" max="6" width="24.6640625" customWidth="1"/>
    <col min="7" max="7" width="12.1640625" customWidth="1"/>
    <col min="9" max="9" width="2.5" customWidth="1"/>
    <col min="10" max="10" width="20.1640625" customWidth="1"/>
  </cols>
  <sheetData>
    <row r="3" spans="2:6" ht="19" x14ac:dyDescent="0.15">
      <c r="B3" s="68" t="s">
        <v>192</v>
      </c>
    </row>
    <row r="4" spans="2:6" ht="16" x14ac:dyDescent="0.15">
      <c r="B4" s="13"/>
    </row>
    <row r="5" spans="2:6" ht="17" x14ac:dyDescent="0.15">
      <c r="B5" s="62" t="s">
        <v>44</v>
      </c>
      <c r="C5" s="63" t="s">
        <v>160</v>
      </c>
      <c r="D5" s="63">
        <v>2027</v>
      </c>
      <c r="E5" s="63">
        <v>2032</v>
      </c>
      <c r="F5" s="63">
        <v>2037</v>
      </c>
    </row>
    <row r="6" spans="2:6" ht="36" customHeight="1" x14ac:dyDescent="0.15">
      <c r="B6" s="48" t="s">
        <v>68</v>
      </c>
      <c r="C6" s="98" t="e">
        <f>'tab9 évol prévi dép invest'!H5</f>
        <v>#DIV/0!</v>
      </c>
      <c r="D6" s="98">
        <f>'tab9 évol prévi dép invest'!I5</f>
        <v>0</v>
      </c>
      <c r="E6" s="98">
        <f>'tab9 évol prévi dép invest'!J5</f>
        <v>0</v>
      </c>
      <c r="F6" s="49"/>
    </row>
    <row r="7" spans="2:6" ht="36" customHeight="1" x14ac:dyDescent="0.15">
      <c r="B7" s="48" t="s">
        <v>69</v>
      </c>
      <c r="C7" s="98" t="e">
        <f>'tab9 évol prévi dép invest'!H6</f>
        <v>#DIV/0!</v>
      </c>
      <c r="D7" s="98">
        <f>'tab9 évol prévi dép invest'!I6</f>
        <v>0</v>
      </c>
      <c r="E7" s="98">
        <f>'tab9 évol prévi dép invest'!J6</f>
        <v>0</v>
      </c>
      <c r="F7" s="49"/>
    </row>
    <row r="8" spans="2:6" ht="36" customHeight="1" x14ac:dyDescent="0.15">
      <c r="B8" s="48" t="s">
        <v>70</v>
      </c>
      <c r="C8" s="98" t="e">
        <f>'tab9 évol prévi dép invest'!H7</f>
        <v>#DIV/0!</v>
      </c>
      <c r="D8" s="98">
        <f>'tab9 évol prévi dép invest'!I7</f>
        <v>0</v>
      </c>
      <c r="E8" s="98">
        <f>'tab9 évol prévi dép invest'!J7</f>
        <v>0</v>
      </c>
      <c r="F8" s="49"/>
    </row>
    <row r="9" spans="2:6" ht="36" customHeight="1" x14ac:dyDescent="0.15">
      <c r="B9" s="48" t="s">
        <v>71</v>
      </c>
      <c r="C9" s="98" t="e">
        <f>'tab9 évol prévi dép invest'!H8</f>
        <v>#DIV/0!</v>
      </c>
      <c r="D9" s="98">
        <f>'tab9 évol prévi dép invest'!I8</f>
        <v>0</v>
      </c>
      <c r="E9" s="98">
        <f>'tab9 évol prévi dép invest'!J8</f>
        <v>0</v>
      </c>
      <c r="F9" s="49"/>
    </row>
    <row r="10" spans="2:6" ht="36" customHeight="1" x14ac:dyDescent="0.15">
      <c r="B10" s="64" t="s">
        <v>78</v>
      </c>
      <c r="C10" s="98">
        <f>'tab9 évol prévi dép invest'!H9</f>
        <v>0</v>
      </c>
      <c r="D10" s="98">
        <f t="shared" ref="D10:F10" si="0">D6+D7+D8+D9</f>
        <v>0</v>
      </c>
      <c r="E10" s="98">
        <f t="shared" si="0"/>
        <v>0</v>
      </c>
      <c r="F10" s="98">
        <f t="shared" si="0"/>
        <v>0</v>
      </c>
    </row>
    <row r="11" spans="2:6" ht="36" customHeight="1" x14ac:dyDescent="0.15">
      <c r="B11" s="61" t="s">
        <v>191</v>
      </c>
      <c r="C11" s="98" t="e">
        <f>C10/'tab12 PPF gest°cour horiz 2032'!C9</f>
        <v>#DIV/0!</v>
      </c>
      <c r="D11" s="98" t="e">
        <f>D10/'tab12 PPF gest°cour horiz 2032'!D9</f>
        <v>#DIV/0!</v>
      </c>
      <c r="E11" s="98" t="e">
        <f>E10/'tab12 PPF gest°cour horiz 2032'!E9</f>
        <v>#DIV/0!</v>
      </c>
      <c r="F11" s="81"/>
    </row>
    <row r="12" spans="2:6" ht="36" customHeight="1" x14ac:dyDescent="0.15">
      <c r="B12" s="82" t="s">
        <v>183</v>
      </c>
      <c r="C12" s="73" t="e">
        <f>'tab10 évolut° financt inv étab'!H4</f>
        <v>#DIV/0!</v>
      </c>
      <c r="D12" s="73">
        <f>'tab10 évolut° financt inv étab'!I4</f>
        <v>0</v>
      </c>
      <c r="E12" s="73">
        <f>'tab10 évolut° financt inv étab'!J4</f>
        <v>0</v>
      </c>
      <c r="F12" s="72"/>
    </row>
    <row r="13" spans="2:6" ht="36" customHeight="1" x14ac:dyDescent="0.15">
      <c r="B13" s="48" t="s">
        <v>55</v>
      </c>
      <c r="C13" s="98" t="e">
        <f>'tab10 évolut° financt inv étab'!H5</f>
        <v>#DIV/0!</v>
      </c>
      <c r="D13" s="98">
        <f>'tab10 évolut° financt inv étab'!I5</f>
        <v>0</v>
      </c>
      <c r="E13" s="98">
        <f>'tab10 évolut° financt inv étab'!J5</f>
        <v>0</v>
      </c>
      <c r="F13" s="49"/>
    </row>
    <row r="14" spans="2:6" ht="36" customHeight="1" x14ac:dyDescent="0.15">
      <c r="B14" s="48" t="s">
        <v>56</v>
      </c>
      <c r="C14" s="98" t="e">
        <f>'tab10 évolut° financt inv étab'!H6</f>
        <v>#DIV/0!</v>
      </c>
      <c r="D14" s="98">
        <f>'tab10 évolut° financt inv étab'!I6</f>
        <v>0</v>
      </c>
      <c r="E14" s="98">
        <f>'tab10 évolut° financt inv étab'!J6</f>
        <v>0</v>
      </c>
      <c r="F14" s="49"/>
    </row>
    <row r="15" spans="2:6" ht="36" customHeight="1" x14ac:dyDescent="0.15">
      <c r="B15" s="48" t="s">
        <v>57</v>
      </c>
      <c r="C15" s="98" t="e">
        <f>'tab10 évolut° financt inv étab'!H7</f>
        <v>#DIV/0!</v>
      </c>
      <c r="D15" s="98">
        <f>'tab10 évolut° financt inv étab'!I7</f>
        <v>0</v>
      </c>
      <c r="E15" s="98">
        <f>'tab10 évolut° financt inv étab'!J7</f>
        <v>0</v>
      </c>
      <c r="F15" s="49"/>
    </row>
    <row r="16" spans="2:6" ht="36" customHeight="1" x14ac:dyDescent="0.15">
      <c r="B16" s="48" t="s">
        <v>58</v>
      </c>
      <c r="C16" s="98" t="e">
        <f>'tab10 évolut° financt inv étab'!H8</f>
        <v>#DIV/0!</v>
      </c>
      <c r="D16" s="98">
        <f>'tab10 évolut° financt inv étab'!I8</f>
        <v>0</v>
      </c>
      <c r="E16" s="98">
        <f>'tab10 évolut° financt inv étab'!J8</f>
        <v>0</v>
      </c>
      <c r="F16" s="49"/>
    </row>
    <row r="17" spans="2:6" ht="36" customHeight="1" x14ac:dyDescent="0.15">
      <c r="B17" s="82" t="s">
        <v>201</v>
      </c>
      <c r="C17" s="73">
        <f>'tab10 évolut° financt inv étab'!H9</f>
        <v>0</v>
      </c>
      <c r="D17" s="73">
        <f>SUM(D13:D16)</f>
        <v>0</v>
      </c>
      <c r="E17" s="73">
        <f>SUM(E13:E16)</f>
        <v>0</v>
      </c>
      <c r="F17" s="73">
        <f>SUM(F13:F16)</f>
        <v>0</v>
      </c>
    </row>
    <row r="18" spans="2:6" ht="36" customHeight="1" x14ac:dyDescent="0.15">
      <c r="B18" s="84" t="s">
        <v>59</v>
      </c>
      <c r="C18" s="116" t="e">
        <f>C17+C12</f>
        <v>#DIV/0!</v>
      </c>
      <c r="D18" s="116">
        <f t="shared" ref="D18:F18" si="1">D17+D12</f>
        <v>0</v>
      </c>
      <c r="E18" s="116">
        <f t="shared" si="1"/>
        <v>0</v>
      </c>
      <c r="F18" s="116">
        <f t="shared" si="1"/>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B1:H10"/>
  <sheetViews>
    <sheetView workbookViewId="0">
      <selection activeCell="G9" sqref="G9"/>
    </sheetView>
  </sheetViews>
  <sheetFormatPr baseColWidth="10" defaultRowHeight="13" x14ac:dyDescent="0.15"/>
  <cols>
    <col min="2" max="8" width="20.5" customWidth="1"/>
  </cols>
  <sheetData>
    <row r="1" spans="2:8" ht="19" x14ac:dyDescent="0.15">
      <c r="B1" s="32" t="s">
        <v>100</v>
      </c>
    </row>
    <row r="2" spans="2:8" x14ac:dyDescent="0.15">
      <c r="B2" s="9"/>
    </row>
    <row r="3" spans="2:8" ht="70" customHeight="1" x14ac:dyDescent="0.15">
      <c r="B3" s="129" t="s">
        <v>19</v>
      </c>
      <c r="C3" s="47" t="s">
        <v>20</v>
      </c>
      <c r="D3" s="130" t="s">
        <v>22</v>
      </c>
      <c r="E3" s="47" t="s">
        <v>23</v>
      </c>
      <c r="F3" s="130" t="s">
        <v>22</v>
      </c>
      <c r="G3" s="131" t="s">
        <v>29</v>
      </c>
      <c r="H3" s="130" t="s">
        <v>24</v>
      </c>
    </row>
    <row r="4" spans="2:8" ht="20" x14ac:dyDescent="0.15">
      <c r="B4" s="129"/>
      <c r="C4" s="47" t="s">
        <v>21</v>
      </c>
      <c r="D4" s="130"/>
      <c r="E4" s="47" t="s">
        <v>162</v>
      </c>
      <c r="F4" s="130"/>
      <c r="G4" s="131"/>
      <c r="H4" s="130"/>
    </row>
    <row r="5" spans="2:8" ht="35" customHeight="1" x14ac:dyDescent="0.15">
      <c r="B5" s="48" t="s">
        <v>25</v>
      </c>
      <c r="C5" s="49"/>
      <c r="D5" s="94" t="e">
        <f>C5/$C$9</f>
        <v>#DIV/0!</v>
      </c>
      <c r="E5" s="49"/>
      <c r="F5" s="94" t="e">
        <f>E5/$E$9</f>
        <v>#DIV/0!</v>
      </c>
      <c r="G5" s="44"/>
      <c r="H5" s="44"/>
    </row>
    <row r="6" spans="2:8" ht="35" customHeight="1" x14ac:dyDescent="0.15">
      <c r="B6" s="48" t="s">
        <v>26</v>
      </c>
      <c r="C6" s="49"/>
      <c r="D6" s="94" t="e">
        <f t="shared" ref="D6:D8" si="0">C6/$C$9</f>
        <v>#DIV/0!</v>
      </c>
      <c r="E6" s="49"/>
      <c r="F6" s="94" t="e">
        <f>E6/$E$9</f>
        <v>#DIV/0!</v>
      </c>
      <c r="G6" s="44"/>
      <c r="H6" s="44"/>
    </row>
    <row r="7" spans="2:8" ht="35" customHeight="1" x14ac:dyDescent="0.15">
      <c r="B7" s="48" t="s">
        <v>27</v>
      </c>
      <c r="C7" s="49"/>
      <c r="D7" s="94" t="e">
        <f t="shared" si="0"/>
        <v>#DIV/0!</v>
      </c>
      <c r="E7" s="49"/>
      <c r="F7" s="94" t="e">
        <f>E7/$E$9</f>
        <v>#DIV/0!</v>
      </c>
      <c r="G7" s="44"/>
      <c r="H7" s="44"/>
    </row>
    <row r="8" spans="2:8" ht="35" customHeight="1" x14ac:dyDescent="0.15">
      <c r="B8" s="48" t="s">
        <v>28</v>
      </c>
      <c r="C8" s="49"/>
      <c r="D8" s="94" t="e">
        <f t="shared" si="0"/>
        <v>#DIV/0!</v>
      </c>
      <c r="E8" s="49"/>
      <c r="F8" s="94" t="e">
        <f>E8/$E$9</f>
        <v>#DIV/0!</v>
      </c>
      <c r="G8" s="44"/>
      <c r="H8" s="44"/>
    </row>
    <row r="9" spans="2:8" ht="35" customHeight="1" x14ac:dyDescent="0.15">
      <c r="B9" s="62" t="s">
        <v>1</v>
      </c>
      <c r="C9" s="96">
        <f>C5+C6+C7+C8</f>
        <v>0</v>
      </c>
      <c r="D9" s="95" t="e">
        <f>SUM(D5:D8)</f>
        <v>#DIV/0!</v>
      </c>
      <c r="E9" s="73">
        <f>SUM(E5:E8)</f>
        <v>0</v>
      </c>
      <c r="F9" s="97" t="e">
        <f>SUM(F5:F8)</f>
        <v>#DIV/0!</v>
      </c>
      <c r="G9" s="96">
        <f>SUM(G5:G8)</f>
        <v>0</v>
      </c>
      <c r="H9" s="96">
        <f>SUM(H5:H8)</f>
        <v>0</v>
      </c>
    </row>
    <row r="10" spans="2:8" s="6" customFormat="1" ht="25" customHeight="1" x14ac:dyDescent="0.15">
      <c r="B10" s="128"/>
      <c r="C10" s="128"/>
      <c r="D10" s="128"/>
      <c r="E10" s="128"/>
      <c r="F10" s="128"/>
      <c r="G10" s="128"/>
    </row>
  </sheetData>
  <mergeCells count="6">
    <mergeCell ref="B10:G10"/>
    <mergeCell ref="B3:B4"/>
    <mergeCell ref="D3:D4"/>
    <mergeCell ref="F3:F4"/>
    <mergeCell ref="H3:H4"/>
    <mergeCell ref="G3:G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B1:G13"/>
  <sheetViews>
    <sheetView workbookViewId="0">
      <selection activeCell="E6" sqref="E6"/>
    </sheetView>
  </sheetViews>
  <sheetFormatPr baseColWidth="10" defaultRowHeight="13" x14ac:dyDescent="0.15"/>
  <cols>
    <col min="2" max="2" width="20.83203125" customWidth="1"/>
    <col min="3" max="7" width="16.6640625" customWidth="1"/>
  </cols>
  <sheetData>
    <row r="1" spans="2:7" ht="19" x14ac:dyDescent="0.25">
      <c r="B1" s="35" t="s">
        <v>144</v>
      </c>
    </row>
    <row r="3" spans="2:7" ht="34" x14ac:dyDescent="0.15">
      <c r="B3" s="56" t="s">
        <v>3</v>
      </c>
      <c r="C3" s="47">
        <v>2018</v>
      </c>
      <c r="D3" s="47">
        <v>2022</v>
      </c>
      <c r="E3" s="47" t="s">
        <v>193</v>
      </c>
      <c r="F3" s="47">
        <v>2023</v>
      </c>
      <c r="G3" s="47" t="s">
        <v>143</v>
      </c>
    </row>
    <row r="4" spans="2:7" ht="44" customHeight="1" x14ac:dyDescent="0.15">
      <c r="B4" s="48" t="s">
        <v>135</v>
      </c>
      <c r="C4" s="88"/>
      <c r="D4" s="88"/>
      <c r="E4" s="89"/>
      <c r="F4" s="88"/>
      <c r="G4" s="88"/>
    </row>
    <row r="5" spans="2:7" ht="44" customHeight="1" x14ac:dyDescent="0.15">
      <c r="B5" s="48" t="s">
        <v>136</v>
      </c>
      <c r="C5" s="88"/>
      <c r="D5" s="88"/>
      <c r="E5" s="89"/>
      <c r="F5" s="88"/>
      <c r="G5" s="88"/>
    </row>
    <row r="6" spans="2:7" ht="44" customHeight="1" x14ac:dyDescent="0.15">
      <c r="B6" s="118" t="s">
        <v>202</v>
      </c>
      <c r="C6" s="119">
        <f>C4+C5</f>
        <v>0</v>
      </c>
      <c r="D6" s="119">
        <f t="shared" ref="D6:G6" si="0">D4+D5</f>
        <v>0</v>
      </c>
      <c r="E6" s="119">
        <f t="shared" si="0"/>
        <v>0</v>
      </c>
      <c r="F6" s="119">
        <f t="shared" si="0"/>
        <v>0</v>
      </c>
      <c r="G6" s="119">
        <f t="shared" si="0"/>
        <v>0</v>
      </c>
    </row>
    <row r="7" spans="2:7" ht="44" customHeight="1" x14ac:dyDescent="0.15">
      <c r="B7" s="48" t="s">
        <v>137</v>
      </c>
      <c r="C7" s="88"/>
      <c r="D7" s="88"/>
      <c r="E7" s="89"/>
      <c r="F7" s="88"/>
      <c r="G7" s="88"/>
    </row>
    <row r="8" spans="2:7" ht="44" customHeight="1" x14ac:dyDescent="0.15">
      <c r="B8" s="48" t="s">
        <v>138</v>
      </c>
      <c r="C8" s="88"/>
      <c r="D8" s="88"/>
      <c r="E8" s="89"/>
      <c r="F8" s="88"/>
      <c r="G8" s="88"/>
    </row>
    <row r="9" spans="2:7" ht="44" customHeight="1" x14ac:dyDescent="0.15">
      <c r="B9" s="118" t="s">
        <v>7</v>
      </c>
      <c r="C9" s="119">
        <f>C6+C7+C8</f>
        <v>0</v>
      </c>
      <c r="D9" s="119">
        <f t="shared" ref="D9:G9" si="1">D6+D7+D8</f>
        <v>0</v>
      </c>
      <c r="E9" s="119">
        <f t="shared" si="1"/>
        <v>0</v>
      </c>
      <c r="F9" s="119">
        <f t="shared" si="1"/>
        <v>0</v>
      </c>
      <c r="G9" s="119">
        <f t="shared" si="1"/>
        <v>0</v>
      </c>
    </row>
    <row r="10" spans="2:7" s="6" customFormat="1" ht="25" customHeight="1" x14ac:dyDescent="0.15">
      <c r="B10" s="128" t="s">
        <v>31</v>
      </c>
      <c r="C10" s="128"/>
      <c r="D10" s="128"/>
      <c r="E10" s="128"/>
    </row>
    <row r="13" spans="2:7" x14ac:dyDescent="0.15">
      <c r="B13" s="14"/>
    </row>
  </sheetData>
  <mergeCells count="1">
    <mergeCell ref="B10:E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B1:I15"/>
  <sheetViews>
    <sheetView workbookViewId="0">
      <selection activeCell="I14" sqref="I14"/>
    </sheetView>
  </sheetViews>
  <sheetFormatPr baseColWidth="10" defaultRowHeight="13" x14ac:dyDescent="0.15"/>
  <cols>
    <col min="2" max="2" width="31.33203125" customWidth="1"/>
    <col min="3" max="3" width="16.1640625" style="7" customWidth="1"/>
    <col min="4" max="4" width="16.1640625" customWidth="1"/>
    <col min="5" max="5" width="16.1640625" style="7" customWidth="1"/>
    <col min="6" max="9" width="16.1640625" customWidth="1"/>
  </cols>
  <sheetData>
    <row r="1" spans="2:9" ht="19" x14ac:dyDescent="0.25">
      <c r="B1" s="35" t="s">
        <v>145</v>
      </c>
    </row>
    <row r="3" spans="2:9" ht="24" customHeight="1" x14ac:dyDescent="0.15">
      <c r="B3" s="129" t="s">
        <v>41</v>
      </c>
      <c r="C3" s="132" t="s">
        <v>146</v>
      </c>
      <c r="D3" s="57" t="s">
        <v>32</v>
      </c>
      <c r="E3" s="132" t="s">
        <v>147</v>
      </c>
      <c r="F3" s="57" t="s">
        <v>32</v>
      </c>
      <c r="G3" s="47" t="s">
        <v>33</v>
      </c>
      <c r="H3" s="132" t="s">
        <v>159</v>
      </c>
      <c r="I3" s="132" t="s">
        <v>163</v>
      </c>
    </row>
    <row r="4" spans="2:9" ht="24" customHeight="1" x14ac:dyDescent="0.15">
      <c r="B4" s="129"/>
      <c r="C4" s="132"/>
      <c r="D4" s="57">
        <v>2018</v>
      </c>
      <c r="E4" s="132"/>
      <c r="F4" s="57">
        <v>2022</v>
      </c>
      <c r="G4" s="47" t="s">
        <v>148</v>
      </c>
      <c r="H4" s="132"/>
      <c r="I4" s="132"/>
    </row>
    <row r="5" spans="2:9" ht="34" customHeight="1" x14ac:dyDescent="0.15">
      <c r="B5" s="58" t="s">
        <v>34</v>
      </c>
      <c r="C5" s="74"/>
      <c r="D5" s="75" t="e">
        <f>C5/$C$14</f>
        <v>#DIV/0!</v>
      </c>
      <c r="E5" s="74"/>
      <c r="F5" s="76" t="e">
        <f>E5/$E$14</f>
        <v>#DIV/0!</v>
      </c>
      <c r="G5" s="77" t="e">
        <f>(E5-C5)/C5</f>
        <v>#DIV/0!</v>
      </c>
      <c r="H5" s="74"/>
      <c r="I5" s="74"/>
    </row>
    <row r="6" spans="2:9" ht="34" customHeight="1" x14ac:dyDescent="0.15">
      <c r="B6" s="58" t="s">
        <v>0</v>
      </c>
      <c r="C6" s="74"/>
      <c r="D6" s="75" t="e">
        <f t="shared" ref="D6:D13" si="0">C6/$C$14</f>
        <v>#DIV/0!</v>
      </c>
      <c r="E6" s="74"/>
      <c r="F6" s="76" t="e">
        <f t="shared" ref="F6:F13" si="1">E6/$E$14</f>
        <v>#DIV/0!</v>
      </c>
      <c r="G6" s="77" t="e">
        <f t="shared" ref="G6:G14" si="2">(E6-C6)/C6</f>
        <v>#DIV/0!</v>
      </c>
      <c r="H6" s="74"/>
      <c r="I6" s="74"/>
    </row>
    <row r="7" spans="2:9" ht="34" customHeight="1" x14ac:dyDescent="0.15">
      <c r="B7" s="58" t="s">
        <v>11</v>
      </c>
      <c r="C7" s="74"/>
      <c r="D7" s="75" t="e">
        <f t="shared" si="0"/>
        <v>#DIV/0!</v>
      </c>
      <c r="E7" s="74"/>
      <c r="F7" s="76" t="e">
        <f t="shared" si="1"/>
        <v>#DIV/0!</v>
      </c>
      <c r="G7" s="77" t="e">
        <f t="shared" si="2"/>
        <v>#DIV/0!</v>
      </c>
      <c r="H7" s="74"/>
      <c r="I7" s="74"/>
    </row>
    <row r="8" spans="2:9" ht="34" customHeight="1" x14ac:dyDescent="0.15">
      <c r="B8" s="58" t="s">
        <v>35</v>
      </c>
      <c r="C8" s="74"/>
      <c r="D8" s="75" t="e">
        <f t="shared" si="0"/>
        <v>#DIV/0!</v>
      </c>
      <c r="E8" s="74"/>
      <c r="F8" s="76" t="e">
        <f t="shared" si="1"/>
        <v>#DIV/0!</v>
      </c>
      <c r="G8" s="77" t="e">
        <f t="shared" si="2"/>
        <v>#DIV/0!</v>
      </c>
      <c r="H8" s="74"/>
      <c r="I8" s="74"/>
    </row>
    <row r="9" spans="2:9" ht="34" customHeight="1" x14ac:dyDescent="0.15">
      <c r="B9" s="58" t="s">
        <v>36</v>
      </c>
      <c r="C9" s="74"/>
      <c r="D9" s="75" t="e">
        <f t="shared" si="0"/>
        <v>#DIV/0!</v>
      </c>
      <c r="E9" s="74"/>
      <c r="F9" s="76" t="e">
        <f t="shared" si="1"/>
        <v>#DIV/0!</v>
      </c>
      <c r="G9" s="77" t="e">
        <f t="shared" si="2"/>
        <v>#DIV/0!</v>
      </c>
      <c r="H9" s="74"/>
      <c r="I9" s="74"/>
    </row>
    <row r="10" spans="2:9" ht="34" customHeight="1" x14ac:dyDescent="0.15">
      <c r="B10" s="58" t="s">
        <v>37</v>
      </c>
      <c r="C10" s="74"/>
      <c r="D10" s="75" t="e">
        <f t="shared" si="0"/>
        <v>#DIV/0!</v>
      </c>
      <c r="E10" s="74"/>
      <c r="F10" s="76" t="e">
        <f t="shared" si="1"/>
        <v>#DIV/0!</v>
      </c>
      <c r="G10" s="77" t="e">
        <f t="shared" si="2"/>
        <v>#DIV/0!</v>
      </c>
      <c r="H10" s="74"/>
      <c r="I10" s="74"/>
    </row>
    <row r="11" spans="2:9" ht="34" customHeight="1" x14ac:dyDescent="0.15">
      <c r="B11" s="58" t="s">
        <v>38</v>
      </c>
      <c r="C11" s="74"/>
      <c r="D11" s="75" t="e">
        <f t="shared" si="0"/>
        <v>#DIV/0!</v>
      </c>
      <c r="E11" s="74"/>
      <c r="F11" s="76" t="e">
        <f t="shared" si="1"/>
        <v>#DIV/0!</v>
      </c>
      <c r="G11" s="77" t="e">
        <f t="shared" si="2"/>
        <v>#DIV/0!</v>
      </c>
      <c r="H11" s="74"/>
      <c r="I11" s="74"/>
    </row>
    <row r="12" spans="2:9" ht="34" customHeight="1" x14ac:dyDescent="0.15">
      <c r="B12" s="58" t="s">
        <v>39</v>
      </c>
      <c r="C12" s="74"/>
      <c r="D12" s="75" t="e">
        <f t="shared" si="0"/>
        <v>#DIV/0!</v>
      </c>
      <c r="E12" s="74"/>
      <c r="F12" s="76" t="e">
        <f t="shared" si="1"/>
        <v>#DIV/0!</v>
      </c>
      <c r="G12" s="77" t="e">
        <f t="shared" si="2"/>
        <v>#DIV/0!</v>
      </c>
      <c r="H12" s="74"/>
      <c r="I12" s="74"/>
    </row>
    <row r="13" spans="2:9" ht="34" customHeight="1" x14ac:dyDescent="0.15">
      <c r="B13" s="58" t="s">
        <v>40</v>
      </c>
      <c r="C13" s="74"/>
      <c r="D13" s="75" t="e">
        <f t="shared" si="0"/>
        <v>#DIV/0!</v>
      </c>
      <c r="E13" s="74"/>
      <c r="F13" s="76" t="e">
        <f t="shared" si="1"/>
        <v>#DIV/0!</v>
      </c>
      <c r="G13" s="77" t="e">
        <f t="shared" si="2"/>
        <v>#DIV/0!</v>
      </c>
      <c r="H13" s="74"/>
      <c r="I13" s="74"/>
    </row>
    <row r="14" spans="2:9" ht="34" customHeight="1" x14ac:dyDescent="0.15">
      <c r="B14" s="58" t="s">
        <v>7</v>
      </c>
      <c r="C14" s="98">
        <f>SUM(C5:C13)</f>
        <v>0</v>
      </c>
      <c r="D14" s="94" t="e">
        <f>SUM(D5:D13)</f>
        <v>#DIV/0!</v>
      </c>
      <c r="E14" s="98">
        <f>SUM(E5:E13)</f>
        <v>0</v>
      </c>
      <c r="F14" s="99" t="e">
        <f>SUM(F5:F13)</f>
        <v>#DIV/0!</v>
      </c>
      <c r="G14" s="94" t="e">
        <f t="shared" si="2"/>
        <v>#DIV/0!</v>
      </c>
      <c r="H14" s="98">
        <f>SUM(H5:H13)</f>
        <v>0</v>
      </c>
      <c r="I14" s="98">
        <f>SUM(I5:I13)</f>
        <v>0</v>
      </c>
    </row>
    <row r="15" spans="2:9" s="6" customFormat="1" ht="25" customHeight="1" x14ac:dyDescent="0.15">
      <c r="B15" s="128" t="s">
        <v>31</v>
      </c>
      <c r="C15" s="128"/>
      <c r="D15" s="128"/>
      <c r="E15" s="8"/>
    </row>
  </sheetData>
  <mergeCells count="6">
    <mergeCell ref="H3:H4"/>
    <mergeCell ref="I3:I4"/>
    <mergeCell ref="E3:E4"/>
    <mergeCell ref="B15:D15"/>
    <mergeCell ref="B3:B4"/>
    <mergeCell ref="C3: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B1:H6"/>
  <sheetViews>
    <sheetView workbookViewId="0">
      <selection activeCell="G14" sqref="G14"/>
    </sheetView>
  </sheetViews>
  <sheetFormatPr baseColWidth="10" defaultRowHeight="13" x14ac:dyDescent="0.15"/>
  <cols>
    <col min="2" max="2" width="30.5" customWidth="1"/>
    <col min="3" max="7" width="16.1640625" customWidth="1"/>
  </cols>
  <sheetData>
    <row r="1" spans="2:8" ht="19" x14ac:dyDescent="0.25">
      <c r="B1" s="35" t="s">
        <v>156</v>
      </c>
    </row>
    <row r="3" spans="2:8" ht="31" customHeight="1" x14ac:dyDescent="0.15">
      <c r="B3" s="48"/>
      <c r="C3" s="59">
        <v>2018</v>
      </c>
      <c r="D3" s="59">
        <v>2019</v>
      </c>
      <c r="E3" s="59">
        <v>2020</v>
      </c>
      <c r="F3" s="59">
        <v>2021</v>
      </c>
      <c r="G3" s="59">
        <v>2022</v>
      </c>
    </row>
    <row r="4" spans="2:8" ht="38" customHeight="1" x14ac:dyDescent="0.15">
      <c r="B4" s="48" t="s">
        <v>164</v>
      </c>
      <c r="C4" s="90"/>
      <c r="D4" s="90"/>
      <c r="E4" s="90"/>
      <c r="F4" s="90"/>
      <c r="G4" s="90"/>
    </row>
    <row r="5" spans="2:8" ht="38" customHeight="1" x14ac:dyDescent="0.15">
      <c r="B5" s="48" t="s">
        <v>43</v>
      </c>
      <c r="C5" s="90"/>
      <c r="D5" s="90"/>
      <c r="E5" s="90"/>
      <c r="F5" s="90"/>
      <c r="G5" s="90"/>
    </row>
    <row r="6" spans="2:8" s="6" customFormat="1" ht="25" customHeight="1" x14ac:dyDescent="0.15">
      <c r="B6" s="133"/>
      <c r="C6" s="133"/>
      <c r="D6" s="133"/>
      <c r="E6" s="133"/>
      <c r="F6" s="133"/>
      <c r="G6" s="133"/>
      <c r="H6" s="8"/>
    </row>
  </sheetData>
  <mergeCells count="1">
    <mergeCell ref="B6:G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B1:M14"/>
  <sheetViews>
    <sheetView topLeftCell="B1" workbookViewId="0">
      <selection activeCell="K14" sqref="K14"/>
    </sheetView>
  </sheetViews>
  <sheetFormatPr baseColWidth="10" defaultRowHeight="13" x14ac:dyDescent="0.15"/>
  <cols>
    <col min="1" max="1" width="8" customWidth="1"/>
    <col min="2" max="2" width="36.5" customWidth="1"/>
    <col min="3" max="13" width="16.6640625" customWidth="1"/>
  </cols>
  <sheetData>
    <row r="1" spans="2:13" ht="19" x14ac:dyDescent="0.25">
      <c r="B1" s="35" t="s">
        <v>155</v>
      </c>
    </row>
    <row r="3" spans="2:13" ht="27" customHeight="1" x14ac:dyDescent="0.15">
      <c r="B3" s="134" t="s">
        <v>101</v>
      </c>
      <c r="C3" s="135" t="s">
        <v>102</v>
      </c>
      <c r="D3" s="135"/>
      <c r="E3" s="135"/>
      <c r="F3" s="135"/>
      <c r="G3" s="135"/>
      <c r="H3" s="135"/>
      <c r="I3" s="135"/>
      <c r="J3" s="135"/>
      <c r="K3" s="135"/>
      <c r="L3" s="136" t="s">
        <v>103</v>
      </c>
      <c r="M3" s="135" t="s">
        <v>104</v>
      </c>
    </row>
    <row r="4" spans="2:13" ht="19" customHeight="1" x14ac:dyDescent="0.15">
      <c r="B4" s="134"/>
      <c r="C4" s="135" t="s">
        <v>105</v>
      </c>
      <c r="D4" s="135"/>
      <c r="E4" s="135"/>
      <c r="F4" s="135"/>
      <c r="G4" s="135"/>
      <c r="H4" s="135" t="s">
        <v>106</v>
      </c>
      <c r="I4" s="135"/>
      <c r="J4" s="135"/>
      <c r="K4" s="135"/>
      <c r="L4" s="136"/>
      <c r="M4" s="135"/>
    </row>
    <row r="5" spans="2:13" ht="54" customHeight="1" x14ac:dyDescent="0.15">
      <c r="B5" s="36" t="s">
        <v>4</v>
      </c>
      <c r="C5" s="36" t="s">
        <v>2</v>
      </c>
      <c r="D5" s="36" t="s">
        <v>5</v>
      </c>
      <c r="E5" s="36" t="s">
        <v>6</v>
      </c>
      <c r="F5" s="36" t="s">
        <v>42</v>
      </c>
      <c r="G5" s="36" t="s">
        <v>107</v>
      </c>
      <c r="H5" s="36" t="s">
        <v>108</v>
      </c>
      <c r="I5" s="36" t="s">
        <v>109</v>
      </c>
      <c r="J5" s="36" t="s">
        <v>110</v>
      </c>
      <c r="K5" s="36" t="s">
        <v>111</v>
      </c>
      <c r="L5" s="36" t="s">
        <v>112</v>
      </c>
      <c r="M5" s="36" t="s">
        <v>113</v>
      </c>
    </row>
    <row r="6" spans="2:13" ht="51" x14ac:dyDescent="0.15">
      <c r="B6" s="37" t="s">
        <v>114</v>
      </c>
      <c r="C6" s="38" t="s">
        <v>115</v>
      </c>
      <c r="D6" s="38" t="s">
        <v>116</v>
      </c>
      <c r="E6" s="38" t="s">
        <v>117</v>
      </c>
      <c r="F6" s="38" t="s">
        <v>118</v>
      </c>
      <c r="G6" s="39" t="s">
        <v>206</v>
      </c>
      <c r="H6" s="38" t="s">
        <v>119</v>
      </c>
      <c r="I6" s="38" t="s">
        <v>120</v>
      </c>
      <c r="J6" s="38" t="s">
        <v>121</v>
      </c>
      <c r="K6" s="39" t="s">
        <v>122</v>
      </c>
      <c r="L6" s="38" t="s">
        <v>123</v>
      </c>
      <c r="M6" s="39" t="s">
        <v>124</v>
      </c>
    </row>
    <row r="7" spans="2:13" ht="34" x14ac:dyDescent="0.15">
      <c r="B7" s="40" t="s">
        <v>125</v>
      </c>
      <c r="C7" s="78"/>
      <c r="D7" s="78"/>
      <c r="E7" s="78"/>
      <c r="F7" s="78"/>
      <c r="G7" s="100">
        <f>SUM(C7:F7)</f>
        <v>0</v>
      </c>
      <c r="H7" s="78"/>
      <c r="I7" s="78"/>
      <c r="J7" s="78"/>
      <c r="K7" s="100">
        <f>SUM(H7:J7)</f>
        <v>0</v>
      </c>
      <c r="L7" s="78"/>
      <c r="M7" s="100">
        <f>SUM(K7:L7)</f>
        <v>0</v>
      </c>
    </row>
    <row r="8" spans="2:13" ht="34" x14ac:dyDescent="0.15">
      <c r="B8" s="40" t="s">
        <v>126</v>
      </c>
      <c r="C8" s="78"/>
      <c r="D8" s="78"/>
      <c r="E8" s="78"/>
      <c r="F8" s="78"/>
      <c r="G8" s="100">
        <f t="shared" ref="G8:G13" si="0">SUM(C8:F8)</f>
        <v>0</v>
      </c>
      <c r="H8" s="78"/>
      <c r="I8" s="78"/>
      <c r="J8" s="78"/>
      <c r="K8" s="100">
        <f t="shared" ref="K8:K13" si="1">SUM(H8:J8)</f>
        <v>0</v>
      </c>
      <c r="L8" s="78"/>
      <c r="M8" s="100">
        <f t="shared" ref="M8:M13" si="2">SUM(K8:L8)</f>
        <v>0</v>
      </c>
    </row>
    <row r="9" spans="2:13" ht="34" x14ac:dyDescent="0.15">
      <c r="B9" s="40" t="s">
        <v>127</v>
      </c>
      <c r="C9" s="78"/>
      <c r="D9" s="78"/>
      <c r="E9" s="78"/>
      <c r="F9" s="78"/>
      <c r="G9" s="100">
        <f t="shared" si="0"/>
        <v>0</v>
      </c>
      <c r="H9" s="78"/>
      <c r="I9" s="78"/>
      <c r="J9" s="78"/>
      <c r="K9" s="100">
        <f t="shared" si="1"/>
        <v>0</v>
      </c>
      <c r="L9" s="78"/>
      <c r="M9" s="100">
        <f t="shared" si="2"/>
        <v>0</v>
      </c>
    </row>
    <row r="10" spans="2:13" ht="34" x14ac:dyDescent="0.15">
      <c r="B10" s="40" t="s">
        <v>128</v>
      </c>
      <c r="C10" s="78"/>
      <c r="D10" s="78"/>
      <c r="E10" s="78"/>
      <c r="F10" s="78"/>
      <c r="G10" s="100">
        <f t="shared" si="0"/>
        <v>0</v>
      </c>
      <c r="H10" s="78"/>
      <c r="I10" s="78"/>
      <c r="J10" s="78"/>
      <c r="K10" s="100">
        <f t="shared" si="1"/>
        <v>0</v>
      </c>
      <c r="L10" s="78"/>
      <c r="M10" s="100">
        <f t="shared" si="2"/>
        <v>0</v>
      </c>
    </row>
    <row r="11" spans="2:13" ht="17" x14ac:dyDescent="0.15">
      <c r="B11" s="40" t="s">
        <v>129</v>
      </c>
      <c r="C11" s="78"/>
      <c r="D11" s="78"/>
      <c r="E11" s="78"/>
      <c r="F11" s="78"/>
      <c r="G11" s="100">
        <f t="shared" si="0"/>
        <v>0</v>
      </c>
      <c r="H11" s="78"/>
      <c r="I11" s="78"/>
      <c r="J11" s="78"/>
      <c r="K11" s="100">
        <f t="shared" si="1"/>
        <v>0</v>
      </c>
      <c r="L11" s="78"/>
      <c r="M11" s="100">
        <f t="shared" si="2"/>
        <v>0</v>
      </c>
    </row>
    <row r="12" spans="2:13" ht="17" x14ac:dyDescent="0.15">
      <c r="B12" s="40" t="s">
        <v>130</v>
      </c>
      <c r="C12" s="78"/>
      <c r="D12" s="78"/>
      <c r="E12" s="78"/>
      <c r="F12" s="78"/>
      <c r="G12" s="100">
        <f t="shared" si="0"/>
        <v>0</v>
      </c>
      <c r="H12" s="78"/>
      <c r="I12" s="78"/>
      <c r="J12" s="78"/>
      <c r="K12" s="100">
        <f t="shared" si="1"/>
        <v>0</v>
      </c>
      <c r="L12" s="78"/>
      <c r="M12" s="100">
        <f t="shared" si="2"/>
        <v>0</v>
      </c>
    </row>
    <row r="13" spans="2:13" ht="17" x14ac:dyDescent="0.15">
      <c r="B13" s="40" t="s">
        <v>131</v>
      </c>
      <c r="C13" s="78"/>
      <c r="D13" s="78"/>
      <c r="E13" s="78"/>
      <c r="F13" s="78"/>
      <c r="G13" s="100">
        <f t="shared" si="0"/>
        <v>0</v>
      </c>
      <c r="H13" s="78"/>
      <c r="I13" s="78"/>
      <c r="J13" s="78"/>
      <c r="K13" s="100">
        <f t="shared" si="1"/>
        <v>0</v>
      </c>
      <c r="L13" s="78"/>
      <c r="M13" s="100">
        <f t="shared" si="2"/>
        <v>0</v>
      </c>
    </row>
    <row r="14" spans="2:13" ht="17" x14ac:dyDescent="0.15">
      <c r="B14" s="41" t="s">
        <v>132</v>
      </c>
      <c r="C14" s="100">
        <f>SUM(C7:C13)</f>
        <v>0</v>
      </c>
      <c r="D14" s="100">
        <f t="shared" ref="D14:M14" si="3">SUM(D7:D13)</f>
        <v>0</v>
      </c>
      <c r="E14" s="100">
        <f t="shared" si="3"/>
        <v>0</v>
      </c>
      <c r="F14" s="100">
        <f t="shared" si="3"/>
        <v>0</v>
      </c>
      <c r="G14" s="100">
        <f t="shared" si="3"/>
        <v>0</v>
      </c>
      <c r="H14" s="100">
        <f t="shared" si="3"/>
        <v>0</v>
      </c>
      <c r="I14" s="100">
        <f t="shared" si="3"/>
        <v>0</v>
      </c>
      <c r="J14" s="100">
        <f t="shared" si="3"/>
        <v>0</v>
      </c>
      <c r="K14" s="100">
        <f t="shared" si="3"/>
        <v>0</v>
      </c>
      <c r="L14" s="100">
        <f t="shared" si="3"/>
        <v>0</v>
      </c>
      <c r="M14" s="100">
        <f t="shared" si="3"/>
        <v>0</v>
      </c>
    </row>
  </sheetData>
  <mergeCells count="6">
    <mergeCell ref="B3:B4"/>
    <mergeCell ref="C3:K3"/>
    <mergeCell ref="L3:L4"/>
    <mergeCell ref="M3:M4"/>
    <mergeCell ref="C4:G4"/>
    <mergeCell ref="H4:K4"/>
  </mergeCells>
  <dataValidations count="1">
    <dataValidation type="decimal" allowBlank="1" showInputMessage="1" showErrorMessage="1" sqref="C7:F13 H7:L13" xr:uid="{00000000-0002-0000-0900-000000000000}">
      <formula1>0</formula1>
      <formula2>999</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B1:I31"/>
  <sheetViews>
    <sheetView zoomScale="91" workbookViewId="0">
      <selection activeCell="C26" sqref="C26"/>
    </sheetView>
  </sheetViews>
  <sheetFormatPr baseColWidth="10" defaultRowHeight="13" x14ac:dyDescent="0.15"/>
  <cols>
    <col min="2" max="2" width="45.33203125" customWidth="1"/>
    <col min="3" max="7" width="17.83203125" customWidth="1"/>
    <col min="8" max="8" width="21" customWidth="1"/>
    <col min="9" max="9" width="12.1640625" customWidth="1"/>
    <col min="11" max="11" width="2.5" customWidth="1"/>
    <col min="12" max="12" width="20.1640625" customWidth="1"/>
  </cols>
  <sheetData>
    <row r="1" spans="2:9" ht="19" x14ac:dyDescent="0.25">
      <c r="B1" s="33" t="s">
        <v>154</v>
      </c>
    </row>
    <row r="3" spans="2:9" ht="20" x14ac:dyDescent="0.15">
      <c r="B3" s="50" t="s">
        <v>44</v>
      </c>
      <c r="C3" s="51">
        <v>2018</v>
      </c>
      <c r="D3" s="51">
        <v>2019</v>
      </c>
      <c r="E3" s="51">
        <v>2020</v>
      </c>
      <c r="F3" s="51">
        <v>2021</v>
      </c>
      <c r="G3" s="51">
        <v>2022</v>
      </c>
      <c r="H3" s="51" t="s">
        <v>142</v>
      </c>
      <c r="I3" s="55"/>
    </row>
    <row r="4" spans="2:9" ht="56" customHeight="1" x14ac:dyDescent="0.15">
      <c r="B4" s="52" t="s">
        <v>134</v>
      </c>
      <c r="C4" s="101">
        <f>C5+C6+C7</f>
        <v>0</v>
      </c>
      <c r="D4" s="101">
        <f t="shared" ref="D4:G4" si="0">D5+D6+D7</f>
        <v>0</v>
      </c>
      <c r="E4" s="101">
        <f t="shared" si="0"/>
        <v>0</v>
      </c>
      <c r="F4" s="101">
        <f t="shared" si="0"/>
        <v>0</v>
      </c>
      <c r="G4" s="101">
        <f t="shared" si="0"/>
        <v>0</v>
      </c>
      <c r="H4" s="101">
        <f>AVERAGE(C4:G4)</f>
        <v>0</v>
      </c>
      <c r="I4" s="42"/>
    </row>
    <row r="5" spans="2:9" ht="31" customHeight="1" x14ac:dyDescent="0.15">
      <c r="B5" s="53" t="s">
        <v>65</v>
      </c>
      <c r="C5" s="54"/>
      <c r="D5" s="54"/>
      <c r="E5" s="54"/>
      <c r="F5" s="54"/>
      <c r="G5" s="54"/>
      <c r="H5" s="101" t="e">
        <f t="shared" ref="H5:H16" si="1">AVERAGE(C5:G5)</f>
        <v>#DIV/0!</v>
      </c>
      <c r="I5" s="43"/>
    </row>
    <row r="6" spans="2:9" ht="31" customHeight="1" x14ac:dyDescent="0.15">
      <c r="B6" s="53" t="s">
        <v>66</v>
      </c>
      <c r="C6" s="54"/>
      <c r="D6" s="54"/>
      <c r="E6" s="54"/>
      <c r="F6" s="54"/>
      <c r="G6" s="54"/>
      <c r="H6" s="101" t="e">
        <f t="shared" si="1"/>
        <v>#DIV/0!</v>
      </c>
      <c r="I6" s="43"/>
    </row>
    <row r="7" spans="2:9" ht="31" customHeight="1" x14ac:dyDescent="0.15">
      <c r="B7" s="53" t="s">
        <v>67</v>
      </c>
      <c r="C7" s="54"/>
      <c r="D7" s="54"/>
      <c r="E7" s="54"/>
      <c r="F7" s="54"/>
      <c r="G7" s="54"/>
      <c r="H7" s="101" t="e">
        <f t="shared" si="1"/>
        <v>#DIV/0!</v>
      </c>
      <c r="I7" s="43"/>
    </row>
    <row r="8" spans="2:9" ht="31" customHeight="1" x14ac:dyDescent="0.15">
      <c r="B8" s="52" t="s">
        <v>52</v>
      </c>
      <c r="C8" s="46"/>
      <c r="D8" s="46"/>
      <c r="E8" s="46"/>
      <c r="F8" s="46"/>
      <c r="G8" s="46"/>
      <c r="H8" s="101" t="e">
        <f t="shared" si="1"/>
        <v>#DIV/0!</v>
      </c>
      <c r="I8" s="42"/>
    </row>
    <row r="9" spans="2:9" ht="30" customHeight="1" x14ac:dyDescent="0.15">
      <c r="B9" s="52" t="s">
        <v>14</v>
      </c>
      <c r="C9" s="46"/>
      <c r="D9" s="46"/>
      <c r="E9" s="46"/>
      <c r="F9" s="46"/>
      <c r="G9" s="46"/>
      <c r="H9" s="101" t="e">
        <f t="shared" si="1"/>
        <v>#DIV/0!</v>
      </c>
      <c r="I9" s="42"/>
    </row>
    <row r="10" spans="2:9" ht="30" customHeight="1" x14ac:dyDescent="0.15">
      <c r="B10" s="52" t="s">
        <v>53</v>
      </c>
      <c r="C10" s="46"/>
      <c r="D10" s="46"/>
      <c r="E10" s="46"/>
      <c r="F10" s="46"/>
      <c r="G10" s="46"/>
      <c r="H10" s="101" t="e">
        <f t="shared" si="1"/>
        <v>#DIV/0!</v>
      </c>
      <c r="I10" s="42"/>
    </row>
    <row r="11" spans="2:9" ht="30" customHeight="1" x14ac:dyDescent="0.15">
      <c r="B11" s="52" t="s">
        <v>99</v>
      </c>
      <c r="C11" s="46"/>
      <c r="D11" s="46"/>
      <c r="E11" s="46"/>
      <c r="F11" s="46"/>
      <c r="G11" s="46"/>
      <c r="H11" s="101" t="e">
        <f t="shared" si="1"/>
        <v>#DIV/0!</v>
      </c>
      <c r="I11" s="43"/>
    </row>
    <row r="12" spans="2:9" ht="36" customHeight="1" x14ac:dyDescent="0.15">
      <c r="B12" s="52" t="s">
        <v>10</v>
      </c>
      <c r="C12" s="46"/>
      <c r="D12" s="46"/>
      <c r="E12" s="46"/>
      <c r="F12" s="46"/>
      <c r="G12" s="46"/>
      <c r="H12" s="101" t="e">
        <f t="shared" si="1"/>
        <v>#DIV/0!</v>
      </c>
      <c r="I12" s="42"/>
    </row>
    <row r="13" spans="2:9" ht="31" customHeight="1" x14ac:dyDescent="0.15">
      <c r="B13" s="53" t="s">
        <v>17</v>
      </c>
      <c r="C13" s="46"/>
      <c r="D13" s="46"/>
      <c r="E13" s="46"/>
      <c r="F13" s="46"/>
      <c r="G13" s="46"/>
      <c r="H13" s="101" t="e">
        <f t="shared" si="1"/>
        <v>#DIV/0!</v>
      </c>
      <c r="I13" s="43"/>
    </row>
    <row r="14" spans="2:9" ht="31" customHeight="1" x14ac:dyDescent="0.15">
      <c r="B14" s="52" t="s">
        <v>15</v>
      </c>
      <c r="C14" s="46"/>
      <c r="D14" s="46"/>
      <c r="E14" s="46"/>
      <c r="F14" s="46"/>
      <c r="G14" s="46"/>
      <c r="H14" s="101" t="e">
        <f t="shared" si="1"/>
        <v>#DIV/0!</v>
      </c>
      <c r="I14" s="42"/>
    </row>
    <row r="15" spans="2:9" ht="29" customHeight="1" x14ac:dyDescent="0.15">
      <c r="B15" s="53" t="s">
        <v>16</v>
      </c>
      <c r="C15" s="46"/>
      <c r="D15" s="46"/>
      <c r="E15" s="46"/>
      <c r="F15" s="46"/>
      <c r="G15" s="46"/>
      <c r="H15" s="101" t="e">
        <f t="shared" si="1"/>
        <v>#DIV/0!</v>
      </c>
      <c r="I15" s="42"/>
    </row>
    <row r="16" spans="2:9" ht="28" customHeight="1" x14ac:dyDescent="0.15">
      <c r="B16" s="52" t="s">
        <v>13</v>
      </c>
      <c r="C16" s="46"/>
      <c r="D16" s="46"/>
      <c r="E16" s="46"/>
      <c r="F16" s="46"/>
      <c r="G16" s="46"/>
      <c r="H16" s="101" t="e">
        <f t="shared" si="1"/>
        <v>#DIV/0!</v>
      </c>
      <c r="I16" s="43"/>
    </row>
    <row r="17" spans="2:9" ht="20" x14ac:dyDescent="0.15">
      <c r="B17" s="52" t="s">
        <v>165</v>
      </c>
      <c r="C17" s="46"/>
      <c r="D17" s="46"/>
      <c r="E17" s="46"/>
      <c r="F17" s="46"/>
      <c r="G17" s="46"/>
      <c r="H17" s="101" t="e">
        <f t="shared" ref="H17:H21" si="2">AVERAGE(C17:G17)</f>
        <v>#DIV/0!</v>
      </c>
    </row>
    <row r="18" spans="2:9" ht="20" x14ac:dyDescent="0.15">
      <c r="B18" s="52" t="s">
        <v>166</v>
      </c>
      <c r="C18" s="46"/>
      <c r="D18" s="46"/>
      <c r="E18" s="46"/>
      <c r="F18" s="46"/>
      <c r="G18" s="46"/>
      <c r="H18" s="101" t="e">
        <f t="shared" si="2"/>
        <v>#DIV/0!</v>
      </c>
    </row>
    <row r="19" spans="2:9" ht="20" x14ac:dyDescent="0.15">
      <c r="B19" s="52" t="s">
        <v>167</v>
      </c>
      <c r="C19" s="46"/>
      <c r="D19" s="46"/>
      <c r="E19" s="46"/>
      <c r="F19" s="46"/>
      <c r="G19" s="46"/>
      <c r="H19" s="101" t="e">
        <f t="shared" si="2"/>
        <v>#DIV/0!</v>
      </c>
      <c r="I19" s="12"/>
    </row>
    <row r="20" spans="2:9" ht="20" x14ac:dyDescent="0.15">
      <c r="B20" s="70" t="s">
        <v>168</v>
      </c>
      <c r="C20" s="71"/>
      <c r="D20" s="71"/>
      <c r="E20" s="71"/>
      <c r="F20" s="71"/>
      <c r="G20" s="54"/>
      <c r="H20" s="101" t="e">
        <f t="shared" si="2"/>
        <v>#DIV/0!</v>
      </c>
    </row>
    <row r="21" spans="2:9" ht="40" x14ac:dyDescent="0.15">
      <c r="B21" s="52" t="s">
        <v>169</v>
      </c>
      <c r="C21" s="54"/>
      <c r="D21" s="54"/>
      <c r="E21" s="54"/>
      <c r="F21" s="54"/>
      <c r="G21" s="54"/>
      <c r="H21" s="101" t="e">
        <f t="shared" si="2"/>
        <v>#DIV/0!</v>
      </c>
    </row>
    <row r="22" spans="2:9" ht="20" x14ac:dyDescent="0.15">
      <c r="B22" s="52" t="s">
        <v>170</v>
      </c>
      <c r="C22" s="102" t="e">
        <f>C9/C10</f>
        <v>#DIV/0!</v>
      </c>
      <c r="D22" s="102" t="e">
        <f t="shared" ref="D22:G22" si="3">D9/D10</f>
        <v>#DIV/0!</v>
      </c>
      <c r="E22" s="102" t="e">
        <f t="shared" si="3"/>
        <v>#DIV/0!</v>
      </c>
      <c r="F22" s="102" t="e">
        <f t="shared" si="3"/>
        <v>#DIV/0!</v>
      </c>
      <c r="G22" s="102" t="e">
        <f t="shared" si="3"/>
        <v>#DIV/0!</v>
      </c>
      <c r="H22" s="42"/>
    </row>
    <row r="23" spans="2:9" ht="40" x14ac:dyDescent="0.15">
      <c r="B23" s="52" t="s">
        <v>171</v>
      </c>
      <c r="C23" s="102" t="e">
        <f>C12/$H$6</f>
        <v>#DIV/0!</v>
      </c>
      <c r="D23" s="102" t="e">
        <f t="shared" ref="D23:G23" si="4">D12/$H$6</f>
        <v>#DIV/0!</v>
      </c>
      <c r="E23" s="102" t="e">
        <f t="shared" si="4"/>
        <v>#DIV/0!</v>
      </c>
      <c r="F23" s="102" t="e">
        <f t="shared" si="4"/>
        <v>#DIV/0!</v>
      </c>
      <c r="G23" s="102" t="e">
        <f t="shared" si="4"/>
        <v>#DIV/0!</v>
      </c>
      <c r="H23" s="42"/>
    </row>
    <row r="24" spans="2:9" ht="20" x14ac:dyDescent="0.15">
      <c r="B24" s="52" t="s">
        <v>172</v>
      </c>
      <c r="C24" s="102" t="e">
        <f>C9/C6</f>
        <v>#DIV/0!</v>
      </c>
      <c r="D24" s="102" t="e">
        <f t="shared" ref="D24:G24" si="5">D9/D6</f>
        <v>#DIV/0!</v>
      </c>
      <c r="E24" s="102" t="e">
        <f t="shared" si="5"/>
        <v>#DIV/0!</v>
      </c>
      <c r="F24" s="102" t="e">
        <f t="shared" si="5"/>
        <v>#DIV/0!</v>
      </c>
      <c r="G24" s="102" t="e">
        <f t="shared" si="5"/>
        <v>#DIV/0!</v>
      </c>
      <c r="H24" s="42"/>
    </row>
    <row r="25" spans="2:9" ht="20" x14ac:dyDescent="0.15">
      <c r="B25" s="52" t="s">
        <v>173</v>
      </c>
      <c r="C25" s="102" t="e">
        <f>C9/C17</f>
        <v>#DIV/0!</v>
      </c>
      <c r="D25" s="102" t="e">
        <f t="shared" ref="D25:G25" si="6">D9/D17</f>
        <v>#DIV/0!</v>
      </c>
      <c r="E25" s="102" t="e">
        <f t="shared" si="6"/>
        <v>#DIV/0!</v>
      </c>
      <c r="F25" s="102" t="e">
        <f t="shared" si="6"/>
        <v>#DIV/0!</v>
      </c>
      <c r="G25" s="102" t="e">
        <f t="shared" si="6"/>
        <v>#DIV/0!</v>
      </c>
      <c r="H25" s="42"/>
    </row>
    <row r="26" spans="2:9" ht="40" x14ac:dyDescent="0.15">
      <c r="B26" s="52" t="s">
        <v>174</v>
      </c>
      <c r="C26" s="102" t="e">
        <f>C21/C20</f>
        <v>#DIV/0!</v>
      </c>
      <c r="D26" s="102" t="e">
        <f t="shared" ref="D26:G26" si="7">D21/D20</f>
        <v>#DIV/0!</v>
      </c>
      <c r="E26" s="102" t="e">
        <f t="shared" si="7"/>
        <v>#DIV/0!</v>
      </c>
      <c r="F26" s="102" t="e">
        <f t="shared" si="7"/>
        <v>#DIV/0!</v>
      </c>
      <c r="G26" s="102" t="e">
        <f t="shared" si="7"/>
        <v>#DIV/0!</v>
      </c>
      <c r="H26" s="42"/>
    </row>
    <row r="28" spans="2:9" s="6" customFormat="1" ht="25" customHeight="1" x14ac:dyDescent="0.15">
      <c r="B28" s="128" t="s">
        <v>18</v>
      </c>
      <c r="C28" s="128"/>
      <c r="D28" s="128"/>
      <c r="E28" s="128"/>
      <c r="F28" s="128"/>
      <c r="G28" s="128"/>
      <c r="H28" s="30"/>
      <c r="I28" s="30"/>
    </row>
    <row r="30" spans="2:9" ht="20" x14ac:dyDescent="0.2">
      <c r="B30" s="85" t="s">
        <v>194</v>
      </c>
    </row>
    <row r="31" spans="2:9" ht="287" customHeight="1" x14ac:dyDescent="0.15">
      <c r="B31" s="137" t="s">
        <v>195</v>
      </c>
      <c r="C31" s="137"/>
      <c r="D31" s="137"/>
      <c r="E31" s="137"/>
      <c r="F31" s="137"/>
    </row>
  </sheetData>
  <mergeCells count="2">
    <mergeCell ref="B28:G28"/>
    <mergeCell ref="B31:F3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I64"/>
  <sheetViews>
    <sheetView zoomScaleNormal="100" zoomScaleSheetLayoutView="100" workbookViewId="0">
      <selection activeCell="G11" sqref="G11"/>
    </sheetView>
  </sheetViews>
  <sheetFormatPr baseColWidth="10" defaultColWidth="11.5" defaultRowHeight="13" x14ac:dyDescent="0.15"/>
  <cols>
    <col min="1" max="1" width="11.5" style="15" customWidth="1"/>
    <col min="2" max="5" width="30.83203125" style="15" customWidth="1"/>
    <col min="6" max="6" width="22.5" style="15" customWidth="1"/>
    <col min="7" max="257" width="11.5" style="15"/>
    <col min="258" max="261" width="30.83203125" style="15" customWidth="1"/>
    <col min="262" max="513" width="11.5" style="15"/>
    <col min="514" max="517" width="30.83203125" style="15" customWidth="1"/>
    <col min="518" max="769" width="11.5" style="15"/>
    <col min="770" max="773" width="30.83203125" style="15" customWidth="1"/>
    <col min="774" max="1025" width="11.5" style="15"/>
    <col min="1026" max="1029" width="30.83203125" style="15" customWidth="1"/>
    <col min="1030" max="1281" width="11.5" style="15"/>
    <col min="1282" max="1285" width="30.83203125" style="15" customWidth="1"/>
    <col min="1286" max="1537" width="11.5" style="15"/>
    <col min="1538" max="1541" width="30.83203125" style="15" customWidth="1"/>
    <col min="1542" max="1793" width="11.5" style="15"/>
    <col min="1794" max="1797" width="30.83203125" style="15" customWidth="1"/>
    <col min="1798" max="2049" width="11.5" style="15"/>
    <col min="2050" max="2053" width="30.83203125" style="15" customWidth="1"/>
    <col min="2054" max="2305" width="11.5" style="15"/>
    <col min="2306" max="2309" width="30.83203125" style="15" customWidth="1"/>
    <col min="2310" max="2561" width="11.5" style="15"/>
    <col min="2562" max="2565" width="30.83203125" style="15" customWidth="1"/>
    <col min="2566" max="2817" width="11.5" style="15"/>
    <col min="2818" max="2821" width="30.83203125" style="15" customWidth="1"/>
    <col min="2822" max="3073" width="11.5" style="15"/>
    <col min="3074" max="3077" width="30.83203125" style="15" customWidth="1"/>
    <col min="3078" max="3329" width="11.5" style="15"/>
    <col min="3330" max="3333" width="30.83203125" style="15" customWidth="1"/>
    <col min="3334" max="3585" width="11.5" style="15"/>
    <col min="3586" max="3589" width="30.83203125" style="15" customWidth="1"/>
    <col min="3590" max="3841" width="11.5" style="15"/>
    <col min="3842" max="3845" width="30.83203125" style="15" customWidth="1"/>
    <col min="3846" max="4097" width="11.5" style="15"/>
    <col min="4098" max="4101" width="30.83203125" style="15" customWidth="1"/>
    <col min="4102" max="4353" width="11.5" style="15"/>
    <col min="4354" max="4357" width="30.83203125" style="15" customWidth="1"/>
    <col min="4358" max="4609" width="11.5" style="15"/>
    <col min="4610" max="4613" width="30.83203125" style="15" customWidth="1"/>
    <col min="4614" max="4865" width="11.5" style="15"/>
    <col min="4866" max="4869" width="30.83203125" style="15" customWidth="1"/>
    <col min="4870" max="5121" width="11.5" style="15"/>
    <col min="5122" max="5125" width="30.83203125" style="15" customWidth="1"/>
    <col min="5126" max="5377" width="11.5" style="15"/>
    <col min="5378" max="5381" width="30.83203125" style="15" customWidth="1"/>
    <col min="5382" max="5633" width="11.5" style="15"/>
    <col min="5634" max="5637" width="30.83203125" style="15" customWidth="1"/>
    <col min="5638" max="5889" width="11.5" style="15"/>
    <col min="5890" max="5893" width="30.83203125" style="15" customWidth="1"/>
    <col min="5894" max="6145" width="11.5" style="15"/>
    <col min="6146" max="6149" width="30.83203125" style="15" customWidth="1"/>
    <col min="6150" max="6401" width="11.5" style="15"/>
    <col min="6402" max="6405" width="30.83203125" style="15" customWidth="1"/>
    <col min="6406" max="6657" width="11.5" style="15"/>
    <col min="6658" max="6661" width="30.83203125" style="15" customWidth="1"/>
    <col min="6662" max="6913" width="11.5" style="15"/>
    <col min="6914" max="6917" width="30.83203125" style="15" customWidth="1"/>
    <col min="6918" max="7169" width="11.5" style="15"/>
    <col min="7170" max="7173" width="30.83203125" style="15" customWidth="1"/>
    <col min="7174" max="7425" width="11.5" style="15"/>
    <col min="7426" max="7429" width="30.83203125" style="15" customWidth="1"/>
    <col min="7430" max="7681" width="11.5" style="15"/>
    <col min="7682" max="7685" width="30.83203125" style="15" customWidth="1"/>
    <col min="7686" max="7937" width="11.5" style="15"/>
    <col min="7938" max="7941" width="30.83203125" style="15" customWidth="1"/>
    <col min="7942" max="8193" width="11.5" style="15"/>
    <col min="8194" max="8197" width="30.83203125" style="15" customWidth="1"/>
    <col min="8198" max="8449" width="11.5" style="15"/>
    <col min="8450" max="8453" width="30.83203125" style="15" customWidth="1"/>
    <col min="8454" max="8705" width="11.5" style="15"/>
    <col min="8706" max="8709" width="30.83203125" style="15" customWidth="1"/>
    <col min="8710" max="8961" width="11.5" style="15"/>
    <col min="8962" max="8965" width="30.83203125" style="15" customWidth="1"/>
    <col min="8966" max="9217" width="11.5" style="15"/>
    <col min="9218" max="9221" width="30.83203125" style="15" customWidth="1"/>
    <col min="9222" max="9473" width="11.5" style="15"/>
    <col min="9474" max="9477" width="30.83203125" style="15" customWidth="1"/>
    <col min="9478" max="9729" width="11.5" style="15"/>
    <col min="9730" max="9733" width="30.83203125" style="15" customWidth="1"/>
    <col min="9734" max="9985" width="11.5" style="15"/>
    <col min="9986" max="9989" width="30.83203125" style="15" customWidth="1"/>
    <col min="9990" max="10241" width="11.5" style="15"/>
    <col min="10242" max="10245" width="30.83203125" style="15" customWidth="1"/>
    <col min="10246" max="10497" width="11.5" style="15"/>
    <col min="10498" max="10501" width="30.83203125" style="15" customWidth="1"/>
    <col min="10502" max="10753" width="11.5" style="15"/>
    <col min="10754" max="10757" width="30.83203125" style="15" customWidth="1"/>
    <col min="10758" max="11009" width="11.5" style="15"/>
    <col min="11010" max="11013" width="30.83203125" style="15" customWidth="1"/>
    <col min="11014" max="11265" width="11.5" style="15"/>
    <col min="11266" max="11269" width="30.83203125" style="15" customWidth="1"/>
    <col min="11270" max="11521" width="11.5" style="15"/>
    <col min="11522" max="11525" width="30.83203125" style="15" customWidth="1"/>
    <col min="11526" max="11777" width="11.5" style="15"/>
    <col min="11778" max="11781" width="30.83203125" style="15" customWidth="1"/>
    <col min="11782" max="12033" width="11.5" style="15"/>
    <col min="12034" max="12037" width="30.83203125" style="15" customWidth="1"/>
    <col min="12038" max="12289" width="11.5" style="15"/>
    <col min="12290" max="12293" width="30.83203125" style="15" customWidth="1"/>
    <col min="12294" max="12545" width="11.5" style="15"/>
    <col min="12546" max="12549" width="30.83203125" style="15" customWidth="1"/>
    <col min="12550" max="12801" width="11.5" style="15"/>
    <col min="12802" max="12805" width="30.83203125" style="15" customWidth="1"/>
    <col min="12806" max="13057" width="11.5" style="15"/>
    <col min="13058" max="13061" width="30.83203125" style="15" customWidth="1"/>
    <col min="13062" max="13313" width="11.5" style="15"/>
    <col min="13314" max="13317" width="30.83203125" style="15" customWidth="1"/>
    <col min="13318" max="13569" width="11.5" style="15"/>
    <col min="13570" max="13573" width="30.83203125" style="15" customWidth="1"/>
    <col min="13574" max="13825" width="11.5" style="15"/>
    <col min="13826" max="13829" width="30.83203125" style="15" customWidth="1"/>
    <col min="13830" max="14081" width="11.5" style="15"/>
    <col min="14082" max="14085" width="30.83203125" style="15" customWidth="1"/>
    <col min="14086" max="14337" width="11.5" style="15"/>
    <col min="14338" max="14341" width="30.83203125" style="15" customWidth="1"/>
    <col min="14342" max="14593" width="11.5" style="15"/>
    <col min="14594" max="14597" width="30.83203125" style="15" customWidth="1"/>
    <col min="14598" max="14849" width="11.5" style="15"/>
    <col min="14850" max="14853" width="30.83203125" style="15" customWidth="1"/>
    <col min="14854" max="15105" width="11.5" style="15"/>
    <col min="15106" max="15109" width="30.83203125" style="15" customWidth="1"/>
    <col min="15110" max="15361" width="11.5" style="15"/>
    <col min="15362" max="15365" width="30.83203125" style="15" customWidth="1"/>
    <col min="15366" max="15617" width="11.5" style="15"/>
    <col min="15618" max="15621" width="30.83203125" style="15" customWidth="1"/>
    <col min="15622" max="15873" width="11.5" style="15"/>
    <col min="15874" max="15877" width="30.83203125" style="15" customWidth="1"/>
    <col min="15878" max="16129" width="11.5" style="15"/>
    <col min="16130" max="16133" width="30.83203125" style="15" customWidth="1"/>
    <col min="16134" max="16384" width="11.5" style="15"/>
  </cols>
  <sheetData>
    <row r="1" spans="1:9" ht="19" x14ac:dyDescent="0.15">
      <c r="B1" s="34" t="s">
        <v>149</v>
      </c>
    </row>
    <row r="2" spans="1:9" ht="14" thickBot="1" x14ac:dyDescent="0.2"/>
    <row r="3" spans="1:9" ht="24.75" customHeight="1" thickBot="1" x14ac:dyDescent="0.2">
      <c r="A3" s="152" t="s">
        <v>79</v>
      </c>
      <c r="B3" s="153"/>
      <c r="C3" s="153"/>
      <c r="D3" s="153"/>
      <c r="E3" s="154"/>
    </row>
    <row r="4" spans="1:9" ht="13.5" customHeight="1" x14ac:dyDescent="0.15">
      <c r="A4" s="16"/>
      <c r="B4" s="16"/>
      <c r="C4" s="16"/>
      <c r="D4" s="16"/>
      <c r="E4" s="16"/>
    </row>
    <row r="5" spans="1:9" ht="14.25" customHeight="1" x14ac:dyDescent="0.2">
      <c r="A5" s="155" t="s">
        <v>80</v>
      </c>
      <c r="B5" s="155"/>
      <c r="C5" s="155"/>
      <c r="D5" s="155"/>
      <c r="E5" s="155"/>
      <c r="F5" s="28" t="s">
        <v>150</v>
      </c>
      <c r="G5" s="29"/>
      <c r="H5" s="29"/>
      <c r="I5" s="29"/>
    </row>
    <row r="6" spans="1:9" ht="16" x14ac:dyDescent="0.2">
      <c r="A6" s="17"/>
      <c r="B6" s="18"/>
      <c r="C6" s="18"/>
      <c r="D6" s="18"/>
      <c r="E6" s="18"/>
      <c r="F6" s="28" t="s">
        <v>98</v>
      </c>
      <c r="G6" s="29"/>
      <c r="H6" s="29"/>
      <c r="I6" s="29"/>
    </row>
    <row r="7" spans="1:9" ht="26.25" customHeight="1" x14ac:dyDescent="0.15">
      <c r="A7" s="19"/>
      <c r="B7" s="147" t="s">
        <v>81</v>
      </c>
      <c r="C7" s="147"/>
      <c r="D7" s="147" t="s">
        <v>82</v>
      </c>
      <c r="E7" s="147"/>
    </row>
    <row r="8" spans="1:9" ht="23.25" customHeight="1" x14ac:dyDescent="0.15">
      <c r="A8" s="19"/>
      <c r="B8" s="20" t="s">
        <v>83</v>
      </c>
      <c r="C8" s="20" t="s">
        <v>84</v>
      </c>
      <c r="D8" s="20" t="s">
        <v>83</v>
      </c>
      <c r="E8" s="20" t="s">
        <v>84</v>
      </c>
    </row>
    <row r="9" spans="1:9" ht="61.5" customHeight="1" x14ac:dyDescent="0.15">
      <c r="A9" s="156" t="s">
        <v>85</v>
      </c>
      <c r="B9" s="159" t="s">
        <v>86</v>
      </c>
      <c r="C9" s="159" t="s">
        <v>87</v>
      </c>
      <c r="D9" s="21" t="s">
        <v>88</v>
      </c>
      <c r="E9" s="162" t="s">
        <v>88</v>
      </c>
    </row>
    <row r="10" spans="1:9" ht="12.75" hidden="1" customHeight="1" x14ac:dyDescent="0.15">
      <c r="A10" s="157"/>
      <c r="B10" s="160"/>
      <c r="C10" s="160"/>
      <c r="D10" s="22"/>
      <c r="E10" s="163"/>
    </row>
    <row r="11" spans="1:9" ht="66.75" customHeight="1" x14ac:dyDescent="0.15">
      <c r="A11" s="158"/>
      <c r="B11" s="161"/>
      <c r="C11" s="161"/>
      <c r="D11" s="23" t="s">
        <v>89</v>
      </c>
      <c r="E11" s="164"/>
    </row>
    <row r="12" spans="1:9" ht="69" customHeight="1" x14ac:dyDescent="0.15">
      <c r="A12" s="147" t="s">
        <v>90</v>
      </c>
      <c r="B12" s="148" t="s">
        <v>91</v>
      </c>
      <c r="C12" s="24" t="s">
        <v>88</v>
      </c>
      <c r="D12" s="149" t="s">
        <v>89</v>
      </c>
      <c r="E12" s="149" t="s">
        <v>86</v>
      </c>
    </row>
    <row r="13" spans="1:9" ht="61.5" customHeight="1" x14ac:dyDescent="0.15">
      <c r="A13" s="147"/>
      <c r="B13" s="148"/>
      <c r="C13" s="25" t="s">
        <v>89</v>
      </c>
      <c r="D13" s="149"/>
      <c r="E13" s="150"/>
    </row>
    <row r="14" spans="1:9" ht="22" customHeight="1" x14ac:dyDescent="0.15">
      <c r="A14" s="18"/>
      <c r="B14" s="18"/>
      <c r="C14" s="18"/>
      <c r="D14" s="18"/>
      <c r="E14" s="18"/>
    </row>
    <row r="15" spans="1:9" ht="15" customHeight="1" x14ac:dyDescent="0.2">
      <c r="A15" s="26" t="s">
        <v>92</v>
      </c>
      <c r="B15" s="18"/>
      <c r="C15" s="18"/>
      <c r="D15" s="18"/>
      <c r="E15" s="18"/>
    </row>
    <row r="16" spans="1:9" ht="14" thickBot="1" x14ac:dyDescent="0.2">
      <c r="A16" s="18"/>
      <c r="B16" s="18"/>
      <c r="C16" s="18"/>
      <c r="D16" s="18"/>
      <c r="E16" s="18"/>
    </row>
    <row r="17" spans="1:5" ht="28.5" customHeight="1" x14ac:dyDescent="0.15">
      <c r="A17" s="151" t="s">
        <v>93</v>
      </c>
      <c r="B17" s="139"/>
      <c r="C17" s="139"/>
      <c r="D17" s="139"/>
      <c r="E17" s="140"/>
    </row>
    <row r="18" spans="1:5" ht="28.5" customHeight="1" x14ac:dyDescent="0.15">
      <c r="A18" s="141"/>
      <c r="B18" s="142"/>
      <c r="C18" s="142"/>
      <c r="D18" s="142"/>
      <c r="E18" s="143"/>
    </row>
    <row r="19" spans="1:5" ht="28.5" customHeight="1" x14ac:dyDescent="0.15">
      <c r="A19" s="141"/>
      <c r="B19" s="142"/>
      <c r="C19" s="142"/>
      <c r="D19" s="142"/>
      <c r="E19" s="143"/>
    </row>
    <row r="20" spans="1:5" ht="28.5" customHeight="1" x14ac:dyDescent="0.15">
      <c r="A20" s="141"/>
      <c r="B20" s="142"/>
      <c r="C20" s="142"/>
      <c r="D20" s="142"/>
      <c r="E20" s="143"/>
    </row>
    <row r="21" spans="1:5" ht="28.5" customHeight="1" x14ac:dyDescent="0.15">
      <c r="A21" s="141"/>
      <c r="B21" s="142"/>
      <c r="C21" s="142"/>
      <c r="D21" s="142"/>
      <c r="E21" s="143"/>
    </row>
    <row r="22" spans="1:5" ht="28.5" customHeight="1" x14ac:dyDescent="0.15">
      <c r="A22" s="141"/>
      <c r="B22" s="142"/>
      <c r="C22" s="142"/>
      <c r="D22" s="142"/>
      <c r="E22" s="143"/>
    </row>
    <row r="23" spans="1:5" ht="28.5" customHeight="1" x14ac:dyDescent="0.15">
      <c r="A23" s="141"/>
      <c r="B23" s="142"/>
      <c r="C23" s="142"/>
      <c r="D23" s="142"/>
      <c r="E23" s="143"/>
    </row>
    <row r="24" spans="1:5" ht="28.5" customHeight="1" x14ac:dyDescent="0.15">
      <c r="A24" s="141"/>
      <c r="B24" s="142"/>
      <c r="C24" s="142"/>
      <c r="D24" s="142"/>
      <c r="E24" s="143"/>
    </row>
    <row r="25" spans="1:5" ht="28.5" customHeight="1" x14ac:dyDescent="0.15">
      <c r="A25" s="141"/>
      <c r="B25" s="142"/>
      <c r="C25" s="142"/>
      <c r="D25" s="142"/>
      <c r="E25" s="143"/>
    </row>
    <row r="26" spans="1:5" ht="28.5" customHeight="1" thickBot="1" x14ac:dyDescent="0.2">
      <c r="A26" s="144"/>
      <c r="B26" s="145"/>
      <c r="C26" s="145"/>
      <c r="D26" s="145"/>
      <c r="E26" s="146"/>
    </row>
    <row r="27" spans="1:5" ht="15" customHeight="1" x14ac:dyDescent="0.15">
      <c r="A27" s="27"/>
      <c r="B27" s="27"/>
      <c r="C27" s="27"/>
      <c r="D27" s="27"/>
      <c r="E27" s="27"/>
    </row>
    <row r="28" spans="1:5" ht="16" x14ac:dyDescent="0.2">
      <c r="A28" s="26" t="s">
        <v>94</v>
      </c>
      <c r="B28" s="18"/>
      <c r="C28" s="18"/>
      <c r="D28" s="18"/>
      <c r="E28" s="18"/>
    </row>
    <row r="29" spans="1:5" ht="14" thickBot="1" x14ac:dyDescent="0.2">
      <c r="A29" s="18"/>
      <c r="B29" s="18"/>
      <c r="C29" s="18"/>
      <c r="D29" s="18"/>
      <c r="E29" s="18"/>
    </row>
    <row r="30" spans="1:5" ht="24" customHeight="1" x14ac:dyDescent="0.15">
      <c r="A30" s="138" t="s">
        <v>95</v>
      </c>
      <c r="B30" s="139"/>
      <c r="C30" s="139"/>
      <c r="D30" s="139"/>
      <c r="E30" s="140"/>
    </row>
    <row r="31" spans="1:5" ht="24" customHeight="1" x14ac:dyDescent="0.15">
      <c r="A31" s="141"/>
      <c r="B31" s="142"/>
      <c r="C31" s="142"/>
      <c r="D31" s="142"/>
      <c r="E31" s="143"/>
    </row>
    <row r="32" spans="1:5" ht="24" customHeight="1" x14ac:dyDescent="0.15">
      <c r="A32" s="141"/>
      <c r="B32" s="142"/>
      <c r="C32" s="142"/>
      <c r="D32" s="142"/>
      <c r="E32" s="143"/>
    </row>
    <row r="33" spans="1:5" ht="24" customHeight="1" x14ac:dyDescent="0.15">
      <c r="A33" s="141"/>
      <c r="B33" s="142"/>
      <c r="C33" s="142"/>
      <c r="D33" s="142"/>
      <c r="E33" s="143"/>
    </row>
    <row r="34" spans="1:5" ht="24" customHeight="1" x14ac:dyDescent="0.15">
      <c r="A34" s="141"/>
      <c r="B34" s="142"/>
      <c r="C34" s="142"/>
      <c r="D34" s="142"/>
      <c r="E34" s="143"/>
    </row>
    <row r="35" spans="1:5" ht="24" customHeight="1" x14ac:dyDescent="0.15">
      <c r="A35" s="141"/>
      <c r="B35" s="142"/>
      <c r="C35" s="142"/>
      <c r="D35" s="142"/>
      <c r="E35" s="143"/>
    </row>
    <row r="36" spans="1:5" ht="24" customHeight="1" x14ac:dyDescent="0.15">
      <c r="A36" s="141"/>
      <c r="B36" s="142"/>
      <c r="C36" s="142"/>
      <c r="D36" s="142"/>
      <c r="E36" s="143"/>
    </row>
    <row r="37" spans="1:5" ht="24" customHeight="1" x14ac:dyDescent="0.15">
      <c r="A37" s="141"/>
      <c r="B37" s="142"/>
      <c r="C37" s="142"/>
      <c r="D37" s="142"/>
      <c r="E37" s="143"/>
    </row>
    <row r="38" spans="1:5" ht="24" customHeight="1" x14ac:dyDescent="0.15">
      <c r="A38" s="141"/>
      <c r="B38" s="142"/>
      <c r="C38" s="142"/>
      <c r="D38" s="142"/>
      <c r="E38" s="143"/>
    </row>
    <row r="39" spans="1:5" ht="24" customHeight="1" x14ac:dyDescent="0.15">
      <c r="A39" s="141"/>
      <c r="B39" s="142"/>
      <c r="C39" s="142"/>
      <c r="D39" s="142"/>
      <c r="E39" s="143"/>
    </row>
    <row r="40" spans="1:5" ht="24" customHeight="1" x14ac:dyDescent="0.15">
      <c r="A40" s="141"/>
      <c r="B40" s="142"/>
      <c r="C40" s="142"/>
      <c r="D40" s="142"/>
      <c r="E40" s="143"/>
    </row>
    <row r="41" spans="1:5" ht="24" customHeight="1" x14ac:dyDescent="0.15">
      <c r="A41" s="141"/>
      <c r="B41" s="142"/>
      <c r="C41" s="142"/>
      <c r="D41" s="142"/>
      <c r="E41" s="143"/>
    </row>
    <row r="42" spans="1:5" ht="24" customHeight="1" x14ac:dyDescent="0.15">
      <c r="A42" s="141"/>
      <c r="B42" s="142"/>
      <c r="C42" s="142"/>
      <c r="D42" s="142"/>
      <c r="E42" s="143"/>
    </row>
    <row r="43" spans="1:5" ht="19.5" customHeight="1" x14ac:dyDescent="0.15">
      <c r="A43" s="141"/>
      <c r="B43" s="142"/>
      <c r="C43" s="142"/>
      <c r="D43" s="142"/>
      <c r="E43" s="143"/>
    </row>
    <row r="44" spans="1:5" ht="1.5" hidden="1" customHeight="1" x14ac:dyDescent="0.15">
      <c r="A44" s="141"/>
      <c r="B44" s="142"/>
      <c r="C44" s="142"/>
      <c r="D44" s="142"/>
      <c r="E44" s="143"/>
    </row>
    <row r="45" spans="1:5" ht="16.5" customHeight="1" thickBot="1" x14ac:dyDescent="0.2">
      <c r="A45" s="144"/>
      <c r="B45" s="145"/>
      <c r="C45" s="145"/>
      <c r="D45" s="145"/>
      <c r="E45" s="146"/>
    </row>
    <row r="46" spans="1:5" x14ac:dyDescent="0.15">
      <c r="A46" s="18"/>
      <c r="B46" s="18"/>
      <c r="C46" s="18"/>
      <c r="D46" s="18"/>
      <c r="E46" s="18"/>
    </row>
    <row r="47" spans="1:5" ht="16" x14ac:dyDescent="0.2">
      <c r="A47" s="26" t="s">
        <v>96</v>
      </c>
    </row>
    <row r="48" spans="1:5" ht="14" thickBot="1" x14ac:dyDescent="0.2">
      <c r="A48" s="18"/>
      <c r="B48" s="18"/>
      <c r="C48" s="18"/>
      <c r="D48" s="18"/>
      <c r="E48" s="18"/>
    </row>
    <row r="49" spans="1:5" ht="24" customHeight="1" x14ac:dyDescent="0.15">
      <c r="A49" s="138" t="s">
        <v>97</v>
      </c>
      <c r="B49" s="139"/>
      <c r="C49" s="139"/>
      <c r="D49" s="139"/>
      <c r="E49" s="140"/>
    </row>
    <row r="50" spans="1:5" ht="24" customHeight="1" x14ac:dyDescent="0.15">
      <c r="A50" s="141"/>
      <c r="B50" s="142"/>
      <c r="C50" s="142"/>
      <c r="D50" s="142"/>
      <c r="E50" s="143"/>
    </row>
    <row r="51" spans="1:5" ht="24" customHeight="1" x14ac:dyDescent="0.15">
      <c r="A51" s="141"/>
      <c r="B51" s="142"/>
      <c r="C51" s="142"/>
      <c r="D51" s="142"/>
      <c r="E51" s="143"/>
    </row>
    <row r="52" spans="1:5" ht="24" customHeight="1" x14ac:dyDescent="0.15">
      <c r="A52" s="141"/>
      <c r="B52" s="142"/>
      <c r="C52" s="142"/>
      <c r="D52" s="142"/>
      <c r="E52" s="143"/>
    </row>
    <row r="53" spans="1:5" ht="24" customHeight="1" x14ac:dyDescent="0.15">
      <c r="A53" s="141"/>
      <c r="B53" s="142"/>
      <c r="C53" s="142"/>
      <c r="D53" s="142"/>
      <c r="E53" s="143"/>
    </row>
    <row r="54" spans="1:5" ht="24" customHeight="1" x14ac:dyDescent="0.15">
      <c r="A54" s="141"/>
      <c r="B54" s="142"/>
      <c r="C54" s="142"/>
      <c r="D54" s="142"/>
      <c r="E54" s="143"/>
    </row>
    <row r="55" spans="1:5" ht="24" customHeight="1" x14ac:dyDescent="0.15">
      <c r="A55" s="141"/>
      <c r="B55" s="142"/>
      <c r="C55" s="142"/>
      <c r="D55" s="142"/>
      <c r="E55" s="143"/>
    </row>
    <row r="56" spans="1:5" ht="24" customHeight="1" x14ac:dyDescent="0.15">
      <c r="A56" s="141"/>
      <c r="B56" s="142"/>
      <c r="C56" s="142"/>
      <c r="D56" s="142"/>
      <c r="E56" s="143"/>
    </row>
    <row r="57" spans="1:5" ht="24" customHeight="1" x14ac:dyDescent="0.15">
      <c r="A57" s="141"/>
      <c r="B57" s="142"/>
      <c r="C57" s="142"/>
      <c r="D57" s="142"/>
      <c r="E57" s="143"/>
    </row>
    <row r="58" spans="1:5" ht="24" customHeight="1" x14ac:dyDescent="0.15">
      <c r="A58" s="141"/>
      <c r="B58" s="142"/>
      <c r="C58" s="142"/>
      <c r="D58" s="142"/>
      <c r="E58" s="143"/>
    </row>
    <row r="59" spans="1:5" ht="24" customHeight="1" x14ac:dyDescent="0.15">
      <c r="A59" s="141"/>
      <c r="B59" s="142"/>
      <c r="C59" s="142"/>
      <c r="D59" s="142"/>
      <c r="E59" s="143"/>
    </row>
    <row r="60" spans="1:5" ht="24" customHeight="1" x14ac:dyDescent="0.15">
      <c r="A60" s="141"/>
      <c r="B60" s="142"/>
      <c r="C60" s="142"/>
      <c r="D60" s="142"/>
      <c r="E60" s="143"/>
    </row>
    <row r="61" spans="1:5" ht="24" customHeight="1" x14ac:dyDescent="0.15">
      <c r="A61" s="141"/>
      <c r="B61" s="142"/>
      <c r="C61" s="142"/>
      <c r="D61" s="142"/>
      <c r="E61" s="143"/>
    </row>
    <row r="62" spans="1:5" ht="19.5" customHeight="1" x14ac:dyDescent="0.15">
      <c r="A62" s="141"/>
      <c r="B62" s="142"/>
      <c r="C62" s="142"/>
      <c r="D62" s="142"/>
      <c r="E62" s="143"/>
    </row>
    <row r="63" spans="1:5" ht="1.5" hidden="1" customHeight="1" x14ac:dyDescent="0.15">
      <c r="A63" s="141"/>
      <c r="B63" s="142"/>
      <c r="C63" s="142"/>
      <c r="D63" s="142"/>
      <c r="E63" s="143"/>
    </row>
    <row r="64" spans="1:5" ht="276.75" customHeight="1" thickBot="1" x14ac:dyDescent="0.2">
      <c r="A64" s="144"/>
      <c r="B64" s="145"/>
      <c r="C64" s="145"/>
      <c r="D64" s="145"/>
      <c r="E64" s="146"/>
    </row>
  </sheetData>
  <mergeCells count="15">
    <mergeCell ref="A3:E3"/>
    <mergeCell ref="A5:E5"/>
    <mergeCell ref="B7:C7"/>
    <mergeCell ref="D7:E7"/>
    <mergeCell ref="A9:A11"/>
    <mergeCell ref="B9:B11"/>
    <mergeCell ref="C9:C11"/>
    <mergeCell ref="E9:E11"/>
    <mergeCell ref="A49:E64"/>
    <mergeCell ref="A12:A13"/>
    <mergeCell ref="B12:B13"/>
    <mergeCell ref="D12:D13"/>
    <mergeCell ref="E12:E13"/>
    <mergeCell ref="A17:E26"/>
    <mergeCell ref="A30:E45"/>
  </mergeCells>
  <pageMargins left="0.7" right="0.7" top="0.75" bottom="0.75" header="0.3" footer="0.3"/>
  <pageSetup paperSize="9" scale="64" fitToWidth="0" fitToHeight="0" orientation="portrait"/>
  <headerFooter>
    <oddHeader>&amp;LMinistère des finances et des comptes publics
Direction du budget</oddHeader>
  </headerFooter>
  <rowBreaks count="2" manualBreakCount="2">
    <brk id="14" max="4" man="1"/>
    <brk id="46" max="4"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B1:L19"/>
  <sheetViews>
    <sheetView workbookViewId="0">
      <selection activeCell="J7" sqref="J7"/>
    </sheetView>
  </sheetViews>
  <sheetFormatPr baseColWidth="10" defaultRowHeight="13" x14ac:dyDescent="0.15"/>
  <cols>
    <col min="2" max="2" width="44.5" customWidth="1"/>
    <col min="3" max="12" width="16.5" customWidth="1"/>
  </cols>
  <sheetData>
    <row r="1" spans="2:12" ht="19" x14ac:dyDescent="0.15">
      <c r="B1" s="32" t="s">
        <v>178</v>
      </c>
    </row>
    <row r="2" spans="2:12" ht="14" x14ac:dyDescent="0.15">
      <c r="B2" s="31"/>
    </row>
    <row r="3" spans="2:12" ht="40" customHeight="1" x14ac:dyDescent="0.15">
      <c r="B3" s="62" t="s">
        <v>44</v>
      </c>
      <c r="C3" s="63">
        <v>2018</v>
      </c>
      <c r="D3" s="63">
        <v>2019</v>
      </c>
      <c r="E3" s="63">
        <v>2020</v>
      </c>
      <c r="F3" s="63">
        <v>2021</v>
      </c>
      <c r="G3" s="63">
        <v>2022</v>
      </c>
      <c r="H3" s="63" t="s">
        <v>176</v>
      </c>
      <c r="I3" s="63" t="s">
        <v>151</v>
      </c>
      <c r="J3" s="63" t="s">
        <v>54</v>
      </c>
      <c r="K3" s="63" t="s">
        <v>152</v>
      </c>
      <c r="L3" s="63" t="s">
        <v>153</v>
      </c>
    </row>
    <row r="4" spans="2:12" ht="33" customHeight="1" x14ac:dyDescent="0.15">
      <c r="B4" s="48" t="s">
        <v>45</v>
      </c>
      <c r="C4" s="49"/>
      <c r="D4" s="49"/>
      <c r="E4" s="49"/>
      <c r="F4" s="49"/>
      <c r="G4" s="49"/>
      <c r="H4" s="94" t="e">
        <f>G4/$G$15</f>
        <v>#DIV/0!</v>
      </c>
      <c r="I4" s="94" t="e">
        <f t="shared" ref="I4:I14" si="0">(G4-C4)/C4</f>
        <v>#DIV/0!</v>
      </c>
      <c r="J4" s="103" t="e">
        <f>AVERAGE(C4:G4)</f>
        <v>#DIV/0!</v>
      </c>
      <c r="K4" s="49"/>
      <c r="L4" s="49"/>
    </row>
    <row r="5" spans="2:12" ht="33" customHeight="1" x14ac:dyDescent="0.15">
      <c r="B5" s="48" t="s">
        <v>46</v>
      </c>
      <c r="C5" s="49"/>
      <c r="D5" s="49"/>
      <c r="E5" s="49"/>
      <c r="F5" s="49"/>
      <c r="G5" s="49"/>
      <c r="H5" s="94" t="e">
        <f t="shared" ref="H5:H14" si="1">G5/$G$15</f>
        <v>#DIV/0!</v>
      </c>
      <c r="I5" s="99" t="e">
        <f t="shared" si="0"/>
        <v>#DIV/0!</v>
      </c>
      <c r="J5" s="98" t="e">
        <f t="shared" ref="J5:J17" si="2">AVERAGE(C5:G5)</f>
        <v>#DIV/0!</v>
      </c>
      <c r="K5" s="49"/>
      <c r="L5" s="49"/>
    </row>
    <row r="6" spans="2:12" ht="33" customHeight="1" x14ac:dyDescent="0.15">
      <c r="B6" s="48" t="s">
        <v>47</v>
      </c>
      <c r="C6" s="49"/>
      <c r="D6" s="49"/>
      <c r="E6" s="49"/>
      <c r="F6" s="49"/>
      <c r="G6" s="49"/>
      <c r="H6" s="94" t="e">
        <f t="shared" si="1"/>
        <v>#DIV/0!</v>
      </c>
      <c r="I6" s="99" t="e">
        <f t="shared" si="0"/>
        <v>#DIV/0!</v>
      </c>
      <c r="J6" s="98" t="e">
        <f t="shared" si="2"/>
        <v>#DIV/0!</v>
      </c>
      <c r="K6" s="49"/>
      <c r="L6" s="49"/>
    </row>
    <row r="7" spans="2:12" ht="33" customHeight="1" x14ac:dyDescent="0.15">
      <c r="B7" s="66" t="s">
        <v>188</v>
      </c>
      <c r="C7" s="73">
        <f>C4+C5+C6</f>
        <v>0</v>
      </c>
      <c r="D7" s="73">
        <f t="shared" ref="D7:E7" si="3">D4+D5+D6</f>
        <v>0</v>
      </c>
      <c r="E7" s="73">
        <f t="shared" si="3"/>
        <v>0</v>
      </c>
      <c r="F7" s="73">
        <f t="shared" ref="F7:G7" si="4">F4+F5+F6</f>
        <v>0</v>
      </c>
      <c r="G7" s="73">
        <f t="shared" si="4"/>
        <v>0</v>
      </c>
      <c r="H7" s="97" t="e">
        <f t="shared" si="1"/>
        <v>#DIV/0!</v>
      </c>
      <c r="I7" s="95" t="e">
        <f t="shared" si="0"/>
        <v>#DIV/0!</v>
      </c>
      <c r="J7" s="73">
        <f t="shared" si="2"/>
        <v>0</v>
      </c>
      <c r="K7" s="73">
        <f t="shared" ref="K7:L7" si="5">K4+K5+K6</f>
        <v>0</v>
      </c>
      <c r="L7" s="73">
        <f t="shared" si="5"/>
        <v>0</v>
      </c>
    </row>
    <row r="8" spans="2:12" ht="17" x14ac:dyDescent="0.15">
      <c r="B8" s="48" t="s">
        <v>48</v>
      </c>
      <c r="C8" s="49"/>
      <c r="D8" s="49"/>
      <c r="E8" s="49"/>
      <c r="F8" s="49"/>
      <c r="G8" s="49"/>
      <c r="H8" s="94" t="e">
        <f t="shared" si="1"/>
        <v>#DIV/0!</v>
      </c>
      <c r="I8" s="99" t="e">
        <f t="shared" si="0"/>
        <v>#DIV/0!</v>
      </c>
      <c r="J8" s="98" t="e">
        <f t="shared" si="2"/>
        <v>#DIV/0!</v>
      </c>
      <c r="K8" s="49"/>
      <c r="L8" s="49"/>
    </row>
    <row r="9" spans="2:12" ht="35" customHeight="1" x14ac:dyDescent="0.15">
      <c r="B9" s="48" t="s">
        <v>49</v>
      </c>
      <c r="C9" s="49"/>
      <c r="D9" s="49"/>
      <c r="E9" s="49"/>
      <c r="F9" s="49"/>
      <c r="G9" s="49"/>
      <c r="H9" s="94" t="e">
        <f t="shared" si="1"/>
        <v>#DIV/0!</v>
      </c>
      <c r="I9" s="99" t="e">
        <f t="shared" si="0"/>
        <v>#DIV/0!</v>
      </c>
      <c r="J9" s="98" t="e">
        <f t="shared" si="2"/>
        <v>#DIV/0!</v>
      </c>
      <c r="K9" s="49"/>
      <c r="L9" s="49"/>
    </row>
    <row r="10" spans="2:12" ht="17" x14ac:dyDescent="0.15">
      <c r="B10" s="48" t="s">
        <v>161</v>
      </c>
      <c r="C10" s="49"/>
      <c r="D10" s="49"/>
      <c r="E10" s="49"/>
      <c r="F10" s="49"/>
      <c r="G10" s="49"/>
      <c r="H10" s="94" t="e">
        <f t="shared" si="1"/>
        <v>#DIV/0!</v>
      </c>
      <c r="I10" s="99" t="e">
        <f t="shared" si="0"/>
        <v>#DIV/0!</v>
      </c>
      <c r="J10" s="98" t="e">
        <f t="shared" si="2"/>
        <v>#DIV/0!</v>
      </c>
      <c r="K10" s="49"/>
      <c r="L10" s="49"/>
    </row>
    <row r="11" spans="2:12" ht="17" x14ac:dyDescent="0.15">
      <c r="B11" s="48" t="s">
        <v>50</v>
      </c>
      <c r="C11" s="49"/>
      <c r="D11" s="49"/>
      <c r="E11" s="49"/>
      <c r="F11" s="49"/>
      <c r="G11" s="49"/>
      <c r="H11" s="94" t="e">
        <f t="shared" si="1"/>
        <v>#DIV/0!</v>
      </c>
      <c r="I11" s="99" t="e">
        <f t="shared" si="0"/>
        <v>#DIV/0!</v>
      </c>
      <c r="J11" s="98" t="e">
        <f t="shared" si="2"/>
        <v>#DIV/0!</v>
      </c>
      <c r="K11" s="49"/>
      <c r="L11" s="49"/>
    </row>
    <row r="12" spans="2:12" ht="17" x14ac:dyDescent="0.15">
      <c r="B12" s="48" t="s">
        <v>8</v>
      </c>
      <c r="C12" s="49"/>
      <c r="D12" s="49"/>
      <c r="E12" s="49"/>
      <c r="F12" s="49"/>
      <c r="G12" s="49"/>
      <c r="H12" s="94" t="e">
        <f t="shared" si="1"/>
        <v>#DIV/0!</v>
      </c>
      <c r="I12" s="99" t="e">
        <f t="shared" si="0"/>
        <v>#DIV/0!</v>
      </c>
      <c r="J12" s="98" t="e">
        <f t="shared" si="2"/>
        <v>#DIV/0!</v>
      </c>
      <c r="K12" s="49"/>
      <c r="L12" s="49"/>
    </row>
    <row r="13" spans="2:12" ht="34" x14ac:dyDescent="0.15">
      <c r="B13" s="48" t="s">
        <v>51</v>
      </c>
      <c r="C13" s="49"/>
      <c r="D13" s="49"/>
      <c r="E13" s="49"/>
      <c r="F13" s="49"/>
      <c r="G13" s="49"/>
      <c r="H13" s="94" t="e">
        <f t="shared" si="1"/>
        <v>#DIV/0!</v>
      </c>
      <c r="I13" s="99" t="e">
        <f t="shared" si="0"/>
        <v>#DIV/0!</v>
      </c>
      <c r="J13" s="98" t="e">
        <f t="shared" si="2"/>
        <v>#DIV/0!</v>
      </c>
      <c r="K13" s="49"/>
      <c r="L13" s="49"/>
    </row>
    <row r="14" spans="2:12" ht="33" customHeight="1" x14ac:dyDescent="0.15">
      <c r="B14" s="66" t="s">
        <v>196</v>
      </c>
      <c r="C14" s="73">
        <f>SUM(C8:C13)</f>
        <v>0</v>
      </c>
      <c r="D14" s="73">
        <f t="shared" ref="D14:G14" si="6">SUM(D8:D13)</f>
        <v>0</v>
      </c>
      <c r="E14" s="73">
        <f t="shared" si="6"/>
        <v>0</v>
      </c>
      <c r="F14" s="73">
        <f t="shared" si="6"/>
        <v>0</v>
      </c>
      <c r="G14" s="73">
        <f t="shared" si="6"/>
        <v>0</v>
      </c>
      <c r="H14" s="73" t="e">
        <f t="shared" si="1"/>
        <v>#DIV/0!</v>
      </c>
      <c r="I14" s="73" t="e">
        <f t="shared" si="0"/>
        <v>#DIV/0!</v>
      </c>
      <c r="J14" s="73">
        <f t="shared" si="2"/>
        <v>0</v>
      </c>
      <c r="K14" s="73">
        <f t="shared" ref="K14:L14" si="7">SUM(K8:K13)</f>
        <v>0</v>
      </c>
      <c r="L14" s="73">
        <f t="shared" si="7"/>
        <v>0</v>
      </c>
    </row>
    <row r="15" spans="2:12" ht="30" customHeight="1" x14ac:dyDescent="0.15">
      <c r="B15" s="83" t="s">
        <v>77</v>
      </c>
      <c r="C15" s="73">
        <f>C7+C14</f>
        <v>0</v>
      </c>
      <c r="D15" s="73">
        <f t="shared" ref="D15:F15" si="8">D7+D14</f>
        <v>0</v>
      </c>
      <c r="E15" s="73">
        <f t="shared" si="8"/>
        <v>0</v>
      </c>
      <c r="F15" s="73">
        <f t="shared" si="8"/>
        <v>0</v>
      </c>
      <c r="G15" s="73">
        <f>G7+G14</f>
        <v>0</v>
      </c>
      <c r="H15" s="97" t="e">
        <f>SUM(H7:H13)</f>
        <v>#DIV/0!</v>
      </c>
      <c r="I15" s="95" t="e">
        <f>(G15-C15)/C15</f>
        <v>#DIV/0!</v>
      </c>
      <c r="J15" s="73">
        <f t="shared" si="2"/>
        <v>0</v>
      </c>
      <c r="K15" s="73">
        <f>K7+K14</f>
        <v>0</v>
      </c>
      <c r="L15" s="73">
        <f>L7+L14</f>
        <v>0</v>
      </c>
    </row>
    <row r="16" spans="2:12" ht="17" x14ac:dyDescent="0.15">
      <c r="B16" s="86" t="s">
        <v>177</v>
      </c>
      <c r="C16" s="49"/>
      <c r="D16" s="49"/>
      <c r="E16" s="49"/>
      <c r="F16" s="49"/>
      <c r="G16" s="49"/>
      <c r="H16" s="104"/>
      <c r="I16" s="99" t="e">
        <f>(G16-C16)/C16</f>
        <v>#DIV/0!</v>
      </c>
      <c r="J16" s="98" t="e">
        <f t="shared" si="2"/>
        <v>#DIV/0!</v>
      </c>
      <c r="K16" s="49"/>
      <c r="L16" s="49"/>
    </row>
    <row r="17" spans="2:12" ht="17" x14ac:dyDescent="0.15">
      <c r="B17" s="87" t="s">
        <v>175</v>
      </c>
      <c r="C17" s="96" t="e">
        <f>C15/C16</f>
        <v>#DIV/0!</v>
      </c>
      <c r="D17" s="96" t="e">
        <f t="shared" ref="D17:E17" si="9">D15/D16</f>
        <v>#DIV/0!</v>
      </c>
      <c r="E17" s="96" t="e">
        <f t="shared" si="9"/>
        <v>#DIV/0!</v>
      </c>
      <c r="F17" s="96" t="e">
        <f t="shared" ref="F17:G17" si="10">F15/F16</f>
        <v>#DIV/0!</v>
      </c>
      <c r="G17" s="96" t="e">
        <f t="shared" si="10"/>
        <v>#DIV/0!</v>
      </c>
      <c r="H17" s="104"/>
      <c r="I17" s="105" t="e">
        <f>(G17-C17)/C17</f>
        <v>#DIV/0!</v>
      </c>
      <c r="J17" s="106" t="e">
        <f t="shared" si="2"/>
        <v>#DIV/0!</v>
      </c>
      <c r="K17" s="96" t="e">
        <f t="shared" ref="K17:L17" si="11">K15/K16</f>
        <v>#DIV/0!</v>
      </c>
      <c r="L17" s="96" t="e">
        <f t="shared" si="11"/>
        <v>#DIV/0!</v>
      </c>
    </row>
    <row r="18" spans="2:12" s="6" customFormat="1" ht="25" customHeight="1" x14ac:dyDescent="0.15">
      <c r="B18" s="128"/>
      <c r="C18" s="128"/>
      <c r="D18" s="128"/>
      <c r="E18" s="128"/>
      <c r="F18" s="128"/>
      <c r="G18" s="8"/>
      <c r="H18" s="8"/>
    </row>
    <row r="19" spans="2:12" ht="63" customHeight="1" x14ac:dyDescent="0.15">
      <c r="B19" s="165" t="s">
        <v>139</v>
      </c>
      <c r="C19" s="165"/>
      <c r="D19" s="165"/>
      <c r="E19" s="165"/>
      <c r="F19" s="165"/>
      <c r="G19" s="165"/>
      <c r="H19" s="165"/>
      <c r="I19" s="165"/>
      <c r="J19" s="165"/>
      <c r="K19" s="165"/>
      <c r="L19" s="165"/>
    </row>
  </sheetData>
  <mergeCells count="2">
    <mergeCell ref="B18:F18"/>
    <mergeCell ref="B19:L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3AB55E0CC5DA459F57F5A42893F46A005A087D358B12CA4E82A8A8BA9B8A8CF200D3544DBFAD4F664AA25DF68E6D1F0A9E00689F2856DFEDCE40890FDCED81A7DFC90070DFDDB71C7F2A4295357D0D41B7DC25" ma:contentTypeVersion="2" ma:contentTypeDescription="Crée un document." ma:contentTypeScope="" ma:versionID="506454c80c8681be9b8a38347a4115b9">
  <xsd:schema xmlns:xsd="http://www.w3.org/2001/XMLSchema" xmlns:xs="http://www.w3.org/2001/XMLSchema" xmlns:p="http://schemas.microsoft.com/office/2006/metadata/properties" xmlns:ns2="3a659313-447b-4d00-8034-04efba771621" targetNamespace="http://schemas.microsoft.com/office/2006/metadata/properties" ma:root="true" ma:fieldsID="af327b627ffd17dbe6ba1f3750bdead9" ns2:_="">
    <xsd:import namespace="3a659313-447b-4d00-8034-04efba771621"/>
    <xsd:element name="properties">
      <xsd:complexType>
        <xsd:sequence>
          <xsd:element name="documentManagement">
            <xsd:complexType>
              <xsd:all>
                <xsd:element ref="ns2: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659313-447b-4d00-8034-04efba771621" elementFormDefault="qualified">
    <xsd:import namespace="http://schemas.microsoft.com/office/2006/documentManagement/types"/>
    <xsd:import namespace="http://schemas.microsoft.com/office/infopath/2007/PartnerControls"/>
    <xsd:element name="Description0" ma:index="8" nillable="true" ma:displayName="Description" ma:description="Description du document" ma:internalName="Description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ma:readOnly="true"/>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escription0 xmlns="3a659313-447b-4d00-8034-04efba771621" xsi:nil="true"/>
  </documentManagement>
</p:properties>
</file>

<file path=customXml/itemProps1.xml><?xml version="1.0" encoding="utf-8"?>
<ds:datastoreItem xmlns:ds="http://schemas.openxmlformats.org/officeDocument/2006/customXml" ds:itemID="{FC3F22D4-B158-4DA8-BD71-F9E95F34C1F3}">
  <ds:schemaRefs>
    <ds:schemaRef ds:uri="http://schemas.microsoft.com/office/2006/metadata/longProperties"/>
  </ds:schemaRefs>
</ds:datastoreItem>
</file>

<file path=customXml/itemProps2.xml><?xml version="1.0" encoding="utf-8"?>
<ds:datastoreItem xmlns:ds="http://schemas.openxmlformats.org/officeDocument/2006/customXml" ds:itemID="{001FEF5E-4706-4B87-8D4E-222E8A4E8281}">
  <ds:schemaRefs>
    <ds:schemaRef ds:uri="http://schemas.microsoft.com/sharepoint/v3/contenttype/forms"/>
  </ds:schemaRefs>
</ds:datastoreItem>
</file>

<file path=customXml/itemProps3.xml><?xml version="1.0" encoding="utf-8"?>
<ds:datastoreItem xmlns:ds="http://schemas.openxmlformats.org/officeDocument/2006/customXml" ds:itemID="{BC67687B-66EC-4F1A-B249-F437BA0CE3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659313-447b-4d00-8034-04efba7716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7223222-55B0-4F81-8277-259454670C8F}">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3a659313-447b-4d00-8034-04efba77162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15</vt:i4>
      </vt:variant>
      <vt:variant>
        <vt:lpstr>Plages nommées</vt:lpstr>
      </vt:variant>
      <vt:variant>
        <vt:i4>2</vt:i4>
      </vt:variant>
    </vt:vector>
  </HeadingPairs>
  <TitlesOfParts>
    <vt:vector size="17" baseType="lpstr">
      <vt:lpstr>Page garde</vt:lpstr>
      <vt:lpstr>tab1 régime propriété</vt:lpstr>
      <vt:lpstr>tab2 bilan santé bâti</vt:lpstr>
      <vt:lpstr>tab3 usage patrim imm</vt:lpstr>
      <vt:lpstr>tab4 taux d'occupation</vt:lpstr>
      <vt:lpstr>tab5 ETP fonction immo</vt:lpstr>
      <vt:lpstr>tab6 situation financière</vt:lpstr>
      <vt:lpstr>tab6 bis cotat°risque financier</vt:lpstr>
      <vt:lpstr>tab7 charges exploitation</vt:lpstr>
      <vt:lpstr>tab8 évolut° et part budg immo</vt:lpstr>
      <vt:lpstr>tab9 évol prévi dép invest</vt:lpstr>
      <vt:lpstr>tab10 évolut° financt inv étab</vt:lpstr>
      <vt:lpstr>tab11 évolut° financt MO ext</vt:lpstr>
      <vt:lpstr>tab12 PPF gest°cour horiz 2032</vt:lpstr>
      <vt:lpstr>tab13 PPI horizon 2037</vt:lpstr>
      <vt:lpstr>'tab1 régime propriété'!_ftnref1</vt:lpstr>
      <vt:lpstr>'tab6 bis cotat°risque financier'!Zone_d_impression</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série de tableaux Excel</dc:title>
  <dc:creator>STSI</dc:creator>
  <cp:lastModifiedBy>pb</cp:lastModifiedBy>
  <cp:lastPrinted>2020-03-20T10:41:50Z</cp:lastPrinted>
  <dcterms:created xsi:type="dcterms:W3CDTF">2013-01-25T15:38:32Z</dcterms:created>
  <dcterms:modified xsi:type="dcterms:W3CDTF">2023-06-04T18:38:20Z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0x010100873AB55E0CC5DA459F57F5A42893F46A005A087D358B12CA4E82A8A8BA9B8A8CF200D3544DBFAD4F664AA25DF68E6D1F0A9E00689F2856DFEDCE40890FDCED81A7DFC90070DFDDB71C7F2A4295357D0D41B7DC25</vt:lpwstr>
  </property>
</Properties>
</file>