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F94D226B-F99D-4DF0-9261-BC0175FAF2F4}" xr6:coauthVersionLast="47" xr6:coauthVersionMax="47" xr10:uidLastSave="{00000000-0000-0000-0000-000000000000}"/>
  <bookViews>
    <workbookView xWindow="-120" yWindow="-120" windowWidth="29040" windowHeight="15720" xr2:uid="{00000000-000D-0000-FFFF-FFFF00000000}"/>
  </bookViews>
  <sheets>
    <sheet name="Figure 1" sheetId="41" r:id="rId1"/>
    <sheet name="Figure 2" sheetId="19" r:id="rId2"/>
    <sheet name="Figure 3" sheetId="28" r:id="rId3"/>
    <sheet name="Figure 4" sheetId="45" r:id="rId4"/>
    <sheet name="Figure 5 " sheetId="30" r:id="rId5"/>
    <sheet name="Figure 6 web" sheetId="40" r:id="rId6"/>
    <sheet name="Figure 6.1 web" sheetId="49" r:id="rId7"/>
    <sheet name="Figure 6.2 web" sheetId="50" r:id="rId8"/>
    <sheet name="Figure 7 web" sheetId="48" r:id="rId9"/>
    <sheet name="Figure 8 web" sheetId="47" r:id="rId10"/>
    <sheet name="Figure 9 web" sheetId="43" r:id="rId11"/>
    <sheet name="Figure 10 web" sheetId="55" r:id="rId12"/>
    <sheet name="Figure 11 web" sheetId="51" r:id="rId13"/>
    <sheet name="Figure 12 web" sheetId="39" r:id="rId14"/>
    <sheet name="Figure 13 web" sheetId="42" r:id="rId15"/>
    <sheet name="Figure 14 web" sheetId="56" r:id="rId16"/>
    <sheet name="Figure 15 web" sheetId="46" r:id="rId17"/>
    <sheet name="Figure 16 web" sheetId="52" r:id="rId18"/>
    <sheet name="Figure 17 web" sheetId="53" r:id="rId19"/>
    <sheet name="Méthodologie" sheetId="20" r:id="rId20"/>
    <sheet name="Bibliographie" sheetId="25"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7" i="28" l="1"/>
  <c r="K27" i="28"/>
  <c r="J27" i="28"/>
  <c r="G27" i="28"/>
  <c r="H27" i="28"/>
  <c r="F27" i="28"/>
  <c r="D27" i="28"/>
  <c r="B27" i="28"/>
  <c r="C27" i="28"/>
  <c r="L29" i="30"/>
  <c r="K29" i="30"/>
  <c r="J29" i="30"/>
  <c r="H29" i="30"/>
  <c r="G29" i="30"/>
  <c r="F29" i="30"/>
  <c r="D29" i="30"/>
  <c r="C29" i="30"/>
  <c r="B29" i="30"/>
  <c r="L27" i="30"/>
  <c r="K27" i="30"/>
  <c r="J27" i="30"/>
  <c r="H27" i="30"/>
  <c r="G27" i="30"/>
  <c r="F27" i="30"/>
  <c r="D27" i="30"/>
  <c r="C27" i="30"/>
  <c r="B27" i="30"/>
  <c r="L29" i="28"/>
  <c r="K29" i="28"/>
  <c r="J29" i="28"/>
  <c r="H29" i="28"/>
  <c r="G29" i="28"/>
  <c r="F29" i="28"/>
  <c r="D29" i="28"/>
  <c r="C29" i="28"/>
  <c r="B29" i="28"/>
  <c r="L29" i="19"/>
  <c r="K29" i="19"/>
  <c r="J29" i="19"/>
  <c r="H29" i="19"/>
  <c r="G29" i="19"/>
  <c r="F29" i="19"/>
  <c r="D29" i="19"/>
  <c r="C29" i="19"/>
  <c r="B29" i="19"/>
  <c r="L27" i="19"/>
  <c r="K27" i="19"/>
  <c r="J27" i="19"/>
  <c r="H27" i="19"/>
  <c r="G27" i="19"/>
  <c r="F27" i="19"/>
  <c r="D27" i="19"/>
  <c r="C27" i="19"/>
  <c r="B27" i="19"/>
  <c r="R37" i="46"/>
  <c r="Q37" i="46"/>
  <c r="P37" i="46"/>
  <c r="O37" i="46"/>
  <c r="N37" i="46"/>
  <c r="L37" i="46"/>
  <c r="K37" i="46"/>
  <c r="J37" i="46"/>
  <c r="I37" i="46"/>
  <c r="H37" i="46"/>
  <c r="C37" i="46"/>
  <c r="D37" i="46"/>
  <c r="E37" i="46"/>
  <c r="F37" i="46"/>
  <c r="B37" i="46"/>
  <c r="D35" i="46"/>
  <c r="C35" i="46"/>
  <c r="B35" i="46"/>
  <c r="R35" i="46"/>
  <c r="Q35" i="46"/>
  <c r="P35" i="46"/>
  <c r="O35" i="46"/>
  <c r="N35" i="46"/>
  <c r="L35" i="46"/>
  <c r="K35" i="46"/>
  <c r="J35" i="46"/>
  <c r="I35" i="46"/>
  <c r="H35" i="46"/>
  <c r="F35" i="46"/>
  <c r="E35" i="46"/>
  <c r="R37" i="45"/>
  <c r="Q37" i="45"/>
  <c r="P37" i="45"/>
  <c r="O37" i="45"/>
  <c r="N37" i="45"/>
  <c r="L37" i="45"/>
  <c r="K37" i="45"/>
  <c r="J37" i="45"/>
  <c r="I37" i="45"/>
  <c r="H37" i="45"/>
  <c r="F37" i="45"/>
  <c r="E37" i="45"/>
  <c r="D37" i="45"/>
  <c r="C37" i="45"/>
  <c r="B37" i="45"/>
  <c r="R35" i="45"/>
  <c r="Q35" i="45"/>
  <c r="P35" i="45"/>
  <c r="O35" i="45"/>
  <c r="N35" i="45"/>
  <c r="L35" i="45"/>
  <c r="K35" i="45"/>
  <c r="J35" i="45"/>
  <c r="I35" i="45"/>
  <c r="H35" i="45"/>
  <c r="F35" i="45"/>
  <c r="E35" i="45"/>
  <c r="D35" i="45"/>
  <c r="C35" i="45"/>
  <c r="B35" i="45"/>
</calcChain>
</file>

<file path=xl/sharedStrings.xml><?xml version="1.0" encoding="utf-8"?>
<sst xmlns="http://schemas.openxmlformats.org/spreadsheetml/2006/main" count="759" uniqueCount="251">
  <si>
    <t>Endurance</t>
  </si>
  <si>
    <t>Fragile</t>
  </si>
  <si>
    <t>Satisfaisant</t>
  </si>
  <si>
    <t>Force musculaire</t>
  </si>
  <si>
    <t>Vitesse</t>
  </si>
  <si>
    <t>À besoins</t>
  </si>
  <si>
    <t>Garçons</t>
  </si>
  <si>
    <t>Filles</t>
  </si>
  <si>
    <t>Ensemble</t>
  </si>
  <si>
    <t>Force musculaire (en cm)</t>
  </si>
  <si>
    <t>0%</t>
  </si>
  <si>
    <t>5%</t>
  </si>
  <si>
    <t>10%</t>
  </si>
  <si>
    <t>15%</t>
  </si>
  <si>
    <t>20%</t>
  </si>
  <si>
    <t>25%</t>
  </si>
  <si>
    <t>30%</t>
  </si>
  <si>
    <t>35%</t>
  </si>
  <si>
    <t>40%</t>
  </si>
  <si>
    <t>45%</t>
  </si>
  <si>
    <t>50%</t>
  </si>
  <si>
    <t>55%</t>
  </si>
  <si>
    <t>60%</t>
  </si>
  <si>
    <t>65%</t>
  </si>
  <si>
    <t>70%</t>
  </si>
  <si>
    <t>75%</t>
  </si>
  <si>
    <t>80%</t>
  </si>
  <si>
    <t>85%</t>
  </si>
  <si>
    <t>90%</t>
  </si>
  <si>
    <t>95%</t>
  </si>
  <si>
    <t>100%</t>
  </si>
  <si>
    <t>Vingtile</t>
  </si>
  <si>
    <t>Endurance (paliers)</t>
  </si>
  <si>
    <t>Sexe</t>
  </si>
  <si>
    <t>IPS</t>
  </si>
  <si>
    <t>groupe 6</t>
  </si>
  <si>
    <t>groupe 5</t>
  </si>
  <si>
    <t>groupe 4</t>
  </si>
  <si>
    <t>groupe 3</t>
  </si>
  <si>
    <t>groupe 2</t>
  </si>
  <si>
    <t>groupe 1</t>
  </si>
  <si>
    <t>Non</t>
  </si>
  <si>
    <t>Oui</t>
  </si>
  <si>
    <t>Aucun (0 heure)</t>
  </si>
  <si>
    <t>Moins d'1 heure</t>
  </si>
  <si>
    <t>Entre 1 heure et 2 heures</t>
  </si>
  <si>
    <t>Entre 2 heures et 3 heures</t>
  </si>
  <si>
    <t>Plus de 3 heures</t>
  </si>
  <si>
    <t>Temps (min)</t>
  </si>
  <si>
    <t>Paliers</t>
  </si>
  <si>
    <t>Vitesse (km/h)</t>
  </si>
  <si>
    <t>Cadre</t>
  </si>
  <si>
    <t>Collecte d'information</t>
  </si>
  <si>
    <t>Questionnaire enseignant</t>
  </si>
  <si>
    <t>Organisation</t>
  </si>
  <si>
    <t>Questionnaire pour les élèves</t>
  </si>
  <si>
    <t>Score français</t>
  </si>
  <si>
    <t>Score mathématiques</t>
  </si>
  <si>
    <t>Vitesse (en secondes)</t>
  </si>
  <si>
    <t>Force musculaire - Saut en longueur (cm)</t>
  </si>
  <si>
    <t>0 ou 1</t>
  </si>
  <si>
    <t>≥ 6,8 s</t>
  </si>
  <si>
    <t>2 ou 3</t>
  </si>
  <si>
    <t>4 ou plus</t>
  </si>
  <si>
    <t>&gt; 140 cm</t>
  </si>
  <si>
    <t>https://www.education.gouv.fr/bo/22/Hebdo3/MENE2201330C.htm</t>
  </si>
  <si>
    <t>https://eduscol.education.fr/2569/30-minutes-d-activite-physique-quotidienne</t>
  </si>
  <si>
    <t>RÉFÉRENCES</t>
  </si>
  <si>
    <t>≤ 110 cm</t>
  </si>
  <si>
    <t>Positionnement des seuils de maîtrise</t>
  </si>
  <si>
    <t>Groupe 1</t>
  </si>
  <si>
    <t>Groupe 2</t>
  </si>
  <si>
    <t>Groupe 3</t>
  </si>
  <si>
    <t>Groupe 4</t>
  </si>
  <si>
    <t>Groupe 5</t>
  </si>
  <si>
    <t xml:space="preserve">30 minutes d’activité physique quotidienne, éduscol | Ministère de l’Éducation nationale et de la Jeunesse - Direction générale de l’enseignement scolaire. </t>
  </si>
  <si>
    <t xml:space="preserve">Ministère de l’Éducation nationale et de la Jeunesse (2022a, janvier), circulaire du 12 janvier 2022 - 30 minutes d’activité physique quotidienne. </t>
  </si>
  <si>
    <t>Force</t>
  </si>
  <si>
    <t xml:space="preserve"> </t>
  </si>
  <si>
    <r>
      <rPr>
        <b/>
        <sz val="9"/>
        <rFont val="Marianne"/>
      </rPr>
      <t>Source</t>
    </r>
    <r>
      <rPr>
        <sz val="9"/>
        <rFont val="Marianne"/>
      </rPr>
      <t xml:space="preserve"> : DEPP, évaluation des aptitudes physiques.</t>
    </r>
  </si>
  <si>
    <t>GT</t>
  </si>
  <si>
    <t>PRO</t>
  </si>
  <si>
    <t>Coordination</t>
  </si>
  <si>
    <t>Endurance musculaire</t>
  </si>
  <si>
    <t>Équilibre</t>
  </si>
  <si>
    <t>Sixième</t>
  </si>
  <si>
    <t>Seconde</t>
  </si>
  <si>
    <t>Endurance
(en palier)</t>
  </si>
  <si>
    <t>≤ 120 cm</t>
  </si>
  <si>
    <t>&gt; 150 cm</t>
  </si>
  <si>
    <t>&lt; 9,5 s</t>
  </si>
  <si>
    <t>≤ 3</t>
  </si>
  <si>
    <t>4 ou 5</t>
  </si>
  <si>
    <t>6 ou plus</t>
  </si>
  <si>
    <t>≤ 140 cm</t>
  </si>
  <si>
    <t>&gt; 175 cm</t>
  </si>
  <si>
    <t>≥ 9,5 s</t>
  </si>
  <si>
    <t>&lt; 8,5 s</t>
  </si>
  <si>
    <t>Moins de 3 heures</t>
  </si>
  <si>
    <t>Seconde GT</t>
  </si>
  <si>
    <t>Seconde PRO</t>
  </si>
  <si>
    <t xml:space="preserve">Vitesse </t>
  </si>
  <si>
    <t>Équilibre
(en s)</t>
  </si>
  <si>
    <t>Résistance musculaire 
(en s)</t>
  </si>
  <si>
    <t>Temps de pratique hebdomadaire dans un club ou une association sportive</t>
  </si>
  <si>
    <t>Professionnelle</t>
  </si>
  <si>
    <t>Groupe 1 d'IPS</t>
  </si>
  <si>
    <t>Groupe 2 d'IPS</t>
  </si>
  <si>
    <t>Groupe 3 d'IPS</t>
  </si>
  <si>
    <t>Groupe 4 d'IPS</t>
  </si>
  <si>
    <t>Groupe 5 d'IPS</t>
  </si>
  <si>
    <t>Ce n'est pas agréable de pratiquer seul(e).</t>
  </si>
  <si>
    <t>Cela prend trop de temps en période scolaire.</t>
  </si>
  <si>
    <t>Il faut pratiquer devant les autres.</t>
  </si>
  <si>
    <t>Il faut être performant(e) pour prendre du plaisir.</t>
  </si>
  <si>
    <t>Les cours d'EPS n'incitent pas à faire du sport.</t>
  </si>
  <si>
    <t>Acquérir une meilleure confiance en moi.</t>
  </si>
  <si>
    <t>Améliorer mon apparence physique.</t>
  </si>
  <si>
    <t>Être avec mes ami(e)s.</t>
  </si>
  <si>
    <t>Être en bonne santé.</t>
  </si>
  <si>
    <t>Être performant(e) et gagner.</t>
  </si>
  <si>
    <t>À la suite de la première séquence de l'évaluation des aptitudes physiques, un questionnaire est administré aux élèves. Ce questionnaire interroge le ressenti et la compréhension des élèves vis-à-vis des tests ainsi que des questions sur les activités physiques extra-scolaires.</t>
  </si>
  <si>
    <t>Agrégation des trois tests</t>
  </si>
  <si>
    <t>Dans le groupe "Satisfaisant" aux trois tests</t>
  </si>
  <si>
    <t>Dans le groupe "À besoins" aux trois tests</t>
  </si>
  <si>
    <t>Figure 3 - Répartition des élèves de seconde au sein des groupes de maîtrise selon les tests de l’évaluation (en %)</t>
  </si>
  <si>
    <t>Figure 1 - Seuils des groupes de maîtrise</t>
  </si>
  <si>
    <t>Endurance (en paliers)</t>
  </si>
  <si>
    <r>
      <rPr>
        <b/>
        <sz val="9"/>
        <color rgb="FF000000"/>
        <rFont val="Marianne"/>
      </rPr>
      <t>Lecture</t>
    </r>
    <r>
      <rPr>
        <sz val="9"/>
        <color rgb="FF000000"/>
        <rFont val="Marianne"/>
      </rPr>
      <t xml:space="preserve"> : compléter le palier 1 correspond à un effort de 3 minutes, dont 2 minutes à une vitesse de 8 km/h et 1 minute à 8,5 km/h.</t>
    </r>
  </si>
  <si>
    <t>]110 cm ; 140 cm]</t>
  </si>
  <si>
    <t>Figure 8 web - Répartition des élèves de seconde au sein des groupes de maîtrise selon la filière (en %)</t>
  </si>
  <si>
    <t>Figure 9 web - Agrégation des résultats des élèves aux tests d'aptitudes physiques (en %)</t>
  </si>
  <si>
    <t>Aucun motif coché</t>
  </si>
  <si>
    <t>Groupes de maîtrise</t>
  </si>
  <si>
    <t>Tests</t>
  </si>
  <si>
    <t>30 m vitesse plat (s)</t>
  </si>
  <si>
    <t>50 m vitesse plat (s)</t>
  </si>
  <si>
    <t>]6,8 s ; 6,0 s]</t>
  </si>
  <si>
    <t>&lt; 6,0 s</t>
  </si>
  <si>
    <t>≥ 11,0 s</t>
  </si>
  <si>
    <r>
      <rPr>
        <b/>
        <sz val="9"/>
        <color rgb="FF000000"/>
        <rFont val="Marianne"/>
      </rPr>
      <t>Lecture</t>
    </r>
    <r>
      <rPr>
        <sz val="9"/>
        <color rgb="FF000000"/>
        <rFont val="Marianne"/>
      </rPr>
      <t xml:space="preserve"> : 31 % des élèves de sixième appartenant au premier quintile d'IPS pratiquent 0 heures d'activité physique et sportive au sein d'un club ou d'une association sportive par semaine.</t>
    </r>
  </si>
  <si>
    <t>Vitesse 
(en s)</t>
  </si>
  <si>
    <t>Dans le groupe "À besoins" à aucun des trois tests</t>
  </si>
  <si>
    <t>Force musculaire (cm)</t>
  </si>
  <si>
    <t>Vitesse (s)</t>
  </si>
  <si>
    <t>groupe d'IPS 1</t>
  </si>
  <si>
    <t>groupe d'IPS 2</t>
  </si>
  <si>
    <t>groupe d'IPS 3</t>
  </si>
  <si>
    <t>groupe d'IPS 4</t>
  </si>
  <si>
    <t>groupe d'IPS 5</t>
  </si>
  <si>
    <t>Groupe d'IPS 1</t>
  </si>
  <si>
    <t>Groupe d'IPS 2</t>
  </si>
  <si>
    <t>Groupe d'IPS 3</t>
  </si>
  <si>
    <t>Groupe d'IPS 4</t>
  </si>
  <si>
    <t>Groupe d'IPS 5</t>
  </si>
  <si>
    <r>
      <rPr>
        <b/>
        <sz val="9"/>
        <color rgb="FF000000"/>
        <rFont val="Marianne"/>
      </rPr>
      <t>Lecture :</t>
    </r>
    <r>
      <rPr>
        <sz val="9"/>
        <color rgb="FF000000"/>
        <rFont val="Marianne"/>
      </rPr>
      <t xml:space="preserve"> 46 % des élèves de seconde appartenant au premier quintile d'IPS pratiquent 0 heures d'activité physique et sportive au sein d'un club ou d'une association sportive par semaine.</t>
    </r>
  </si>
  <si>
    <r>
      <rPr>
        <b/>
        <sz val="9"/>
        <color rgb="FF000000"/>
        <rFont val="Marianne"/>
      </rPr>
      <t xml:space="preserve">Lecture </t>
    </r>
    <r>
      <rPr>
        <sz val="9"/>
        <color rgb="FF000000"/>
        <rFont val="Marianne"/>
      </rPr>
      <t xml:space="preserve">: 61 % des filles de sixième déclarent ne pas pratiquer d'activités physiques de performance. </t>
    </r>
  </si>
  <si>
    <r>
      <rPr>
        <b/>
        <sz val="9"/>
        <color rgb="FF000000"/>
        <rFont val="Marianne"/>
      </rPr>
      <t xml:space="preserve">Lecture </t>
    </r>
    <r>
      <rPr>
        <sz val="9"/>
        <color rgb="FF000000"/>
        <rFont val="Marianne"/>
      </rPr>
      <t xml:space="preserve">: 50 % des filles de sixième déclarent l'acquisition d'une meilleure confiance en soi comme une motivation pour la pratique d'activités physiques et sportives. </t>
    </r>
  </si>
  <si>
    <t>Score en français</t>
  </si>
  <si>
    <t>Score en mathématiques</t>
  </si>
  <si>
    <t>Groupe de maîtrise</t>
  </si>
  <si>
    <r>
      <rPr>
        <b/>
        <sz val="9"/>
        <rFont val="Marianne"/>
      </rPr>
      <t>Source</t>
    </r>
    <r>
      <rPr>
        <sz val="9"/>
        <rFont val="Marianne"/>
      </rPr>
      <t xml:space="preserve"> : DEPP, évaluation des qualités physiques.</t>
    </r>
  </si>
  <si>
    <t>Niveau</t>
  </si>
  <si>
    <t>Très motivé(e) : j'avais hâte de donner le meilleur de moi-même</t>
  </si>
  <si>
    <t>Motivé(e) : j'avais hâte de connaître mon niveau</t>
  </si>
  <si>
    <t>Peu motivé(e) : je n'avais pas envie de réaliser ce test</t>
  </si>
  <si>
    <t>Très peu motivé(e) : je n'avais pas du tout envie de réaliser ce test</t>
  </si>
  <si>
    <t>Oui, tout à fait</t>
  </si>
  <si>
    <t>Oui, assez</t>
  </si>
  <si>
    <t xml:space="preserve">Non, pas vraiment </t>
  </si>
  <si>
    <t>Non, pas du tout</t>
  </si>
  <si>
    <t>Temps de pratique hebomadaire dans un club ou une association sportive</t>
  </si>
  <si>
    <t>Jusqu'à 3 heures</t>
  </si>
  <si>
    <t>Plus de trois heures</t>
  </si>
  <si>
    <t>Jusqu'à trois heures</t>
  </si>
  <si>
    <t>Groupe de maîtrise en endurance</t>
  </si>
  <si>
    <t>Figure 6 web - Performances moyennes des élèves aux tests d'aptitudes physiques</t>
  </si>
  <si>
    <t>Figure 10 web - Répartition par groupes de maîtrise selon les réponses au questionnaire élève (en %)</t>
  </si>
  <si>
    <t>Figure 11 web - Temps hebdomadaire d'activités physiques pratiquées en club ou association sportive par les élèves (en %)</t>
  </si>
  <si>
    <t>Figure 13 web - Répartition des élèves au sein des groupes de maîtrise en sixième et en seconde (en %)</t>
  </si>
  <si>
    <t>Figure 15 web - Temps d'activité physique et sportive en club ou association sportive selon le quintile d'IPS en seconde (en %)</t>
  </si>
  <si>
    <t>Figure 17 web - Motivation des élèves dans la pratique d'une activité sportive (en %)</t>
  </si>
  <si>
    <t>Figure 16 web - Réponse au questionnaire à destination des élèves : activités physiques pratiquées par les élèves (en %)</t>
  </si>
  <si>
    <t xml:space="preserve">Avez-vous pris plaisir à réaliser ce test ? </t>
  </si>
  <si>
    <t>Test</t>
  </si>
  <si>
    <t>Figure 14 web - Répartition par groupe de maîtrise en endurance selon la pratique sportive en club et le milieu socio-économique de l'élève (en %)</t>
  </si>
  <si>
    <t>Qu'est-ce qui vous motive le plus à pratiquer des activités physiques et sportives ?</t>
  </si>
  <si>
    <t>Y a-t-il dans la pratique d'activités physiques et sportives des choses qui vous déplaisent ?</t>
  </si>
  <si>
    <t>Un questionnaire destiné aux professeurs d’EPS en charge de l’organisation et/ou de la passation de l'évaluation des aptitudes physiques est mis à disposition de façon à recueillir leur avis sur ce test dans l’objectif de l’amélioration des conditions de passation et de leur organisation.</t>
  </si>
  <si>
    <t>Figure 12 web - Corrélation entre les tests des aptitudes physiques et les évaluations nationales en sixième (en violet) et en seconde (en vert)</t>
  </si>
  <si>
    <t>]11,0 s ; 9,5 s]</t>
  </si>
  <si>
    <t>]120 cm ; 150 cm]</t>
  </si>
  <si>
    <t>]140 cm ; 175 cm]</t>
  </si>
  <si>
    <t>]9,5 s ; 8,5 s]</t>
  </si>
  <si>
    <t>Figure 2 - Répartition des élèves de sixième au sein des groupes de maîtrise selon les tests de l’évaluation (en %)</t>
  </si>
  <si>
    <r>
      <rPr>
        <b/>
        <sz val="9"/>
        <color theme="1"/>
        <rFont val="Marianne"/>
      </rPr>
      <t>Champ</t>
    </r>
    <r>
      <rPr>
        <sz val="9"/>
        <color theme="1"/>
        <rFont val="Marianne"/>
      </rPr>
      <t xml:space="preserve"> : établissements du ministère de l’Éducation nationale, France (+Saint-Barthélemy et Saint-Martin), public et privé sous contrat.</t>
    </r>
  </si>
  <si>
    <t>Figure 7 web - Table de conversion pour le test d'endurance "navette Luc Léger"</t>
  </si>
  <si>
    <t>Figure 6.1 web - Vingtilage des performances des élèves de sixième aux tests d'aptitudes physiques</t>
  </si>
  <si>
    <r>
      <rPr>
        <b/>
        <sz val="9"/>
        <color rgb="FF000000"/>
        <rFont val="Marianne"/>
      </rPr>
      <t xml:space="preserve">Lecture </t>
    </r>
    <r>
      <rPr>
        <sz val="9"/>
        <color rgb="FF000000"/>
        <rFont val="Marianne"/>
      </rPr>
      <t>: au test d'endurance "navette Luc Léger",  les 5 % des élèves de sixième les moins performants atteignent le palier 0.</t>
    </r>
  </si>
  <si>
    <t>Figure 6.2 web - Vingtilage des performances des élèves de seconde aux tests d'aptitudes physiques</t>
  </si>
  <si>
    <r>
      <rPr>
        <b/>
        <sz val="9"/>
        <color rgb="FF000000"/>
        <rFont val="Marianne"/>
      </rPr>
      <t xml:space="preserve">Lecture </t>
    </r>
    <r>
      <rPr>
        <sz val="9"/>
        <color rgb="FF000000"/>
        <rFont val="Marianne"/>
      </rPr>
      <t>: au test d'endurance "navette Luc Léger",  les 5 % des élèves de seconde les moins performants atteignent le palier 0.</t>
    </r>
  </si>
  <si>
    <t>Étiez-vous motivé(e) à faire ce test ?</t>
  </si>
  <si>
    <r>
      <t xml:space="preserve">Générale et </t>
    </r>
    <r>
      <rPr>
        <sz val="11"/>
        <color rgb="FFFF0000"/>
        <rFont val="Marianne"/>
      </rPr>
      <t>t</t>
    </r>
    <r>
      <rPr>
        <sz val="11"/>
        <color theme="1"/>
        <rFont val="Marianne"/>
      </rPr>
      <t>echnologique</t>
    </r>
  </si>
  <si>
    <r>
      <rPr>
        <b/>
        <sz val="9"/>
        <color rgb="FF000000"/>
        <rFont val="Marianne"/>
      </rPr>
      <t>Lecture</t>
    </r>
    <r>
      <rPr>
        <sz val="9"/>
        <color rgb="FF000000"/>
        <rFont val="Marianne"/>
      </rPr>
      <t xml:space="preserve"> : le coefficient de corrélation entre les résultats à l'épreuve d'endurance et à celle de force musculaire pour les élèves de sixième est de 0,45 contre 0,63 pour les élèves de seconde.</t>
    </r>
  </si>
  <si>
    <r>
      <rPr>
        <b/>
        <sz val="9"/>
        <color rgb="FF000000"/>
        <rFont val="Marianne"/>
      </rPr>
      <t>Note</t>
    </r>
    <r>
      <rPr>
        <sz val="9"/>
        <color rgb="FF000000"/>
        <rFont val="Marianne"/>
      </rPr>
      <t xml:space="preserve"> : la moitié inférieure représente les coefficients de corrélations pour les élèves de sixième (violet). La moitié supérieure représente les coefficients de corrélations des élèves de seconde (vert). L'épreuve de vitesse pour les élèves de sixième est sur une distance de 30 mètres, contre 50 mètres pour les élèves de seconde.</t>
    </r>
  </si>
  <si>
    <r>
      <rPr>
        <b/>
        <sz val="9"/>
        <rFont val="Marianne"/>
      </rPr>
      <t>Source</t>
    </r>
    <r>
      <rPr>
        <sz val="9"/>
        <rFont val="Marianne"/>
      </rPr>
      <t xml:space="preserve"> : DEPP, évaluation des aptitudes physiques, évaluation nationale exhaustives.</t>
    </r>
  </si>
  <si>
    <t>Je pratique des activités physiques de performance (athlétisme, natation, etc.).</t>
  </si>
  <si>
    <t>Je pratique des activités physiques de pleine nature (escalade, course d’orientation, équitation, kayak, etc.).</t>
  </si>
  <si>
    <t>Je pratique des activités physiques d’entretien (footing, renforcement musculaire, yoga, etc.).</t>
  </si>
  <si>
    <t>Je pratique des activités physiques d’expression corporelle (danse, arts du cirque, gymnastique, GRS, etc.).</t>
  </si>
  <si>
    <t>Je pratique des activités physiques d’opposition/duel (sports de raquette, sports collectifs, sports de combat, etc.).</t>
  </si>
  <si>
    <t>Apprendre le goût de l'effort, battre mon record.</t>
  </si>
  <si>
    <r>
      <rPr>
        <b/>
        <sz val="9"/>
        <color rgb="FF000000"/>
        <rFont val="Marianne"/>
      </rPr>
      <t xml:space="preserve">Lecture </t>
    </r>
    <r>
      <rPr>
        <sz val="9"/>
        <color rgb="FF000000"/>
        <rFont val="Marianne"/>
      </rPr>
      <t>: en sixième, 24 % des filles ne pratiquent aucune heure d'activité physique en club ou association sportive par semaine.</t>
    </r>
  </si>
  <si>
    <r>
      <rPr>
        <b/>
        <sz val="9"/>
        <color rgb="FF000000"/>
        <rFont val="Marianne"/>
      </rPr>
      <t>Lecture</t>
    </r>
    <r>
      <rPr>
        <sz val="9"/>
        <color rgb="FF000000"/>
        <rFont val="Marianne"/>
      </rPr>
      <t xml:space="preserve"> : lors de l'épreuve d'endurance, les garçons de sixième atteignent en moyenne le palier 3,4.</t>
    </r>
  </si>
  <si>
    <t>L'évaluation des aptitudes physiques se déroule en deux temps :
- une première séquence de tests des aptitudes physiques au gymnase ou au stade ou dans la cour de récréation, etc. ;
- une seconde séquence (passation du questionnaire élève sur ordinateur) en salle informatique, se déroulant obligatoirement après la première séquence.
La passation de l'évaluation des aptitudes physiques s’est déroulée du 8 septembre au 17 octobre 2025. Les établissements et les professeurs d’EPS avaient 6 semaines pour préparer et faire passer l'évaluation.</t>
  </si>
  <si>
    <t>Pour que les résultats collectés soient le plus précis, comparables et standardisés, toutes les prises de mesures ont été faites par les professeurs d’EPS. Un guide de passation et des capsules vidéo détaillant les modalités de chacun des tests ont été mis à disposition des chefs d’établissement et des professeurs d’EPS.</t>
  </si>
  <si>
    <t>Générale et technologique</t>
  </si>
  <si>
    <r>
      <rPr>
        <b/>
        <sz val="9"/>
        <color rgb="FF000000"/>
        <rFont val="Marianne"/>
      </rPr>
      <t>Note</t>
    </r>
    <r>
      <rPr>
        <sz val="9"/>
        <color rgb="FF000000"/>
        <rFont val="Marianne"/>
      </rPr>
      <t xml:space="preserve"> : en raison des arrondis, la somme des groupes peut être différente de 100 %.</t>
    </r>
  </si>
  <si>
    <r>
      <t>Igloi, K.</t>
    </r>
    <r>
      <rPr>
        <i/>
        <sz val="11"/>
        <color theme="1"/>
        <rFont val="Marianne"/>
      </rPr>
      <t xml:space="preserve"> et al.</t>
    </r>
    <r>
      <rPr>
        <sz val="11"/>
        <color theme="1"/>
        <rFont val="Marianne"/>
      </rPr>
      <t>, « Activité physique, fonctionnement cognitif et performances scolaires : niveau de preuve et grade de recommandation », note du CSEN n° 6, février 2022.</t>
    </r>
  </si>
  <si>
    <r>
      <t xml:space="preserve">Matelot, D. </t>
    </r>
    <r>
      <rPr>
        <i/>
        <sz val="11"/>
        <color theme="1"/>
        <rFont val="Marianne"/>
      </rPr>
      <t>et al.</t>
    </r>
    <r>
      <rPr>
        <sz val="11"/>
        <color theme="1"/>
        <rFont val="Marianne"/>
      </rPr>
      <t>, Mesurer les qualités physiques,</t>
    </r>
    <r>
      <rPr>
        <i/>
        <sz val="11"/>
        <color theme="1"/>
        <rFont val="Marianne"/>
      </rPr>
      <t xml:space="preserve"> Revue EP&amp;S</t>
    </r>
    <r>
      <rPr>
        <sz val="11"/>
        <color theme="1"/>
        <rFont val="Marianne"/>
      </rPr>
      <t xml:space="preserve"> n° 394, 2022.</t>
    </r>
  </si>
  <si>
    <r>
      <t>Muller, L., « La pratique sportive des jeunes dépend avant tout de leur milieu socioculturel ». </t>
    </r>
    <r>
      <rPr>
        <i/>
        <sz val="11"/>
        <color theme="1"/>
        <rFont val="Marianne"/>
      </rPr>
      <t>In Données et études statistiques : jeunesse, sports et vie associative,</t>
    </r>
    <r>
      <rPr>
        <sz val="11"/>
        <color theme="1"/>
        <rFont val="Marianne"/>
      </rPr>
      <t xml:space="preserve"> édité par Sandrine Bouffin </t>
    </r>
    <r>
      <rPr>
        <i/>
        <sz val="11"/>
        <color theme="1"/>
        <rFont val="Marianne"/>
      </rPr>
      <t>et al.,</t>
    </r>
    <r>
      <rPr>
        <sz val="11"/>
        <color theme="1"/>
        <rFont val="Marianne"/>
      </rPr>
      <t xml:space="preserve"> INSEP-Éditions, 2006.</t>
    </r>
  </si>
  <si>
    <t>ONAPS, fiche outils d’évaluation de condition physique enfants-adolescents, évaluation de la capacité cardio-respiratoire, 2023.</t>
  </si>
  <si>
    <t>ONAPS, fiche outils d’évaluation de condition physique enfants-adolescents, évaluation de la force explosive, 2023.</t>
  </si>
  <si>
    <t>ONAPS, fiche outils d’évaluation de condition physique enfants-adolescents, évaluation de la souplesse, 2023.</t>
  </si>
  <si>
    <r>
      <t xml:space="preserve">Vanhelst, J., Béghin, L., Czaplicki, G. et Ulmer, Z., </t>
    </r>
    <r>
      <rPr>
        <i/>
        <sz val="11"/>
        <color theme="1"/>
        <rFont val="Marianne"/>
      </rPr>
      <t>La condition physique des enfants et adolescents : comment la mesurer en milieu scolaire ? L’exemple de la batterie BOUGE</t>
    </r>
    <r>
      <rPr>
        <sz val="11"/>
        <color theme="1"/>
        <rFont val="Marianne"/>
      </rPr>
      <t>, 2014.</t>
    </r>
  </si>
  <si>
    <r>
      <t xml:space="preserve">Vidal, C. et Benoit-Browaeys, D., </t>
    </r>
    <r>
      <rPr>
        <i/>
        <sz val="11"/>
        <color theme="1"/>
        <rFont val="Marianne"/>
      </rPr>
      <t>Cerveau, Sexe et Pouvoir</t>
    </r>
    <r>
      <rPr>
        <sz val="11"/>
        <color theme="1"/>
        <rFont val="Marianne"/>
      </rPr>
      <t>, Belin, 2005.</t>
    </r>
  </si>
  <si>
    <r>
      <t xml:space="preserve">Vigneron C., « Les inégalités de réussite en EPS entre filles et garçons : déterminisme biologique ou fabrication scolaire ? », </t>
    </r>
    <r>
      <rPr>
        <i/>
        <sz val="11"/>
        <color theme="1"/>
        <rFont val="Marianne"/>
      </rPr>
      <t>Revue française de pédagogie</t>
    </r>
    <r>
      <rPr>
        <sz val="11"/>
        <color theme="1"/>
        <rFont val="Marianne"/>
      </rPr>
      <t>, 2006.</t>
    </r>
  </si>
  <si>
    <r>
      <t>Tessier, D., Sarrazin, P., &amp; Ntoumanis, N., The effect of an intervention to improve newly qualified teachers’ interpersonal style, students motivation and psychological need satisfaction in sport-based physical education. </t>
    </r>
    <r>
      <rPr>
        <i/>
        <sz val="12"/>
        <color theme="1"/>
        <rFont val="Aptos"/>
        <family val="2"/>
      </rPr>
      <t>Contemporary Educational Psychology, 35</t>
    </r>
    <r>
      <rPr>
        <sz val="12"/>
        <color theme="1"/>
        <rFont val="Aptos"/>
        <family val="2"/>
      </rPr>
      <t>(4), 242-253, 2010</t>
    </r>
    <r>
      <rPr>
        <sz val="11"/>
        <color theme="1"/>
        <rFont val="Marianne"/>
      </rPr>
      <t>.</t>
    </r>
  </si>
  <si>
    <r>
      <t xml:space="preserve">Tomkinson G. R., Carver K. D., Atkinson F., Daniell N. D., Lewis L. K., Fitzgerald J. S., Lang J. J. et Ortega F. B., European normative values for physical fitness in children and adolescents aged 9-17 years: results from 2 779 165 Eurofit performances representing 30 countries. </t>
    </r>
    <r>
      <rPr>
        <i/>
        <sz val="11"/>
        <color theme="1"/>
        <rFont val="Marianne"/>
      </rPr>
      <t>Br J Sports Med.</t>
    </r>
    <r>
      <rPr>
        <sz val="11"/>
        <color theme="1"/>
        <rFont val="Marianne"/>
      </rPr>
      <t xml:space="preserve"> 2018 Nov;52(22):1445-14563, 2018.</t>
    </r>
  </si>
  <si>
    <t>Coordination (lancer-rattraper)</t>
  </si>
  <si>
    <r>
      <rPr>
        <b/>
        <sz val="9"/>
        <color theme="1"/>
        <rFont val="Marianne"/>
      </rPr>
      <t xml:space="preserve">Note : </t>
    </r>
    <r>
      <rPr>
        <sz val="9"/>
        <color theme="1"/>
        <rFont val="Marianne"/>
      </rPr>
      <t>en raison des arrondis, la somme des groupes peut être différente de 100 %.</t>
    </r>
  </si>
  <si>
    <t>Figure 4 - Temps d'activité physique et sportive par semaine en club ou association sportive selon le quintile d'IPS en sixième (en %)</t>
  </si>
  <si>
    <r>
      <rPr>
        <b/>
        <sz val="9"/>
        <color rgb="FF000000"/>
        <rFont val="Marianne"/>
      </rPr>
      <t>Lecture</t>
    </r>
    <r>
      <rPr>
        <sz val="9"/>
        <color rgb="FF000000"/>
        <rFont val="Marianne"/>
      </rPr>
      <t xml:space="preserve"> : compléter le palier 0 ou 1 du test d'endurance positionne un élève de sixième dans le groupe "à besoins" en endurance.</t>
    </r>
  </si>
  <si>
    <r>
      <rPr>
        <b/>
        <sz val="9"/>
        <color rgb="FF000000"/>
        <rFont val="Marianne"/>
      </rPr>
      <t xml:space="preserve">Lecture </t>
    </r>
    <r>
      <rPr>
        <sz val="9"/>
        <color rgb="FF000000"/>
        <rFont val="Marianne"/>
      </rPr>
      <t>: 35 % des élèves de sixième font partie du groupe « à besoins » en endurance.</t>
    </r>
  </si>
  <si>
    <r>
      <rPr>
        <b/>
        <sz val="9"/>
        <color rgb="FF000000"/>
        <rFont val="Marianne"/>
      </rPr>
      <t>Lecture</t>
    </r>
    <r>
      <rPr>
        <sz val="9"/>
        <color rgb="FF000000"/>
        <rFont val="Marianne"/>
      </rPr>
      <t xml:space="preserve"> : 30 % des élèves de seconde font partie du groupe « à besoins » en endurance.</t>
    </r>
  </si>
  <si>
    <r>
      <rPr>
        <b/>
        <sz val="9"/>
        <color rgb="FF000000"/>
        <rFont val="Marianne"/>
      </rPr>
      <t>Lecture</t>
    </r>
    <r>
      <rPr>
        <sz val="9"/>
        <color rgb="FF000000"/>
        <rFont val="Marianne"/>
      </rPr>
      <t xml:space="preserve"> : 42 % des élèves de sixième font partie du groupe « à besoins » en coordination.</t>
    </r>
  </si>
  <si>
    <r>
      <rPr>
        <b/>
        <sz val="9"/>
        <rFont val="Marianne"/>
      </rPr>
      <t>Source</t>
    </r>
    <r>
      <rPr>
        <sz val="9"/>
        <rFont val="Marianne"/>
      </rPr>
      <t xml:space="preserve"> : ONAPS, fiches outils d’évaluation de la condition physique enfants-adolescents, évaluation de la capacité cardio-respiratoire, 2023.</t>
    </r>
  </si>
  <si>
    <r>
      <rPr>
        <b/>
        <sz val="9"/>
        <color rgb="FF000000"/>
        <rFont val="Marianne"/>
      </rPr>
      <t xml:space="preserve">Lecture </t>
    </r>
    <r>
      <rPr>
        <sz val="9"/>
        <color rgb="FF000000"/>
        <rFont val="Marianne"/>
      </rPr>
      <t>: lors de l'épreuve d'endurance, 18 % des garçons de seconde GT appartiennent au groupe "à besoins", contre 36 % des garçons de seconde PRO.</t>
    </r>
  </si>
  <si>
    <r>
      <rPr>
        <b/>
        <sz val="9"/>
        <color rgb="FF000000"/>
        <rFont val="Marianne"/>
      </rPr>
      <t xml:space="preserve">Lecture </t>
    </r>
    <r>
      <rPr>
        <sz val="9"/>
        <color rgb="FF000000"/>
        <rFont val="Marianne"/>
      </rPr>
      <t>: 21 % des élèves de sixième sont dans le groupe "satisfaisant" aux trois tests.</t>
    </r>
  </si>
  <si>
    <r>
      <rPr>
        <b/>
        <sz val="9"/>
        <rFont val="Marianne"/>
      </rPr>
      <t>Lecture :</t>
    </r>
    <r>
      <rPr>
        <sz val="9"/>
        <rFont val="Marianne"/>
      </rPr>
      <t xml:space="preserve"> en sixième, parmi les élèves très motivés par l'épreuve d'endurance, 19,2 % appartiennent au groupe de maîtrise "à besoins".</t>
    </r>
  </si>
  <si>
    <r>
      <rPr>
        <b/>
        <sz val="9"/>
        <color rgb="FF000000"/>
        <rFont val="Marianne"/>
      </rPr>
      <t>Lecture</t>
    </r>
    <r>
      <rPr>
        <sz val="9"/>
        <color rgb="FF000000"/>
        <rFont val="Marianne"/>
      </rPr>
      <t xml:space="preserve"> : 35 % des élèves de sixième font partie du groupe « à besoins » en endurance.</t>
    </r>
  </si>
  <si>
    <r>
      <rPr>
        <b/>
        <sz val="9"/>
        <rFont val="Marianne"/>
      </rPr>
      <t>Lecture :</t>
    </r>
    <r>
      <rPr>
        <sz val="9"/>
        <rFont val="Marianne"/>
      </rPr>
      <t xml:space="preserve"> en sixième, parmi les élèves du groupe d'IPS le plus défavorisé (groupe 1) ne pratiquant pas d'activité dans un club ou une association sportive,  62 % appartiennent au groupe "à besoins" en endurance.</t>
    </r>
  </si>
  <si>
    <r>
      <rPr>
        <b/>
        <sz val="9"/>
        <color theme="1"/>
        <rFont val="Marianne"/>
      </rPr>
      <t xml:space="preserve">Positionnement des seuils de maîtrise pour les nouvelles aptitudes physiques testées en sixième
</t>
    </r>
    <r>
      <rPr>
        <sz val="9"/>
        <color theme="1"/>
        <rFont val="Marianne"/>
      </rPr>
      <t xml:space="preserve">Le groupe « à besoins » représente les élèves pour lesquels on peut considérer qu’ils possèdent un niveau de maîtrise insuffisant. Ces élèves nécessitent un accompagnement ciblé sur l'aptitude évaluée. </t>
    </r>
    <r>
      <rPr>
        <b/>
        <sz val="9"/>
        <color theme="1"/>
        <rFont val="Marianne"/>
      </rPr>
      <t xml:space="preserve">
</t>
    </r>
    <r>
      <rPr>
        <sz val="9"/>
        <color theme="1"/>
        <rFont val="Marianne"/>
      </rPr>
      <t>- Pour le test de coordination, les élèves ayant réussi 3 rattrapers ou moins font partie de ce groupe.
- Pour le test d'équilibre, les élèves ayant maintenu leur équilibre moins de 10 secondes inclus font partie de ce groupe.
- Pour le test d'endurance musculaire, les élèves ayant maintenu la position moins de 30 secondes inclus font partie de ce groupe.
Le groupe « fragile » représente les élèves qui possèdent un niveau de maîtrise fragile, l'aptitude évaluée est à renforcer.
- Pour le test de coordination, les élèves ayant réussi 4 ou 5 rattrapers font partie de ce groupe.
- Pour le test d'équilibre, les élèves ayant maintenu leur équilibre entre 10 et 30 secondes inclus font partie de ce groupe.
- Pour le test d'endurance musculaire, les élèves ayant maintenu la position entre 30 et 60 secondes inclus font partie de ce groupe.
Le groupe « satisfaisant » représente les élèves pour lesquels il n’y a pas de difficultés identifiées, les prérequis permettent de poursuivre sereinement les apprentissages.
- Pour le test de coordination, les élèves ayant réussi 6 rattrapers ou plus font partie de ce groupe.
- Pour le test d'équilibre, les élèves ayant maintenu leur équilibre strictement plus de 30 secondes font partie de ce groupe.
- Pour le test d'endurance musculaire, les élèves ayant maintenu la position strictement plus de 60 secondes font partie de ce groupe.</t>
    </r>
  </si>
  <si>
    <t>En seconde, les seuils sont différenciés pour les filles et les garçons. Le groupe « à besoins » représente les élèves pour lesquels on peut considérer qu’ils possèdent un niveau de maîtrise insuffisant. Ces élèves nécessitent un accompagnement ciblé sur l'aptitude évaluée. 
- Pour le test d’endurance, les filles ayant complété le palier 0 ou 1 et les garçons ayant complété le palier 3 ou moins font partie de ce groupe.
- Pour le test de force musculaire, les filles ayant sauté moins de 120 cm et les garçons ayant sauté moins de 140 cm font partie de ce groupe.
- Pour le test de vitesse, les filles ayant couru en plus de 11 secondes et les garçons ayant couru en plus de 9,5 secondes font partie de ce groupe.
Le groupe « fragile » représente les élèves qui possèdent un niveau de maîtrise fragile, l'aptitude évaluée est à renforcer.
- Pour le test d’endurance, les filles ayant complété les paliers 2 ou 3 et les garçons ayant complété les paliers 4 ou 5 font partie de ce groupe.
- Pour le test de force musculaire, les filles ayant sauté entre 120 et 150 cm et les garçons ayant sauté entre 140 et 175 cm font partie de ce groupe.
- Pour le test de vitesse, les filles ayant couru entre 11 et 9,5 secondes et les garçons ayant couru entre 9,5 et 8,5 secondes font partie de ce groupe.
Le groupe « satisfaisant » représente les élèves pour lesquels il n’y a pas de difficultés identifiées, les prérequis permettent de poursuivre sereinement les apprentissages.
- Pour le test d’endurance, les filles ayant complété un palier supérieur au palier 4 entièrement et les garçons ayant complété un palier supérieur au palier 6 ou plus font partie de ce groupe.
- Pour le test de force musculaire, les filles ayant sauté plus de 150 cm et les garçons ayant sauté plus de 175 cm font partie de ce groupe.
- Pour le test de vitesse, les filles ayant couru en moins de 9,5 secondes et les garçons ayant couru en moins de 8,5 secondes font partie de ce groupe.</t>
  </si>
  <si>
    <t>Des professeurs certifiés et agrégés d’EPS ont été conviés au sein de la DEPP afin d’établir des seuils permettant de positionner les élèves dans différents groupes de maîtrise. Dans chacun des tests, trois groupes sont identifiés : « à besoins », « fragile » et « satisfaisant ». La constitution de ces groupes s’est opérée par le croisement entre des données statistiques des résultats de l'évaluation et l’expertise de terrain de nos concepteurs pour la sixième et pour la seconde.
En sixième, le groupe « à besoins » représente les élèves pour lesquels on peut considérer qu’ils possèdent un niveau de maîtrise insuffisant. Ces élèves nécessitent un accompagnement ciblé sur l'aptitude évaluée. 
- Pour le test d’endurance, les élèves ayant complété le palier 0 ou 1 font partie de ce groupe.
- Pour le test de force musculaire, les élèves ayant sauté moins de 110 cm font partie de ce groupe.
- Pour le test de vitesse, les élèves ayant couru en plus de 6,8 secondes font partie de ce groupe.
Le groupe « fragile » représente les élèves qui possèdent un niveau de maîtrise fragile, l'aptitude évaluée est à renforcer.
- Pour le test d’endurance, les élèves ayant complété les paliers 2, 3 et 4 entièrement font partie de ce groupe.
- Pour le test de force musculaire, les élèves ayant sauté entre 110 et 140 cm font partie de ce groupe.
- Pour le test de vitesse, les élèves ayant couru entre 6,0 et 6,8 secondes font partie de ce groupe.
Le groupe « satisfaisant » représente les élèves pour lesquels il n’y a pas de difficultés identifiées, les prérequis permettent de poursuivre sereinement les apprentissages.
- Pour le test d’endurance, les élèves ayant complété un palier supérieur au palier 4 entièrement font partie de ce groupe.
- Pour le test de force musculaire, les élèves ayant sauté plus de 140 cm font partie de ce groupe.
- Pour le test de vitesse, les élèves ayant couru en moins de 6,0 secondes font partie de ce groupe.</t>
  </si>
  <si>
    <r>
      <t xml:space="preserve">L’objectif de cette évaluation est de permettre aux équipes pédagogiques de disposer d’un outil standardisé pour évaluer les aptitudes physiques de chaque élève.
</t>
    </r>
    <r>
      <rPr>
        <sz val="9"/>
        <rFont val="Marianne"/>
      </rPr>
      <t xml:space="preserve">Cette évaluation a été conçue en lien avec un groupe mis en place par la DEPP rassemblant des experts membres de l’IGÉSR, de la DGESCO, de l’ONAPS, de l’INJEP, du CNRS et de l'université de Rennes 1, ainsi que des professeurs certifiés et agrégés.
</t>
    </r>
    <r>
      <rPr>
        <sz val="9"/>
        <color theme="1"/>
        <rFont val="Marianne"/>
      </rPr>
      <t>Elle a été conçue dans le respect des règles de confidentialité et de protection des données informatiques qui s’appliquent à la statistique publique. 
Suite aux réunions menées avec les groupes d’experts, trois tests d'aptitudes physiques ont été retenus : un test d’endurance (test "navette Luc Léger"), un test de saut en longueur (saut en longueur sans élan) et un test de vitesse (vitesse sur 30 mètres ou 50 mètres plat).
Tout d’abord, ce choix s’appuie sur la nécessité d’ancrer scientifiquement cette évaluation. En effet, ces trois tests permettent d’évaluer les qualités cardio-respiratoires, la force musculaire et la vitesse.
Ensuite, ce choix s’est opéré en prenant en compte la faisabilité et l’adaptabilité de ces tests dans tous les collèges et lycées accueillant des élèves de sixième ou de seconde. Ainsi, ces tests ne nécessitent que peu de matériel et d’espace et sont réalisables sur les deux heures d’une séquence d’EPS.</t>
    </r>
  </si>
  <si>
    <r>
      <t xml:space="preserve">Caille, J.-P., « Entre 14 et 18 ans, un jeune sur quatre abandonne la pratique régulière du sport »,  INJEP, </t>
    </r>
    <r>
      <rPr>
        <i/>
        <sz val="11"/>
        <rFont val="Marianne"/>
      </rPr>
      <t>Analyses &amp; Synthèses</t>
    </r>
    <r>
      <rPr>
        <sz val="11"/>
        <rFont val="Marianne"/>
      </rPr>
      <t xml:space="preserve"> n° 92, avril 2026.</t>
    </r>
  </si>
  <si>
    <r>
      <t xml:space="preserve">DEPP, « Évaluations de début de sixième 2024 : premiers résultats », </t>
    </r>
    <r>
      <rPr>
        <i/>
        <sz val="11"/>
        <color theme="1"/>
        <rFont val="Marianne"/>
      </rPr>
      <t>Document de travail</t>
    </r>
    <r>
      <rPr>
        <sz val="11"/>
        <color theme="1"/>
        <rFont val="Marianne"/>
      </rPr>
      <t xml:space="preserve"> - série études n° 2024-E15, novembre 2024.</t>
    </r>
  </si>
  <si>
    <r>
      <t xml:space="preserve">DEPP, « Évaluations exhaustives de début de sixième, de cinquième et de quatrième 2025 », </t>
    </r>
    <r>
      <rPr>
        <i/>
        <sz val="11"/>
        <color theme="1"/>
        <rFont val="Marianne"/>
      </rPr>
      <t>Note d'Information</t>
    </r>
    <r>
      <rPr>
        <sz val="11"/>
        <color theme="1"/>
        <rFont val="Marianne"/>
      </rPr>
      <t xml:space="preserve"> (à paraître en juin 2026)</t>
    </r>
  </si>
  <si>
    <r>
      <t xml:space="preserve">DEPP, « Test de positionnement de seconde 2025 : des résultats en baisse en français dans les deux voies et en mathématiques pour la voie professionnelle », </t>
    </r>
    <r>
      <rPr>
        <i/>
        <sz val="11"/>
        <color theme="1"/>
        <rFont val="Marianne"/>
      </rPr>
      <t>Note d'Information</t>
    </r>
    <r>
      <rPr>
        <sz val="11"/>
        <color theme="1"/>
        <rFont val="Marianne"/>
      </rPr>
      <t xml:space="preserve"> (à paraître en juin 2026)</t>
    </r>
  </si>
  <si>
    <t>Figure 5 - Répartition des élèves de sixième au sein des groupes de maîtrise selon les tests expérimentés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</si>
</sst>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4" x14ac:knownFonts="1">
    <font>
      <sz val="11"/>
      <color theme="1"/>
      <name val="Calibri"/>
      <family val="2"/>
      <scheme val="minor"/>
    </font>
    <font>
      <sz val="11"/>
      <color theme="1"/>
      <name val="Marianne"/>
    </font>
    <font>
      <sz val="9"/>
      <color rgb="FF000000"/>
      <name val="Marianne"/>
    </font>
    <font>
      <b/>
      <sz val="9"/>
      <color rgb="FF000000"/>
      <name val="Marianne"/>
    </font>
    <font>
      <sz val="9"/>
      <color theme="1"/>
      <name val="Marianne"/>
    </font>
    <font>
      <sz val="9"/>
      <name val="Marianne"/>
    </font>
    <font>
      <b/>
      <sz val="9"/>
      <color theme="1"/>
      <name val="Marianne"/>
    </font>
    <font>
      <b/>
      <sz val="9"/>
      <name val="Marianne"/>
    </font>
    <font>
      <b/>
      <sz val="12"/>
      <color theme="1"/>
      <name val="Marianne"/>
    </font>
    <font>
      <sz val="12"/>
      <color theme="1"/>
      <name val="Marianne"/>
    </font>
    <font>
      <sz val="11"/>
      <color theme="1"/>
      <name val="Calibri"/>
      <family val="2"/>
      <scheme val="minor"/>
    </font>
    <font>
      <u/>
      <sz val="11"/>
      <color theme="10"/>
      <name val="Calibri"/>
      <family val="2"/>
      <scheme val="minor"/>
    </font>
    <font>
      <b/>
      <sz val="11"/>
      <color theme="1"/>
      <name val="Marianne"/>
    </font>
    <font>
      <u/>
      <sz val="11"/>
      <color theme="10"/>
      <name val="Marianne"/>
    </font>
    <font>
      <i/>
      <sz val="11"/>
      <color theme="1"/>
      <name val="Marianne"/>
    </font>
    <font>
      <sz val="11"/>
      <color theme="0"/>
      <name val="Marianne"/>
    </font>
    <font>
      <sz val="11"/>
      <color rgb="FFFF0000"/>
      <name val="Marianne"/>
    </font>
    <font>
      <sz val="12"/>
      <color theme="1"/>
      <name val="Aptos"/>
      <family val="2"/>
    </font>
    <font>
      <i/>
      <sz val="12"/>
      <color theme="1"/>
      <name val="Aptos"/>
      <family val="2"/>
    </font>
    <font>
      <sz val="8"/>
      <name val="Calibri"/>
      <family val="2"/>
      <scheme val="minor"/>
    </font>
    <font>
      <b/>
      <sz val="11"/>
      <color rgb="FFFF0000"/>
      <name val="Marianne"/>
    </font>
    <font>
      <sz val="9"/>
      <color rgb="FFFF0000"/>
      <name val="Marianne"/>
    </font>
    <font>
      <sz val="11"/>
      <name val="Marianne"/>
    </font>
    <font>
      <i/>
      <sz val="11"/>
      <name val="Marianne"/>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top/>
      <bottom style="medium">
        <color indexed="64"/>
      </bottom>
      <diagonal/>
    </border>
    <border>
      <left/>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auto="1"/>
      </left>
      <right style="thin">
        <color auto="1"/>
      </right>
      <top style="medium">
        <color indexed="64"/>
      </top>
      <bottom style="thin">
        <color auto="1"/>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auto="1"/>
      </left>
      <right/>
      <top style="medium">
        <color indexed="64"/>
      </top>
      <bottom style="thin">
        <color auto="1"/>
      </bottom>
      <diagonal/>
    </border>
    <border>
      <left/>
      <right style="thin">
        <color indexed="64"/>
      </right>
      <top style="thin">
        <color indexed="64"/>
      </top>
      <bottom style="medium">
        <color indexed="64"/>
      </bottom>
      <diagonal/>
    </border>
    <border>
      <left/>
      <right style="thin">
        <color auto="1"/>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medium">
        <color indexed="64"/>
      </left>
      <right style="thin">
        <color indexed="64"/>
      </right>
      <top/>
      <bottom style="thin">
        <color auto="1"/>
      </bottom>
      <diagonal/>
    </border>
    <border>
      <left style="thin">
        <color indexed="64"/>
      </left>
      <right style="medium">
        <color indexed="64"/>
      </right>
      <top/>
      <bottom style="thin">
        <color auto="1"/>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auto="1"/>
      </left>
      <right style="thin">
        <color indexed="64"/>
      </right>
      <top style="thin">
        <color indexed="64"/>
      </top>
      <bottom style="double">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auto="1"/>
      </top>
      <bottom style="double">
        <color indexed="64"/>
      </bottom>
      <diagonal/>
    </border>
    <border>
      <left style="medium">
        <color indexed="64"/>
      </left>
      <right style="thin">
        <color indexed="64"/>
      </right>
      <top style="thin">
        <color auto="1"/>
      </top>
      <bottom style="double">
        <color indexed="64"/>
      </bottom>
      <diagonal/>
    </border>
    <border>
      <left style="thin">
        <color indexed="64"/>
      </left>
      <right style="medium">
        <color indexed="64"/>
      </right>
      <top style="thin">
        <color auto="1"/>
      </top>
      <bottom style="double">
        <color indexed="64"/>
      </bottom>
      <diagonal/>
    </border>
    <border>
      <left/>
      <right style="thin">
        <color indexed="64"/>
      </right>
      <top style="thin">
        <color auto="1"/>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auto="1"/>
      </left>
      <right style="thin">
        <color indexed="64"/>
      </right>
      <top style="double">
        <color indexed="64"/>
      </top>
      <bottom/>
      <diagonal/>
    </border>
    <border>
      <left style="thin">
        <color indexed="64"/>
      </left>
      <right style="thin">
        <color indexed="64"/>
      </right>
      <top style="double">
        <color indexed="64"/>
      </top>
      <bottom style="thin">
        <color auto="1"/>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auto="1"/>
      </left>
      <right style="thin">
        <color auto="1"/>
      </right>
      <top style="double">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double">
        <color indexed="64"/>
      </bottom>
      <diagonal/>
    </border>
    <border>
      <left style="thin">
        <color indexed="64"/>
      </left>
      <right style="hair">
        <color indexed="64"/>
      </right>
      <top style="thin">
        <color indexed="64"/>
      </top>
      <bottom style="thin">
        <color auto="1"/>
      </bottom>
      <diagonal/>
    </border>
    <border>
      <left/>
      <right style="thin">
        <color auto="1"/>
      </right>
      <top style="double">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bottom style="thin">
        <color auto="1"/>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thin">
        <color auto="1"/>
      </bottom>
      <diagonal/>
    </border>
    <border>
      <left style="hair">
        <color indexed="64"/>
      </left>
      <right style="hair">
        <color indexed="64"/>
      </right>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bottom style="thin">
        <color auto="1"/>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style="thin">
        <color auto="1"/>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thin">
        <color auto="1"/>
      </top>
      <bottom style="double">
        <color indexed="64"/>
      </bottom>
      <diagonal/>
    </border>
    <border>
      <left/>
      <right/>
      <top/>
      <bottom style="hair">
        <color indexed="64"/>
      </bottom>
      <diagonal/>
    </border>
    <border>
      <left style="thin">
        <color auto="1"/>
      </left>
      <right/>
      <top style="double">
        <color indexed="64"/>
      </top>
      <bottom style="medium">
        <color indexed="64"/>
      </bottom>
      <diagonal/>
    </border>
    <border>
      <left/>
      <right style="thin">
        <color indexed="64"/>
      </right>
      <top style="double">
        <color indexed="64"/>
      </top>
      <bottom style="medium">
        <color indexed="64"/>
      </bottom>
      <diagonal/>
    </border>
  </borders>
  <cellStyleXfs count="4">
    <xf numFmtId="0" fontId="0" fillId="0" borderId="0"/>
    <xf numFmtId="9" fontId="10" fillId="0" borderId="0" applyFont="0" applyFill="0" applyBorder="0" applyAlignment="0" applyProtection="0"/>
    <xf numFmtId="43" fontId="10" fillId="0" borderId="0" applyFont="0" applyFill="0" applyBorder="0" applyAlignment="0" applyProtection="0"/>
    <xf numFmtId="0" fontId="11" fillId="0" borderId="0" applyNumberFormat="0" applyFill="0" applyBorder="0" applyAlignment="0" applyProtection="0"/>
  </cellStyleXfs>
  <cellXfs count="296">
    <xf numFmtId="0" fontId="0" fillId="0" borderId="0" xfId="0"/>
    <xf numFmtId="0" fontId="1" fillId="2" borderId="0" xfId="0" applyFont="1" applyFill="1"/>
    <xf numFmtId="164" fontId="1" fillId="2" borderId="0" xfId="0" applyNumberFormat="1" applyFont="1" applyFill="1"/>
    <xf numFmtId="0" fontId="1" fillId="2" borderId="1" xfId="0" applyFont="1" applyFill="1" applyBorder="1"/>
    <xf numFmtId="0" fontId="5" fillId="2" borderId="0" xfId="0" applyNumberFormat="1" applyFont="1" applyFill="1" applyBorder="1" applyAlignment="1" applyProtection="1"/>
    <xf numFmtId="0" fontId="1" fillId="2" borderId="2" xfId="0" applyFont="1" applyFill="1" applyBorder="1" applyAlignment="1">
      <alignment horizontal="left"/>
    </xf>
    <xf numFmtId="49" fontId="1" fillId="2" borderId="2" xfId="0" quotePrefix="1"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0" fontId="1" fillId="2" borderId="1" xfId="0" applyFont="1" applyFill="1" applyBorder="1" applyAlignment="1">
      <alignment horizontal="left"/>
    </xf>
    <xf numFmtId="0" fontId="1" fillId="2" borderId="1" xfId="0" applyNumberFormat="1" applyFont="1" applyFill="1" applyBorder="1" applyAlignment="1">
      <alignment horizontal="center" vertical="center"/>
    </xf>
    <xf numFmtId="0" fontId="8" fillId="2" borderId="6" xfId="0" applyFont="1" applyFill="1" applyBorder="1" applyAlignment="1">
      <alignment horizontal="left"/>
    </xf>
    <xf numFmtId="0" fontId="1" fillId="2" borderId="6" xfId="0" applyFont="1" applyFill="1" applyBorder="1"/>
    <xf numFmtId="0" fontId="1" fillId="2" borderId="1" xfId="0" applyNumberFormat="1" applyFont="1" applyFill="1" applyBorder="1" applyAlignment="1">
      <alignment horizontal="left" vertical="center"/>
    </xf>
    <xf numFmtId="0" fontId="1" fillId="2" borderId="0" xfId="0" applyNumberFormat="1" applyFont="1" applyFill="1" applyBorder="1" applyAlignment="1">
      <alignment horizontal="center" vertical="center"/>
    </xf>
    <xf numFmtId="0" fontId="8" fillId="2" borderId="5" xfId="0" applyFont="1" applyFill="1" applyBorder="1" applyAlignment="1">
      <alignment horizontal="left"/>
    </xf>
    <xf numFmtId="0" fontId="1" fillId="2" borderId="5" xfId="0" applyFont="1" applyFill="1" applyBorder="1"/>
    <xf numFmtId="164" fontId="1" fillId="2" borderId="2"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0" fontId="1" fillId="2" borderId="24" xfId="0" applyFont="1" applyFill="1" applyBorder="1" applyAlignment="1">
      <alignment horizontal="center"/>
    </xf>
    <xf numFmtId="0" fontId="1" fillId="2" borderId="25" xfId="0" applyFont="1" applyFill="1" applyBorder="1" applyAlignment="1">
      <alignment horizontal="center"/>
    </xf>
    <xf numFmtId="0" fontId="1" fillId="2" borderId="0" xfId="0" applyFont="1" applyFill="1" applyAlignment="1"/>
    <xf numFmtId="0" fontId="1" fillId="2" borderId="0"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0"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12" xfId="0" applyFont="1" applyFill="1" applyBorder="1" applyAlignment="1">
      <alignment horizontal="center" vertical="center"/>
    </xf>
    <xf numFmtId="0" fontId="1" fillId="3" borderId="4" xfId="0" applyFont="1" applyFill="1" applyBorder="1" applyAlignment="1">
      <alignment horizontal="center" vertical="center"/>
    </xf>
    <xf numFmtId="0" fontId="9" fillId="3" borderId="0" xfId="0" applyFont="1" applyFill="1" applyBorder="1" applyAlignment="1">
      <alignment horizontal="center" vertical="center"/>
    </xf>
    <xf numFmtId="0" fontId="9" fillId="2" borderId="7" xfId="0" applyFont="1" applyFill="1" applyBorder="1" applyAlignment="1">
      <alignment horizontal="center" vertical="center"/>
    </xf>
    <xf numFmtId="0" fontId="1" fillId="3" borderId="10" xfId="0" applyFont="1" applyFill="1" applyBorder="1" applyAlignment="1">
      <alignment horizontal="center" vertical="center"/>
    </xf>
    <xf numFmtId="0" fontId="2" fillId="2" borderId="0" xfId="0" applyFont="1" applyFill="1" applyBorder="1" applyAlignment="1">
      <alignment vertical="top" wrapText="1"/>
    </xf>
    <xf numFmtId="0" fontId="4" fillId="2" borderId="0" xfId="0" applyFont="1" applyFill="1" applyBorder="1" applyAlignment="1">
      <alignment vertical="top" wrapText="1"/>
    </xf>
    <xf numFmtId="0" fontId="1" fillId="2" borderId="34" xfId="0" applyFont="1" applyFill="1" applyBorder="1" applyAlignment="1"/>
    <xf numFmtId="0" fontId="1" fillId="2" borderId="35" xfId="0" applyFont="1" applyFill="1" applyBorder="1" applyAlignment="1"/>
    <xf numFmtId="0" fontId="1" fillId="2" borderId="34" xfId="0" applyFont="1" applyFill="1" applyBorder="1" applyAlignment="1">
      <alignment horizontal="center"/>
    </xf>
    <xf numFmtId="0" fontId="1" fillId="2" borderId="2" xfId="0" applyFont="1" applyFill="1" applyBorder="1" applyAlignment="1">
      <alignment horizontal="center"/>
    </xf>
    <xf numFmtId="0" fontId="1" fillId="2" borderId="14" xfId="0" applyFont="1" applyFill="1" applyBorder="1" applyAlignment="1">
      <alignment horizontal="center"/>
    </xf>
    <xf numFmtId="0" fontId="1" fillId="2" borderId="32" xfId="0" applyFont="1" applyFill="1" applyBorder="1"/>
    <xf numFmtId="0" fontId="1" fillId="2" borderId="9" xfId="0" applyFont="1" applyFill="1" applyBorder="1"/>
    <xf numFmtId="0" fontId="1" fillId="2" borderId="0" xfId="0" applyFont="1" applyFill="1" applyAlignment="1">
      <alignment horizontal="center"/>
    </xf>
    <xf numFmtId="0" fontId="1" fillId="2" borderId="39" xfId="0" applyFont="1" applyFill="1" applyBorder="1" applyAlignment="1">
      <alignment horizontal="center"/>
    </xf>
    <xf numFmtId="0" fontId="1" fillId="2" borderId="0" xfId="0" applyFont="1" applyFill="1" applyBorder="1" applyAlignment="1">
      <alignment horizontal="center" vertical="center" wrapText="1"/>
    </xf>
    <xf numFmtId="0" fontId="9" fillId="2" borderId="3" xfId="0" applyFont="1" applyFill="1" applyBorder="1" applyAlignment="1">
      <alignment horizontal="center" vertical="center"/>
    </xf>
    <xf numFmtId="0" fontId="1" fillId="2" borderId="0" xfId="0" applyFont="1" applyFill="1"/>
    <xf numFmtId="0" fontId="4" fillId="2" borderId="0" xfId="0" applyFont="1" applyFill="1"/>
    <xf numFmtId="164" fontId="1" fillId="2" borderId="1" xfId="0" applyNumberFormat="1" applyFont="1" applyFill="1" applyBorder="1" applyAlignment="1">
      <alignment horizontal="center" vertical="center"/>
    </xf>
    <xf numFmtId="0" fontId="2" fillId="2" borderId="0" xfId="0" applyFont="1" applyFill="1" applyBorder="1" applyAlignment="1">
      <alignment vertical="center" wrapText="1"/>
    </xf>
    <xf numFmtId="0" fontId="4" fillId="2" borderId="0" xfId="0" applyFont="1" applyFill="1" applyAlignment="1">
      <alignment vertical="center"/>
    </xf>
    <xf numFmtId="0" fontId="5" fillId="2" borderId="0" xfId="0" applyNumberFormat="1" applyFont="1" applyFill="1" applyBorder="1" applyAlignment="1" applyProtection="1">
      <alignment vertical="center"/>
    </xf>
    <xf numFmtId="0" fontId="1" fillId="2" borderId="0" xfId="0" applyFont="1" applyFill="1" applyBorder="1"/>
    <xf numFmtId="0" fontId="2" fillId="2" borderId="0" xfId="0" applyFont="1" applyFill="1" applyBorder="1" applyAlignment="1">
      <alignment wrapText="1"/>
    </xf>
    <xf numFmtId="0" fontId="4" fillId="2" borderId="0" xfId="0" applyFont="1" applyFill="1" applyBorder="1" applyAlignment="1">
      <alignment wrapText="1"/>
    </xf>
    <xf numFmtId="0" fontId="3" fillId="2" borderId="9" xfId="0" applyFont="1" applyFill="1" applyBorder="1" applyAlignment="1">
      <alignment horizontal="justify" vertical="top"/>
    </xf>
    <xf numFmtId="0" fontId="6" fillId="2" borderId="0" xfId="0" applyFont="1" applyFill="1"/>
    <xf numFmtId="0" fontId="4" fillId="2" borderId="0" xfId="0" applyFont="1" applyFill="1" applyAlignment="1">
      <alignment wrapText="1"/>
    </xf>
    <xf numFmtId="0" fontId="4" fillId="2" borderId="0" xfId="0" applyFont="1" applyFill="1" applyAlignment="1">
      <alignment vertical="top" wrapText="1"/>
    </xf>
    <xf numFmtId="2" fontId="1" fillId="2" borderId="1" xfId="0" applyNumberFormat="1" applyFont="1" applyFill="1" applyBorder="1" applyAlignment="1">
      <alignment horizontal="center" vertical="center"/>
    </xf>
    <xf numFmtId="0" fontId="1" fillId="2" borderId="0" xfId="0" applyFont="1" applyFill="1" applyAlignment="1">
      <alignment vertical="center"/>
    </xf>
    <xf numFmtId="0" fontId="12" fillId="2" borderId="0" xfId="0" applyFont="1" applyFill="1"/>
    <xf numFmtId="0" fontId="12" fillId="2" borderId="0" xfId="0" applyFont="1" applyFill="1" applyAlignment="1">
      <alignment horizontal="center"/>
    </xf>
    <xf numFmtId="0" fontId="1" fillId="2" borderId="13" xfId="0" applyFont="1" applyFill="1" applyBorder="1" applyAlignment="1">
      <alignment horizontal="center" vertical="center"/>
    </xf>
    <xf numFmtId="0" fontId="1" fillId="2" borderId="8" xfId="0" applyFont="1" applyFill="1" applyBorder="1" applyAlignment="1">
      <alignment horizontal="center"/>
    </xf>
    <xf numFmtId="0" fontId="1" fillId="2" borderId="11" xfId="0" applyFont="1" applyFill="1" applyBorder="1" applyAlignment="1">
      <alignment horizontal="center"/>
    </xf>
    <xf numFmtId="0" fontId="1" fillId="2" borderId="1"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1" xfId="0" applyFont="1" applyFill="1" applyBorder="1" applyAlignment="1">
      <alignment horizontal="center"/>
    </xf>
    <xf numFmtId="0" fontId="5" fillId="2" borderId="0" xfId="0" applyNumberFormat="1" applyFont="1" applyFill="1" applyBorder="1" applyAlignment="1" applyProtection="1">
      <alignment horizontal="left" vertical="center"/>
    </xf>
    <xf numFmtId="0" fontId="1" fillId="2" borderId="1"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6" xfId="0" applyFont="1" applyFill="1" applyBorder="1" applyAlignment="1">
      <alignment horizontal="center" vertical="center"/>
    </xf>
    <xf numFmtId="164" fontId="1" fillId="2" borderId="0" xfId="0" applyNumberFormat="1" applyFont="1" applyFill="1" applyBorder="1" applyAlignment="1">
      <alignment horizontal="center" vertical="center"/>
    </xf>
    <xf numFmtId="0" fontId="1" fillId="2" borderId="2" xfId="0" applyFont="1" applyFill="1" applyBorder="1" applyAlignment="1"/>
    <xf numFmtId="0" fontId="1" fillId="2" borderId="42" xfId="0" applyFont="1" applyFill="1" applyBorder="1" applyAlignment="1">
      <alignment horizontal="center" vertical="center"/>
    </xf>
    <xf numFmtId="0" fontId="16" fillId="2" borderId="0" xfId="0" applyFont="1" applyFill="1" applyAlignment="1"/>
    <xf numFmtId="0" fontId="5" fillId="2" borderId="0" xfId="0" applyNumberFormat="1" applyFont="1" applyFill="1" applyBorder="1" applyAlignment="1" applyProtection="1">
      <alignment horizontal="left" vertical="center"/>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37" xfId="0" applyFont="1" applyFill="1" applyBorder="1" applyAlignment="1">
      <alignment horizontal="center"/>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57" xfId="0" applyFont="1" applyFill="1" applyBorder="1" applyAlignment="1">
      <alignment horizontal="center" vertical="center" wrapText="1"/>
    </xf>
    <xf numFmtId="0" fontId="1" fillId="2" borderId="58" xfId="0" applyFont="1" applyFill="1" applyBorder="1" applyAlignment="1">
      <alignment horizontal="center" vertical="center" wrapText="1"/>
    </xf>
    <xf numFmtId="0" fontId="1" fillId="2" borderId="36" xfId="0" applyFont="1" applyFill="1" applyBorder="1" applyAlignment="1">
      <alignment horizontal="center"/>
    </xf>
    <xf numFmtId="0" fontId="1" fillId="2" borderId="32" xfId="0" applyFont="1" applyFill="1" applyBorder="1" applyAlignment="1">
      <alignment horizontal="center"/>
    </xf>
    <xf numFmtId="0" fontId="1" fillId="2" borderId="35" xfId="0" applyFont="1" applyFill="1" applyBorder="1" applyAlignment="1">
      <alignment horizontal="center"/>
    </xf>
    <xf numFmtId="0" fontId="1" fillId="2" borderId="1" xfId="0" applyFont="1" applyFill="1" applyBorder="1" applyAlignment="1">
      <alignment horizontal="center" wrapText="1"/>
    </xf>
    <xf numFmtId="0" fontId="1" fillId="2" borderId="61" xfId="0" applyFont="1" applyFill="1" applyBorder="1" applyAlignment="1">
      <alignment horizontal="center" vertical="center"/>
    </xf>
    <xf numFmtId="0" fontId="1" fillId="2" borderId="68" xfId="0" applyFont="1" applyFill="1" applyBorder="1" applyAlignment="1">
      <alignment horizontal="center" vertical="center"/>
    </xf>
    <xf numFmtId="0" fontId="1" fillId="2" borderId="12" xfId="0" applyFont="1" applyFill="1" applyBorder="1" applyAlignment="1">
      <alignment horizontal="center"/>
    </xf>
    <xf numFmtId="0" fontId="1" fillId="2" borderId="73" xfId="0" applyFont="1" applyFill="1" applyBorder="1" applyAlignment="1">
      <alignment horizontal="center"/>
    </xf>
    <xf numFmtId="0" fontId="1" fillId="2" borderId="73" xfId="0" applyFont="1" applyFill="1" applyBorder="1" applyAlignment="1">
      <alignment horizontal="center" vertical="center" wrapText="1"/>
    </xf>
    <xf numFmtId="0" fontId="1" fillId="2" borderId="7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77" xfId="0" applyFont="1" applyFill="1" applyBorder="1" applyAlignment="1">
      <alignment horizontal="center" vertical="center" wrapText="1"/>
    </xf>
    <xf numFmtId="0" fontId="1" fillId="2" borderId="78"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58" xfId="0" applyFont="1" applyFill="1" applyBorder="1" applyAlignment="1"/>
    <xf numFmtId="0" fontId="1" fillId="2" borderId="37" xfId="0" applyFont="1" applyFill="1" applyBorder="1" applyAlignment="1"/>
    <xf numFmtId="0" fontId="1" fillId="2" borderId="57" xfId="0" applyFont="1" applyFill="1" applyBorder="1" applyAlignment="1"/>
    <xf numFmtId="0" fontId="1" fillId="2" borderId="15" xfId="0" applyFont="1" applyFill="1" applyBorder="1" applyAlignment="1"/>
    <xf numFmtId="0" fontId="5" fillId="2" borderId="1" xfId="0" applyNumberFormat="1" applyFont="1" applyFill="1" applyBorder="1" applyAlignment="1" applyProtection="1">
      <alignment horizontal="center" vertical="center"/>
    </xf>
    <xf numFmtId="1" fontId="1" fillId="2" borderId="10" xfId="1" applyNumberFormat="1" applyFont="1" applyFill="1" applyBorder="1" applyAlignment="1">
      <alignment horizontal="center" vertical="center"/>
    </xf>
    <xf numFmtId="1" fontId="1" fillId="2" borderId="2" xfId="1" applyNumberFormat="1" applyFont="1" applyFill="1" applyBorder="1" applyAlignment="1">
      <alignment horizontal="center" vertical="center"/>
    </xf>
    <xf numFmtId="1" fontId="1" fillId="2" borderId="0" xfId="1" applyNumberFormat="1" applyFont="1" applyFill="1" applyBorder="1" applyAlignment="1">
      <alignment horizontal="center" vertical="center"/>
    </xf>
    <xf numFmtId="1" fontId="15" fillId="2" borderId="0" xfId="0" applyNumberFormat="1" applyFont="1" applyFill="1" applyAlignment="1">
      <alignment horizontal="center" vertical="center"/>
    </xf>
    <xf numFmtId="1" fontId="1" fillId="2" borderId="11" xfId="1" applyNumberFormat="1" applyFont="1" applyFill="1" applyBorder="1" applyAlignment="1">
      <alignment horizontal="center" vertical="center"/>
    </xf>
    <xf numFmtId="1" fontId="1" fillId="2" borderId="1" xfId="1" applyNumberFormat="1" applyFont="1" applyFill="1" applyBorder="1" applyAlignment="1">
      <alignment horizontal="center" vertical="center"/>
    </xf>
    <xf numFmtId="1" fontId="1" fillId="2" borderId="1" xfId="0" applyNumberFormat="1" applyFont="1" applyFill="1" applyBorder="1" applyAlignment="1">
      <alignment horizontal="center"/>
    </xf>
    <xf numFmtId="1" fontId="15" fillId="2" borderId="1" xfId="0" applyNumberFormat="1" applyFont="1" applyFill="1" applyBorder="1" applyAlignment="1">
      <alignment horizontal="center"/>
    </xf>
    <xf numFmtId="0" fontId="4" fillId="2" borderId="0" xfId="0" applyFont="1" applyFill="1" applyAlignment="1">
      <alignment horizontal="left" vertical="center"/>
    </xf>
    <xf numFmtId="0" fontId="1" fillId="2" borderId="33"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1" fontId="1" fillId="2" borderId="1" xfId="0" applyNumberFormat="1" applyFont="1" applyFill="1" applyBorder="1" applyAlignment="1">
      <alignment horizontal="center" vertical="center"/>
    </xf>
    <xf numFmtId="1" fontId="15" fillId="2" borderId="1" xfId="0" applyNumberFormat="1" applyFont="1" applyFill="1" applyBorder="1" applyAlignment="1">
      <alignment horizontal="center" vertical="center"/>
    </xf>
    <xf numFmtId="1" fontId="1" fillId="0" borderId="1" xfId="0" applyNumberFormat="1" applyFont="1" applyBorder="1" applyAlignment="1">
      <alignment horizontal="center" vertical="center"/>
    </xf>
    <xf numFmtId="1" fontId="1" fillId="2" borderId="16" xfId="0" applyNumberFormat="1" applyFont="1" applyFill="1" applyBorder="1" applyAlignment="1">
      <alignment horizontal="center" vertical="center"/>
    </xf>
    <xf numFmtId="1" fontId="1" fillId="2" borderId="2" xfId="0" applyNumberFormat="1" applyFont="1" applyFill="1" applyBorder="1" applyAlignment="1">
      <alignment horizontal="center" vertical="center"/>
    </xf>
    <xf numFmtId="1" fontId="1" fillId="2" borderId="34" xfId="0" applyNumberFormat="1" applyFont="1" applyFill="1" applyBorder="1" applyAlignment="1">
      <alignment horizontal="center" vertical="center"/>
    </xf>
    <xf numFmtId="1" fontId="1" fillId="2" borderId="35" xfId="0" applyNumberFormat="1" applyFont="1" applyFill="1" applyBorder="1" applyAlignment="1">
      <alignment horizontal="center" vertical="center"/>
    </xf>
    <xf numFmtId="1" fontId="1" fillId="2" borderId="57" xfId="0" applyNumberFormat="1" applyFont="1" applyFill="1" applyBorder="1" applyAlignment="1">
      <alignment horizontal="center" vertical="center"/>
    </xf>
    <xf numFmtId="1" fontId="1" fillId="2" borderId="58" xfId="0" applyNumberFormat="1" applyFont="1" applyFill="1" applyBorder="1" applyAlignment="1">
      <alignment horizontal="center" vertical="center"/>
    </xf>
    <xf numFmtId="1" fontId="1" fillId="2" borderId="15" xfId="0" applyNumberFormat="1" applyFont="1" applyFill="1" applyBorder="1" applyAlignment="1">
      <alignment horizontal="center" vertical="center"/>
    </xf>
    <xf numFmtId="1" fontId="1" fillId="2" borderId="37" xfId="0" applyNumberFormat="1" applyFont="1" applyFill="1" applyBorder="1" applyAlignment="1">
      <alignment horizontal="center" vertical="center"/>
    </xf>
    <xf numFmtId="1" fontId="1" fillId="2" borderId="20" xfId="0" applyNumberFormat="1" applyFont="1" applyFill="1" applyBorder="1" applyAlignment="1">
      <alignment horizontal="center" vertical="center"/>
    </xf>
    <xf numFmtId="1" fontId="1" fillId="2" borderId="26" xfId="0" applyNumberFormat="1" applyFont="1" applyFill="1" applyBorder="1" applyAlignment="1">
      <alignment horizontal="center" vertical="center"/>
    </xf>
    <xf numFmtId="1" fontId="1" fillId="2" borderId="27" xfId="0" applyNumberFormat="1" applyFont="1" applyFill="1" applyBorder="1" applyAlignment="1">
      <alignment horizontal="center" vertical="center"/>
    </xf>
    <xf numFmtId="1" fontId="1" fillId="2" borderId="22" xfId="0" applyNumberFormat="1" applyFont="1" applyFill="1" applyBorder="1" applyAlignment="1">
      <alignment horizontal="center" vertical="center"/>
    </xf>
    <xf numFmtId="1" fontId="1" fillId="2" borderId="3" xfId="0" applyNumberFormat="1" applyFont="1" applyFill="1" applyBorder="1" applyAlignment="1">
      <alignment horizontal="center" vertical="center"/>
    </xf>
    <xf numFmtId="1" fontId="1" fillId="2" borderId="30" xfId="0" applyNumberFormat="1" applyFont="1" applyFill="1" applyBorder="1" applyAlignment="1">
      <alignment horizontal="center" vertical="center"/>
    </xf>
    <xf numFmtId="1" fontId="1" fillId="2" borderId="31" xfId="0" applyNumberFormat="1" applyFont="1" applyFill="1" applyBorder="1" applyAlignment="1">
      <alignment horizontal="center" vertical="center"/>
    </xf>
    <xf numFmtId="1" fontId="1" fillId="2" borderId="10" xfId="0" applyNumberFormat="1" applyFont="1" applyFill="1" applyBorder="1" applyAlignment="1">
      <alignment horizontal="center" vertical="center"/>
    </xf>
    <xf numFmtId="1" fontId="1" fillId="2" borderId="17" xfId="0" applyNumberFormat="1" applyFont="1" applyFill="1" applyBorder="1" applyAlignment="1">
      <alignment horizontal="center" vertical="center"/>
    </xf>
    <xf numFmtId="1" fontId="1" fillId="2" borderId="21" xfId="0" applyNumberFormat="1" applyFont="1" applyFill="1" applyBorder="1" applyAlignment="1">
      <alignment horizontal="center" vertical="center"/>
    </xf>
    <xf numFmtId="1" fontId="1" fillId="2" borderId="28" xfId="0" applyNumberFormat="1" applyFont="1" applyFill="1" applyBorder="1" applyAlignment="1">
      <alignment horizontal="center" vertical="center"/>
    </xf>
    <xf numFmtId="1" fontId="1" fillId="2" borderId="29" xfId="0" applyNumberFormat="1" applyFont="1" applyFill="1" applyBorder="1" applyAlignment="1">
      <alignment horizontal="center" vertical="center"/>
    </xf>
    <xf numFmtId="1" fontId="1" fillId="2" borderId="23" xfId="0" applyNumberFormat="1" applyFont="1" applyFill="1" applyBorder="1" applyAlignment="1">
      <alignment horizontal="center" vertical="center"/>
    </xf>
    <xf numFmtId="1" fontId="1" fillId="2" borderId="8" xfId="0" applyNumberFormat="1" applyFont="1" applyFill="1" applyBorder="1" applyAlignment="1">
      <alignment horizontal="center" vertical="center"/>
    </xf>
    <xf numFmtId="1" fontId="1" fillId="2" borderId="24" xfId="0" applyNumberFormat="1" applyFont="1" applyFill="1" applyBorder="1" applyAlignment="1">
      <alignment horizontal="center" vertical="center"/>
    </xf>
    <xf numFmtId="1" fontId="1" fillId="2" borderId="25" xfId="0" applyNumberFormat="1" applyFont="1" applyFill="1" applyBorder="1" applyAlignment="1">
      <alignment horizontal="center" vertical="center"/>
    </xf>
    <xf numFmtId="1" fontId="1" fillId="2" borderId="11" xfId="0" applyNumberFormat="1" applyFont="1" applyFill="1" applyBorder="1" applyAlignment="1">
      <alignment horizontal="center" vertical="center"/>
    </xf>
    <xf numFmtId="1" fontId="1" fillId="2" borderId="42" xfId="0" applyNumberFormat="1" applyFont="1" applyFill="1" applyBorder="1" applyAlignment="1">
      <alignment horizontal="center" vertical="center"/>
    </xf>
    <xf numFmtId="1" fontId="1" fillId="2" borderId="47" xfId="0" applyNumberFormat="1" applyFont="1" applyFill="1" applyBorder="1" applyAlignment="1">
      <alignment horizontal="center" vertical="center"/>
    </xf>
    <xf numFmtId="1" fontId="1" fillId="2" borderId="48" xfId="0" applyNumberFormat="1" applyFont="1" applyFill="1" applyBorder="1" applyAlignment="1">
      <alignment horizontal="center" vertical="center"/>
    </xf>
    <xf numFmtId="1" fontId="1" fillId="2" borderId="49" xfId="0" applyNumberFormat="1" applyFont="1" applyFill="1" applyBorder="1" applyAlignment="1">
      <alignment horizontal="center" vertical="center"/>
    </xf>
    <xf numFmtId="1" fontId="1" fillId="2" borderId="50" xfId="0" applyNumberFormat="1" applyFont="1" applyFill="1" applyBorder="1" applyAlignment="1">
      <alignment horizontal="center" vertical="center"/>
    </xf>
    <xf numFmtId="1" fontId="1" fillId="2" borderId="19" xfId="0" applyNumberFormat="1" applyFont="1" applyFill="1" applyBorder="1" applyAlignment="1">
      <alignment horizontal="center" vertical="center"/>
    </xf>
    <xf numFmtId="1" fontId="1" fillId="2" borderId="43" xfId="0" applyNumberFormat="1" applyFont="1" applyFill="1" applyBorder="1" applyAlignment="1">
      <alignment horizontal="center" vertical="center"/>
    </xf>
    <xf numFmtId="1" fontId="1" fillId="2" borderId="44" xfId="0" applyNumberFormat="1" applyFont="1" applyFill="1" applyBorder="1" applyAlignment="1">
      <alignment horizontal="center" vertical="center"/>
    </xf>
    <xf numFmtId="1" fontId="1" fillId="2" borderId="45" xfId="0" applyNumberFormat="1" applyFont="1" applyFill="1" applyBorder="1" applyAlignment="1">
      <alignment horizontal="center" vertical="center"/>
    </xf>
    <xf numFmtId="1" fontId="1" fillId="2" borderId="46" xfId="0" applyNumberFormat="1" applyFont="1" applyFill="1" applyBorder="1" applyAlignment="1">
      <alignment horizontal="center" vertical="center"/>
    </xf>
    <xf numFmtId="1" fontId="1" fillId="2" borderId="63" xfId="0" applyNumberFormat="1" applyFont="1" applyFill="1" applyBorder="1" applyAlignment="1">
      <alignment horizontal="center" vertical="center"/>
    </xf>
    <xf numFmtId="1" fontId="1" fillId="2" borderId="40" xfId="0" applyNumberFormat="1" applyFont="1" applyFill="1" applyBorder="1" applyAlignment="1">
      <alignment horizontal="center" vertical="center"/>
    </xf>
    <xf numFmtId="1" fontId="1" fillId="2" borderId="59" xfId="0" applyNumberFormat="1" applyFont="1" applyFill="1" applyBorder="1" applyAlignment="1">
      <alignment horizontal="center" vertical="center"/>
    </xf>
    <xf numFmtId="1" fontId="1" fillId="2" borderId="56" xfId="0" applyNumberFormat="1" applyFont="1" applyFill="1" applyBorder="1" applyAlignment="1">
      <alignment horizontal="center" vertical="center"/>
    </xf>
    <xf numFmtId="1" fontId="1" fillId="2" borderId="41" xfId="0" applyNumberFormat="1" applyFont="1" applyFill="1" applyBorder="1" applyAlignment="1">
      <alignment horizontal="center" vertical="center"/>
    </xf>
    <xf numFmtId="1" fontId="1" fillId="2" borderId="55" xfId="0" applyNumberFormat="1" applyFont="1" applyFill="1" applyBorder="1" applyAlignment="1">
      <alignment horizontal="center" vertical="center"/>
    </xf>
    <xf numFmtId="1" fontId="1" fillId="2" borderId="64" xfId="0" applyNumberFormat="1" applyFont="1" applyFill="1" applyBorder="1" applyAlignment="1">
      <alignment horizontal="center" vertical="center"/>
    </xf>
    <xf numFmtId="1" fontId="1" fillId="2" borderId="52" xfId="0" applyNumberFormat="1" applyFont="1" applyFill="1" applyBorder="1" applyAlignment="1">
      <alignment horizontal="center" vertical="center"/>
    </xf>
    <xf numFmtId="1" fontId="1" fillId="2" borderId="69" xfId="0" applyNumberFormat="1" applyFont="1" applyFill="1" applyBorder="1" applyAlignment="1">
      <alignment horizontal="center" vertical="center"/>
    </xf>
    <xf numFmtId="1" fontId="1" fillId="2" borderId="65" xfId="0" applyNumberFormat="1" applyFont="1" applyFill="1" applyBorder="1" applyAlignment="1">
      <alignment horizontal="center" vertical="center"/>
    </xf>
    <xf numFmtId="1" fontId="1" fillId="2" borderId="62" xfId="0" applyNumberFormat="1" applyFont="1" applyFill="1" applyBorder="1" applyAlignment="1">
      <alignment horizontal="center" vertical="center"/>
    </xf>
    <xf numFmtId="1" fontId="1" fillId="2" borderId="70" xfId="0" applyNumberFormat="1" applyFont="1" applyFill="1" applyBorder="1" applyAlignment="1">
      <alignment horizontal="center" vertical="center"/>
    </xf>
    <xf numFmtId="1" fontId="1" fillId="2" borderId="66" xfId="0" applyNumberFormat="1" applyFont="1" applyFill="1" applyBorder="1" applyAlignment="1">
      <alignment horizontal="center" vertical="center"/>
    </xf>
    <xf numFmtId="1" fontId="1" fillId="2" borderId="71" xfId="0" applyNumberFormat="1" applyFont="1" applyFill="1" applyBorder="1" applyAlignment="1">
      <alignment horizontal="center" vertical="center"/>
    </xf>
    <xf numFmtId="1" fontId="1" fillId="2" borderId="67" xfId="0" applyNumberFormat="1" applyFont="1" applyFill="1" applyBorder="1" applyAlignment="1">
      <alignment horizontal="center" vertical="center"/>
    </xf>
    <xf numFmtId="1" fontId="1" fillId="2" borderId="38" xfId="0" applyNumberFormat="1" applyFont="1" applyFill="1" applyBorder="1" applyAlignment="1">
      <alignment horizontal="center" vertical="center"/>
    </xf>
    <xf numFmtId="1" fontId="1" fillId="2" borderId="72" xfId="0" applyNumberFormat="1" applyFont="1" applyFill="1" applyBorder="1" applyAlignment="1">
      <alignment horizontal="center" vertical="center"/>
    </xf>
    <xf numFmtId="1" fontId="1" fillId="2" borderId="63" xfId="0" applyNumberFormat="1" applyFont="1" applyFill="1" applyBorder="1" applyAlignment="1">
      <alignment horizontal="center"/>
    </xf>
    <xf numFmtId="1" fontId="1" fillId="2" borderId="40" xfId="0" applyNumberFormat="1" applyFont="1" applyFill="1" applyBorder="1" applyAlignment="1">
      <alignment horizontal="center"/>
    </xf>
    <xf numFmtId="1" fontId="1" fillId="2" borderId="66" xfId="0" applyNumberFormat="1" applyFont="1" applyFill="1" applyBorder="1" applyAlignment="1">
      <alignment horizontal="center"/>
    </xf>
    <xf numFmtId="1" fontId="1" fillId="2" borderId="10" xfId="0" applyNumberFormat="1" applyFont="1" applyFill="1" applyBorder="1" applyAlignment="1">
      <alignment horizontal="center"/>
    </xf>
    <xf numFmtId="1" fontId="1" fillId="2" borderId="74" xfId="0" applyNumberFormat="1" applyFont="1" applyFill="1" applyBorder="1" applyAlignment="1">
      <alignment horizontal="center"/>
    </xf>
    <xf numFmtId="1" fontId="1" fillId="2" borderId="50" xfId="0" applyNumberFormat="1" applyFont="1" applyFill="1" applyBorder="1" applyAlignment="1">
      <alignment horizontal="center"/>
    </xf>
    <xf numFmtId="1" fontId="1" fillId="2" borderId="67" xfId="0" applyNumberFormat="1" applyFont="1" applyFill="1" applyBorder="1" applyAlignment="1">
      <alignment horizontal="center"/>
    </xf>
    <xf numFmtId="1" fontId="1" fillId="2" borderId="38" xfId="0" applyNumberFormat="1" applyFont="1" applyFill="1" applyBorder="1" applyAlignment="1">
      <alignment horizontal="center"/>
    </xf>
    <xf numFmtId="1" fontId="1" fillId="2" borderId="61" xfId="0" applyNumberFormat="1" applyFont="1" applyFill="1" applyBorder="1" applyAlignment="1">
      <alignment horizontal="center"/>
    </xf>
    <xf numFmtId="1" fontId="1" fillId="2" borderId="11" xfId="0" applyNumberFormat="1" applyFont="1" applyFill="1" applyBorder="1" applyAlignment="1">
      <alignment horizontal="center"/>
    </xf>
    <xf numFmtId="1" fontId="1" fillId="2" borderId="59" xfId="0" applyNumberFormat="1" applyFont="1" applyFill="1" applyBorder="1" applyAlignment="1">
      <alignment horizontal="center"/>
    </xf>
    <xf numFmtId="1" fontId="1" fillId="2" borderId="79" xfId="0" applyNumberFormat="1" applyFont="1" applyFill="1" applyBorder="1" applyAlignment="1">
      <alignment horizontal="center"/>
    </xf>
    <xf numFmtId="1" fontId="1" fillId="2" borderId="71" xfId="0" applyNumberFormat="1" applyFont="1" applyFill="1" applyBorder="1" applyAlignment="1">
      <alignment horizontal="center"/>
    </xf>
    <xf numFmtId="1" fontId="1" fillId="2" borderId="9" xfId="0" applyNumberFormat="1" applyFont="1" applyFill="1" applyBorder="1" applyAlignment="1">
      <alignment horizontal="center"/>
    </xf>
    <xf numFmtId="1" fontId="1" fillId="2" borderId="56" xfId="0" applyNumberFormat="1" applyFont="1" applyFill="1" applyBorder="1" applyAlignment="1">
      <alignment horizontal="center"/>
    </xf>
    <xf numFmtId="1" fontId="1" fillId="2" borderId="55" xfId="0" applyNumberFormat="1" applyFont="1" applyFill="1" applyBorder="1" applyAlignment="1">
      <alignment horizontal="center"/>
    </xf>
    <xf numFmtId="1" fontId="1" fillId="2" borderId="41" xfId="0" applyNumberFormat="1" applyFont="1" applyFill="1" applyBorder="1" applyAlignment="1">
      <alignment horizontal="center"/>
    </xf>
    <xf numFmtId="1" fontId="1" fillId="2" borderId="80" xfId="0" applyNumberFormat="1" applyFont="1" applyFill="1" applyBorder="1" applyAlignment="1">
      <alignment horizontal="center"/>
    </xf>
    <xf numFmtId="1" fontId="1" fillId="2" borderId="76" xfId="0" applyNumberFormat="1" applyFont="1" applyFill="1" applyBorder="1" applyAlignment="1">
      <alignment horizontal="center"/>
    </xf>
    <xf numFmtId="1" fontId="1" fillId="2" borderId="81" xfId="0" applyNumberFormat="1" applyFont="1" applyFill="1" applyBorder="1" applyAlignment="1">
      <alignment horizontal="center"/>
    </xf>
    <xf numFmtId="1" fontId="1" fillId="2" borderId="72" xfId="0" applyNumberFormat="1" applyFont="1" applyFill="1" applyBorder="1" applyAlignment="1">
      <alignment horizontal="center"/>
    </xf>
    <xf numFmtId="1" fontId="1" fillId="2" borderId="82" xfId="0" applyNumberFormat="1" applyFont="1" applyFill="1" applyBorder="1" applyAlignment="1">
      <alignment horizontal="center"/>
    </xf>
    <xf numFmtId="1" fontId="1" fillId="2" borderId="68" xfId="0" applyNumberFormat="1" applyFont="1" applyFill="1" applyBorder="1" applyAlignment="1">
      <alignment horizontal="center"/>
    </xf>
    <xf numFmtId="1" fontId="1" fillId="2" borderId="33" xfId="0" applyNumberFormat="1" applyFont="1" applyFill="1" applyBorder="1" applyAlignment="1">
      <alignment horizontal="center"/>
    </xf>
    <xf numFmtId="2" fontId="1" fillId="2" borderId="0" xfId="0" applyNumberFormat="1" applyFont="1" applyFill="1"/>
    <xf numFmtId="0" fontId="1" fillId="2" borderId="1" xfId="0" applyFont="1" applyFill="1" applyBorder="1" applyAlignment="1">
      <alignment horizontal="center" vertical="center"/>
    </xf>
    <xf numFmtId="0" fontId="5" fillId="2" borderId="1" xfId="0" applyNumberFormat="1" applyFont="1" applyFill="1" applyBorder="1" applyAlignment="1" applyProtection="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 fontId="1" fillId="2" borderId="0" xfId="0" applyNumberFormat="1" applyFont="1" applyFill="1"/>
    <xf numFmtId="0" fontId="1" fillId="2" borderId="34" xfId="0" applyFont="1" applyFill="1" applyBorder="1"/>
    <xf numFmtId="164" fontId="1" fillId="2" borderId="34" xfId="0" applyNumberFormat="1" applyFont="1" applyFill="1" applyBorder="1" applyAlignment="1">
      <alignment horizontal="center"/>
    </xf>
    <xf numFmtId="0" fontId="1" fillId="2" borderId="35" xfId="0" applyFont="1" applyFill="1" applyBorder="1"/>
    <xf numFmtId="164" fontId="1" fillId="2" borderId="35" xfId="0" applyNumberFormat="1" applyFont="1" applyFill="1" applyBorder="1" applyAlignment="1">
      <alignment horizontal="center"/>
    </xf>
    <xf numFmtId="0" fontId="1" fillId="2" borderId="39" xfId="0" applyFont="1" applyFill="1" applyBorder="1"/>
    <xf numFmtId="164" fontId="1" fillId="2" borderId="39" xfId="0" applyNumberFormat="1" applyFont="1" applyFill="1" applyBorder="1" applyAlignment="1">
      <alignment horizontal="center"/>
    </xf>
    <xf numFmtId="0" fontId="1" fillId="2" borderId="14" xfId="0" applyFont="1" applyFill="1" applyBorder="1" applyAlignment="1">
      <alignment horizontal="center" vertical="center" wrapText="1"/>
    </xf>
    <xf numFmtId="0" fontId="1" fillId="2" borderId="1" xfId="0" applyFont="1" applyFill="1" applyBorder="1" applyAlignment="1">
      <alignment vertical="center" wrapText="1"/>
    </xf>
    <xf numFmtId="164" fontId="16" fillId="2" borderId="0" xfId="0" applyNumberFormat="1" applyFont="1" applyFill="1"/>
    <xf numFmtId="0" fontId="6" fillId="2" borderId="9" xfId="0" applyFont="1" applyFill="1" applyBorder="1"/>
    <xf numFmtId="0" fontId="7" fillId="2" borderId="9" xfId="0" applyFont="1" applyFill="1" applyBorder="1" applyAlignment="1"/>
    <xf numFmtId="0" fontId="4" fillId="2" borderId="0" xfId="0" applyFont="1" applyFill="1" applyAlignment="1">
      <alignment horizontal="left" vertical="top" wrapText="1"/>
    </xf>
    <xf numFmtId="0" fontId="1" fillId="2" borderId="16" xfId="0" applyFont="1" applyFill="1" applyBorder="1" applyAlignment="1">
      <alignment horizontal="center" vertical="center"/>
    </xf>
    <xf numFmtId="0" fontId="1" fillId="2" borderId="52" xfId="0" applyFont="1" applyFill="1" applyBorder="1" applyAlignment="1">
      <alignment horizontal="center"/>
    </xf>
    <xf numFmtId="0" fontId="16" fillId="2" borderId="0" xfId="0" applyFont="1" applyFill="1"/>
    <xf numFmtId="0" fontId="20" fillId="2" borderId="0" xfId="0" applyFont="1" applyFill="1"/>
    <xf numFmtId="0" fontId="21" fillId="2" borderId="0" xfId="0" applyFont="1" applyFill="1"/>
    <xf numFmtId="0" fontId="16" fillId="2" borderId="0" xfId="0" applyFont="1" applyFill="1" applyAlignment="1">
      <alignment horizontal="center"/>
    </xf>
    <xf numFmtId="0" fontId="16" fillId="0" borderId="0" xfId="0" applyFont="1" applyFill="1"/>
    <xf numFmtId="0" fontId="1" fillId="0" borderId="0" xfId="0" applyFont="1" applyFill="1"/>
    <xf numFmtId="0" fontId="1" fillId="0" borderId="0" xfId="0" quotePrefix="1" applyFont="1" applyFill="1"/>
    <xf numFmtId="0" fontId="12" fillId="2" borderId="0" xfId="0" applyFont="1" applyFill="1" applyAlignment="1"/>
    <xf numFmtId="0" fontId="22" fillId="2" borderId="0" xfId="0" applyFont="1" applyFill="1" applyAlignment="1"/>
    <xf numFmtId="0" fontId="1" fillId="0" borderId="0" xfId="0" applyFont="1" applyFill="1" applyBorder="1" applyAlignment="1"/>
    <xf numFmtId="0" fontId="1" fillId="2" borderId="0" xfId="0" applyFont="1" applyFill="1" applyAlignment="1">
      <alignment wrapText="1"/>
    </xf>
    <xf numFmtId="0" fontId="13" fillId="2" borderId="0" xfId="3" applyFont="1" applyFill="1" applyAlignment="1"/>
    <xf numFmtId="0" fontId="1" fillId="2" borderId="1" xfId="0" applyFont="1" applyFill="1" applyBorder="1" applyAlignment="1">
      <alignment horizontal="center"/>
    </xf>
    <xf numFmtId="0" fontId="2" fillId="2" borderId="0" xfId="0" applyFont="1" applyFill="1" applyBorder="1" applyAlignment="1">
      <alignment horizontal="left" vertical="center" wrapText="1"/>
    </xf>
    <xf numFmtId="0" fontId="5" fillId="2" borderId="0" xfId="0" applyNumberFormat="1" applyFont="1" applyFill="1" applyBorder="1" applyAlignment="1" applyProtection="1">
      <alignment horizontal="left" vertical="center"/>
    </xf>
    <xf numFmtId="0" fontId="1" fillId="2" borderId="1" xfId="0" applyFont="1" applyFill="1" applyBorder="1" applyAlignment="1">
      <alignment horizontal="center" vertical="center"/>
    </xf>
    <xf numFmtId="0" fontId="5" fillId="2" borderId="1" xfId="0" applyNumberFormat="1" applyFont="1" applyFill="1" applyBorder="1" applyAlignment="1" applyProtection="1">
      <alignment horizontal="center" vertical="center"/>
    </xf>
    <xf numFmtId="0" fontId="4" fillId="2" borderId="0" xfId="0" applyFont="1" applyFill="1" applyAlignment="1">
      <alignment horizontal="left" vertical="center"/>
    </xf>
    <xf numFmtId="0" fontId="5" fillId="2" borderId="8" xfId="0" applyNumberFormat="1" applyFont="1" applyFill="1" applyBorder="1" applyAlignment="1" applyProtection="1">
      <alignment horizontal="center" vertical="center"/>
    </xf>
    <xf numFmtId="0" fontId="5" fillId="2" borderId="33" xfId="0" applyNumberFormat="1" applyFont="1" applyFill="1" applyBorder="1" applyAlignment="1" applyProtection="1">
      <alignment horizontal="center" vertical="center"/>
    </xf>
    <xf numFmtId="0" fontId="5" fillId="2" borderId="11" xfId="0" applyNumberFormat="1" applyFont="1" applyFill="1" applyBorder="1" applyAlignment="1" applyProtection="1">
      <alignment horizontal="center" vertical="center"/>
    </xf>
    <xf numFmtId="0" fontId="2" fillId="2" borderId="0" xfId="0" applyFont="1" applyFill="1" applyBorder="1" applyAlignment="1">
      <alignment horizontal="left" vertical="top" wrapText="1"/>
    </xf>
    <xf numFmtId="0" fontId="1" fillId="2" borderId="8"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51" xfId="0" applyFont="1" applyFill="1" applyBorder="1" applyAlignment="1">
      <alignment horizontal="center" vertical="center"/>
    </xf>
    <xf numFmtId="0" fontId="1" fillId="2" borderId="52" xfId="0" applyFont="1" applyFill="1" applyBorder="1" applyAlignment="1">
      <alignment horizontal="center" vertical="center"/>
    </xf>
    <xf numFmtId="0" fontId="1" fillId="2" borderId="53"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5" fillId="2" borderId="0" xfId="0" applyFont="1" applyFill="1" applyAlignment="1">
      <alignment horizontal="left" vertical="center" wrapText="1"/>
    </xf>
    <xf numFmtId="0" fontId="2" fillId="2" borderId="0" xfId="0" applyFont="1" applyFill="1" applyAlignment="1">
      <alignment horizontal="left" vertical="center" wrapText="1"/>
    </xf>
    <xf numFmtId="0" fontId="5" fillId="2" borderId="0" xfId="0" applyFont="1" applyFill="1" applyAlignment="1">
      <alignment horizontal="left" vertical="center"/>
    </xf>
    <xf numFmtId="0" fontId="1" fillId="2" borderId="8" xfId="0" applyFont="1" applyFill="1" applyBorder="1" applyAlignment="1">
      <alignment horizontal="center"/>
    </xf>
    <xf numFmtId="0" fontId="1" fillId="2" borderId="33" xfId="0" applyFont="1" applyFill="1" applyBorder="1" applyAlignment="1">
      <alignment horizontal="center"/>
    </xf>
    <xf numFmtId="0" fontId="1" fillId="2" borderId="11" xfId="0" applyFont="1" applyFill="1" applyBorder="1" applyAlignment="1">
      <alignment horizontal="center"/>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42" xfId="0" applyFont="1" applyFill="1" applyBorder="1" applyAlignment="1">
      <alignment horizontal="center" vertical="center"/>
    </xf>
    <xf numFmtId="0" fontId="1" fillId="2" borderId="20" xfId="0" applyFont="1" applyFill="1" applyBorder="1" applyAlignment="1">
      <alignment horizontal="center" vertical="center"/>
    </xf>
    <xf numFmtId="0" fontId="0" fillId="0" borderId="22" xfId="0" applyBorder="1" applyAlignment="1">
      <alignment horizontal="center" vertical="center"/>
    </xf>
    <xf numFmtId="0" fontId="1" fillId="2" borderId="83" xfId="0" applyFont="1" applyFill="1" applyBorder="1" applyAlignment="1">
      <alignment horizontal="center"/>
    </xf>
    <xf numFmtId="0" fontId="0" fillId="0" borderId="84" xfId="0" applyBorder="1" applyAlignment="1">
      <alignment horizontal="center"/>
    </xf>
    <xf numFmtId="0" fontId="4" fillId="2" borderId="0" xfId="0" applyFont="1" applyFill="1" applyBorder="1" applyAlignment="1">
      <alignment horizontal="left" vertical="top"/>
    </xf>
    <xf numFmtId="0" fontId="0" fillId="0" borderId="0" xfId="0" applyFont="1" applyAlignment="1">
      <alignment horizontal="left" vertical="top"/>
    </xf>
    <xf numFmtId="0" fontId="1" fillId="2" borderId="4" xfId="0" applyFont="1" applyFill="1" applyBorder="1" applyAlignment="1">
      <alignment horizontal="center"/>
    </xf>
    <xf numFmtId="0" fontId="1" fillId="2" borderId="12" xfId="0" applyFont="1" applyFill="1" applyBorder="1" applyAlignment="1">
      <alignment horizontal="center"/>
    </xf>
    <xf numFmtId="0" fontId="1" fillId="2" borderId="10" xfId="0" applyFont="1" applyFill="1" applyBorder="1" applyAlignment="1">
      <alignment horizontal="center" vertical="center"/>
    </xf>
    <xf numFmtId="0" fontId="1" fillId="2" borderId="60" xfId="0" applyFont="1" applyFill="1" applyBorder="1" applyAlignment="1">
      <alignment horizontal="center"/>
    </xf>
    <xf numFmtId="0" fontId="1" fillId="2" borderId="52" xfId="0" applyFont="1" applyFill="1" applyBorder="1" applyAlignment="1">
      <alignment horizontal="center"/>
    </xf>
    <xf numFmtId="0" fontId="1" fillId="2" borderId="54" xfId="0" applyFont="1" applyFill="1" applyBorder="1" applyAlignment="1">
      <alignment horizontal="center" vertical="center"/>
    </xf>
  </cellXfs>
  <cellStyles count="4">
    <cellStyle name="Lien hypertexte" xfId="3" builtinId="8"/>
    <cellStyle name="Milliers 2" xfId="2" xr:uid="{00000000-0005-0000-0000-000002000000}"/>
    <cellStyle name="Normal" xfId="0" builtinId="0"/>
    <cellStyle name="Pourcentage" xfId="1" builtinId="5"/>
  </cellStyles>
  <dxfs count="0"/>
  <tableStyles count="0" defaultTableStyle="TableStyleMedium2" defaultPivotStyle="PivotStyleLight16"/>
  <colors>
    <mruColors>
      <color rgb="FF70AD47"/>
      <color rgb="FFFF0000"/>
      <color rgb="FFFF99FF"/>
      <color rgb="FF7030A0"/>
      <color rgb="FFBC5610"/>
      <color rgb="FFED7D31"/>
      <color rgb="FF843C0C"/>
      <color rgb="FF5B9BD5"/>
      <color rgb="FFAFCEEB"/>
      <color rgb="FF8EBA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2'!$A$26</c:f>
              <c:strCache>
                <c:ptCount val="1"/>
                <c:pt idx="0">
                  <c:v>À besoins</c:v>
                </c:pt>
              </c:strCache>
            </c:strRef>
          </c:tx>
          <c:spPr>
            <a:solidFill>
              <a:srgbClr val="ED7D31">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2'!$B$24:$L$25</c:f>
              <c:multiLvlStrCache>
                <c:ptCount val="11"/>
                <c:lvl>
                  <c:pt idx="0">
                    <c:v>Ensemble</c:v>
                  </c:pt>
                  <c:pt idx="1">
                    <c:v>Filles</c:v>
                  </c:pt>
                  <c:pt idx="2">
                    <c:v>Garçons</c:v>
                  </c:pt>
                  <c:pt idx="4">
                    <c:v>Ensemble</c:v>
                  </c:pt>
                  <c:pt idx="5">
                    <c:v>Filles</c:v>
                  </c:pt>
                  <c:pt idx="6">
                    <c:v>Garçons</c:v>
                  </c:pt>
                  <c:pt idx="8">
                    <c:v>Ensemble</c:v>
                  </c:pt>
                  <c:pt idx="9">
                    <c:v>Filles</c:v>
                  </c:pt>
                  <c:pt idx="10">
                    <c:v>Garçons</c:v>
                  </c:pt>
                </c:lvl>
                <c:lvl>
                  <c:pt idx="0">
                    <c:v>Endurance</c:v>
                  </c:pt>
                  <c:pt idx="3">
                    <c:v> </c:v>
                  </c:pt>
                  <c:pt idx="4">
                    <c:v>Force</c:v>
                  </c:pt>
                  <c:pt idx="7">
                    <c:v> </c:v>
                  </c:pt>
                  <c:pt idx="8">
                    <c:v>Vitesse</c:v>
                  </c:pt>
                </c:lvl>
              </c:multiLvlStrCache>
            </c:multiLvlStrRef>
          </c:cat>
          <c:val>
            <c:numRef>
              <c:f>'Figure 2'!$B$26:$L$26</c:f>
              <c:numCache>
                <c:formatCode>0</c:formatCode>
                <c:ptCount val="11"/>
                <c:pt idx="0">
                  <c:v>34.700000000000003</c:v>
                </c:pt>
                <c:pt idx="1">
                  <c:v>44.1</c:v>
                </c:pt>
                <c:pt idx="2">
                  <c:v>25.6</c:v>
                </c:pt>
                <c:pt idx="4">
                  <c:v>14.2</c:v>
                </c:pt>
                <c:pt idx="5">
                  <c:v>18.399999999999999</c:v>
                </c:pt>
                <c:pt idx="6">
                  <c:v>10.199999999999999</c:v>
                </c:pt>
                <c:pt idx="8">
                  <c:v>11.6</c:v>
                </c:pt>
                <c:pt idx="9">
                  <c:v>14.6</c:v>
                </c:pt>
                <c:pt idx="10">
                  <c:v>8.6999999999999993</c:v>
                </c:pt>
              </c:numCache>
            </c:numRef>
          </c:val>
          <c:extLst>
            <c:ext xmlns:c16="http://schemas.microsoft.com/office/drawing/2014/chart" uri="{C3380CC4-5D6E-409C-BE32-E72D297353CC}">
              <c16:uniqueId val="{00000000-26BB-4434-B102-3E8980019730}"/>
            </c:ext>
          </c:extLst>
        </c:ser>
        <c:ser>
          <c:idx val="1"/>
          <c:order val="1"/>
          <c:tx>
            <c:strRef>
              <c:f>'Figure 2'!$A$27</c:f>
              <c:strCache>
                <c:ptCount val="1"/>
                <c:pt idx="0">
                  <c:v> </c:v>
                </c:pt>
              </c:strCache>
            </c:strRef>
          </c:tx>
          <c:spPr>
            <a:noFill/>
            <a:ln>
              <a:noFill/>
            </a:ln>
            <a:effectLst/>
          </c:spPr>
          <c:invertIfNegative val="0"/>
          <c:dLbls>
            <c:delete val="1"/>
          </c:dLbls>
          <c:cat>
            <c:multiLvlStrRef>
              <c:f>'Figure 2'!$B$24:$L$25</c:f>
              <c:multiLvlStrCache>
                <c:ptCount val="11"/>
                <c:lvl>
                  <c:pt idx="0">
                    <c:v>Ensemble</c:v>
                  </c:pt>
                  <c:pt idx="1">
                    <c:v>Filles</c:v>
                  </c:pt>
                  <c:pt idx="2">
                    <c:v>Garçons</c:v>
                  </c:pt>
                  <c:pt idx="4">
                    <c:v>Ensemble</c:v>
                  </c:pt>
                  <c:pt idx="5">
                    <c:v>Filles</c:v>
                  </c:pt>
                  <c:pt idx="6">
                    <c:v>Garçons</c:v>
                  </c:pt>
                  <c:pt idx="8">
                    <c:v>Ensemble</c:v>
                  </c:pt>
                  <c:pt idx="9">
                    <c:v>Filles</c:v>
                  </c:pt>
                  <c:pt idx="10">
                    <c:v>Garçons</c:v>
                  </c:pt>
                </c:lvl>
                <c:lvl>
                  <c:pt idx="0">
                    <c:v>Endurance</c:v>
                  </c:pt>
                  <c:pt idx="3">
                    <c:v> </c:v>
                  </c:pt>
                  <c:pt idx="4">
                    <c:v>Force</c:v>
                  </c:pt>
                  <c:pt idx="7">
                    <c:v> </c:v>
                  </c:pt>
                  <c:pt idx="8">
                    <c:v>Vitesse</c:v>
                  </c:pt>
                </c:lvl>
              </c:multiLvlStrCache>
            </c:multiLvlStrRef>
          </c:cat>
          <c:val>
            <c:numRef>
              <c:f>'Figure 2'!$B$27:$L$27</c:f>
              <c:numCache>
                <c:formatCode>0</c:formatCode>
                <c:ptCount val="11"/>
                <c:pt idx="0">
                  <c:v>20.299999999999997</c:v>
                </c:pt>
                <c:pt idx="1">
                  <c:v>10.899999999999999</c:v>
                </c:pt>
                <c:pt idx="2">
                  <c:v>29.4</c:v>
                </c:pt>
                <c:pt idx="4">
                  <c:v>40.799999999999997</c:v>
                </c:pt>
                <c:pt idx="5">
                  <c:v>36.6</c:v>
                </c:pt>
                <c:pt idx="6">
                  <c:v>44.8</c:v>
                </c:pt>
                <c:pt idx="8">
                  <c:v>43.4</c:v>
                </c:pt>
                <c:pt idx="9">
                  <c:v>40.4</c:v>
                </c:pt>
                <c:pt idx="10">
                  <c:v>46.3</c:v>
                </c:pt>
              </c:numCache>
            </c:numRef>
          </c:val>
          <c:extLst>
            <c:ext xmlns:c16="http://schemas.microsoft.com/office/drawing/2014/chart" uri="{C3380CC4-5D6E-409C-BE32-E72D297353CC}">
              <c16:uniqueId val="{00000001-26BB-4434-B102-3E8980019730}"/>
            </c:ext>
          </c:extLst>
        </c:ser>
        <c:ser>
          <c:idx val="2"/>
          <c:order val="2"/>
          <c:tx>
            <c:strRef>
              <c:f>'Figure 2'!$A$28</c:f>
              <c:strCache>
                <c:ptCount val="1"/>
                <c:pt idx="0">
                  <c:v>Fragile</c:v>
                </c:pt>
              </c:strCache>
            </c:strRef>
          </c:tx>
          <c:spPr>
            <a:solidFill>
              <a:srgbClr val="ED7D31">
                <a:alpha val="69804"/>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2'!$B$24:$L$25</c:f>
              <c:multiLvlStrCache>
                <c:ptCount val="11"/>
                <c:lvl>
                  <c:pt idx="0">
                    <c:v>Ensemble</c:v>
                  </c:pt>
                  <c:pt idx="1">
                    <c:v>Filles</c:v>
                  </c:pt>
                  <c:pt idx="2">
                    <c:v>Garçons</c:v>
                  </c:pt>
                  <c:pt idx="4">
                    <c:v>Ensemble</c:v>
                  </c:pt>
                  <c:pt idx="5">
                    <c:v>Filles</c:v>
                  </c:pt>
                  <c:pt idx="6">
                    <c:v>Garçons</c:v>
                  </c:pt>
                  <c:pt idx="8">
                    <c:v>Ensemble</c:v>
                  </c:pt>
                  <c:pt idx="9">
                    <c:v>Filles</c:v>
                  </c:pt>
                  <c:pt idx="10">
                    <c:v>Garçons</c:v>
                  </c:pt>
                </c:lvl>
                <c:lvl>
                  <c:pt idx="0">
                    <c:v>Endurance</c:v>
                  </c:pt>
                  <c:pt idx="3">
                    <c:v> </c:v>
                  </c:pt>
                  <c:pt idx="4">
                    <c:v>Force</c:v>
                  </c:pt>
                  <c:pt idx="7">
                    <c:v> </c:v>
                  </c:pt>
                  <c:pt idx="8">
                    <c:v>Vitesse</c:v>
                  </c:pt>
                </c:lvl>
              </c:multiLvlStrCache>
            </c:multiLvlStrRef>
          </c:cat>
          <c:val>
            <c:numRef>
              <c:f>'Figure 2'!$B$28:$L$28</c:f>
              <c:numCache>
                <c:formatCode>0</c:formatCode>
                <c:ptCount val="11"/>
                <c:pt idx="0">
                  <c:v>31.1</c:v>
                </c:pt>
                <c:pt idx="1">
                  <c:v>34.299999999999997</c:v>
                </c:pt>
                <c:pt idx="2">
                  <c:v>28.1</c:v>
                </c:pt>
                <c:pt idx="4">
                  <c:v>40.299999999999997</c:v>
                </c:pt>
                <c:pt idx="5">
                  <c:v>46.9</c:v>
                </c:pt>
                <c:pt idx="6">
                  <c:v>34.1</c:v>
                </c:pt>
                <c:pt idx="8">
                  <c:v>33.6</c:v>
                </c:pt>
                <c:pt idx="9">
                  <c:v>39.5</c:v>
                </c:pt>
                <c:pt idx="10">
                  <c:v>28</c:v>
                </c:pt>
              </c:numCache>
            </c:numRef>
          </c:val>
          <c:extLst>
            <c:ext xmlns:c16="http://schemas.microsoft.com/office/drawing/2014/chart" uri="{C3380CC4-5D6E-409C-BE32-E72D297353CC}">
              <c16:uniqueId val="{00000002-26BB-4434-B102-3E8980019730}"/>
            </c:ext>
          </c:extLst>
        </c:ser>
        <c:ser>
          <c:idx val="3"/>
          <c:order val="3"/>
          <c:tx>
            <c:strRef>
              <c:f>'Figure 2'!$A$29</c:f>
              <c:strCache>
                <c:ptCount val="1"/>
                <c:pt idx="0">
                  <c:v> </c:v>
                </c:pt>
              </c:strCache>
            </c:strRef>
          </c:tx>
          <c:spPr>
            <a:noFill/>
            <a:ln>
              <a:noFill/>
            </a:ln>
            <a:effectLst/>
          </c:spPr>
          <c:invertIfNegative val="0"/>
          <c:dLbls>
            <c:delete val="1"/>
          </c:dLbls>
          <c:cat>
            <c:multiLvlStrRef>
              <c:f>'Figure 2'!$B$24:$L$25</c:f>
              <c:multiLvlStrCache>
                <c:ptCount val="11"/>
                <c:lvl>
                  <c:pt idx="0">
                    <c:v>Ensemble</c:v>
                  </c:pt>
                  <c:pt idx="1">
                    <c:v>Filles</c:v>
                  </c:pt>
                  <c:pt idx="2">
                    <c:v>Garçons</c:v>
                  </c:pt>
                  <c:pt idx="4">
                    <c:v>Ensemble</c:v>
                  </c:pt>
                  <c:pt idx="5">
                    <c:v>Filles</c:v>
                  </c:pt>
                  <c:pt idx="6">
                    <c:v>Garçons</c:v>
                  </c:pt>
                  <c:pt idx="8">
                    <c:v>Ensemble</c:v>
                  </c:pt>
                  <c:pt idx="9">
                    <c:v>Filles</c:v>
                  </c:pt>
                  <c:pt idx="10">
                    <c:v>Garçons</c:v>
                  </c:pt>
                </c:lvl>
                <c:lvl>
                  <c:pt idx="0">
                    <c:v>Endurance</c:v>
                  </c:pt>
                  <c:pt idx="3">
                    <c:v> </c:v>
                  </c:pt>
                  <c:pt idx="4">
                    <c:v>Force</c:v>
                  </c:pt>
                  <c:pt idx="7">
                    <c:v> </c:v>
                  </c:pt>
                  <c:pt idx="8">
                    <c:v>Vitesse</c:v>
                  </c:pt>
                </c:lvl>
              </c:multiLvlStrCache>
            </c:multiLvlStrRef>
          </c:cat>
          <c:val>
            <c:numRef>
              <c:f>'Figure 2'!$B$29:$L$29</c:f>
              <c:numCache>
                <c:formatCode>0</c:formatCode>
                <c:ptCount val="11"/>
                <c:pt idx="0">
                  <c:v>23.9</c:v>
                </c:pt>
                <c:pt idx="1">
                  <c:v>20.700000000000003</c:v>
                </c:pt>
                <c:pt idx="2">
                  <c:v>26.9</c:v>
                </c:pt>
                <c:pt idx="4">
                  <c:v>14.700000000000003</c:v>
                </c:pt>
                <c:pt idx="5">
                  <c:v>8.1000000000000014</c:v>
                </c:pt>
                <c:pt idx="6">
                  <c:v>20.9</c:v>
                </c:pt>
                <c:pt idx="8">
                  <c:v>21.4</c:v>
                </c:pt>
                <c:pt idx="9">
                  <c:v>15.5</c:v>
                </c:pt>
                <c:pt idx="10">
                  <c:v>27</c:v>
                </c:pt>
              </c:numCache>
            </c:numRef>
          </c:val>
          <c:extLst>
            <c:ext xmlns:c16="http://schemas.microsoft.com/office/drawing/2014/chart" uri="{C3380CC4-5D6E-409C-BE32-E72D297353CC}">
              <c16:uniqueId val="{00000003-26BB-4434-B102-3E8980019730}"/>
            </c:ext>
          </c:extLst>
        </c:ser>
        <c:ser>
          <c:idx val="4"/>
          <c:order val="4"/>
          <c:tx>
            <c:strRef>
              <c:f>'Figure 2'!$A$30</c:f>
              <c:strCache>
                <c:ptCount val="1"/>
                <c:pt idx="0">
                  <c:v>Satisfaisant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2'!$B$24:$L$25</c:f>
              <c:multiLvlStrCache>
                <c:ptCount val="11"/>
                <c:lvl>
                  <c:pt idx="0">
                    <c:v>Ensemble</c:v>
                  </c:pt>
                  <c:pt idx="1">
                    <c:v>Filles</c:v>
                  </c:pt>
                  <c:pt idx="2">
                    <c:v>Garçons</c:v>
                  </c:pt>
                  <c:pt idx="4">
                    <c:v>Ensemble</c:v>
                  </c:pt>
                  <c:pt idx="5">
                    <c:v>Filles</c:v>
                  </c:pt>
                  <c:pt idx="6">
                    <c:v>Garçons</c:v>
                  </c:pt>
                  <c:pt idx="8">
                    <c:v>Ensemble</c:v>
                  </c:pt>
                  <c:pt idx="9">
                    <c:v>Filles</c:v>
                  </c:pt>
                  <c:pt idx="10">
                    <c:v>Garçons</c:v>
                  </c:pt>
                </c:lvl>
                <c:lvl>
                  <c:pt idx="0">
                    <c:v>Endurance</c:v>
                  </c:pt>
                  <c:pt idx="3">
                    <c:v> </c:v>
                  </c:pt>
                  <c:pt idx="4">
                    <c:v>Force</c:v>
                  </c:pt>
                  <c:pt idx="7">
                    <c:v> </c:v>
                  </c:pt>
                  <c:pt idx="8">
                    <c:v>Vitesse</c:v>
                  </c:pt>
                </c:lvl>
              </c:multiLvlStrCache>
            </c:multiLvlStrRef>
          </c:cat>
          <c:val>
            <c:numRef>
              <c:f>'Figure 2'!$B$30:$L$30</c:f>
              <c:numCache>
                <c:formatCode>0</c:formatCode>
                <c:ptCount val="11"/>
                <c:pt idx="0">
                  <c:v>34.200000000000003</c:v>
                </c:pt>
                <c:pt idx="1">
                  <c:v>21.6</c:v>
                </c:pt>
                <c:pt idx="2">
                  <c:v>46.3</c:v>
                </c:pt>
                <c:pt idx="4">
                  <c:v>45.5</c:v>
                </c:pt>
                <c:pt idx="5">
                  <c:v>34.799999999999997</c:v>
                </c:pt>
                <c:pt idx="6">
                  <c:v>55.7</c:v>
                </c:pt>
                <c:pt idx="8">
                  <c:v>54.8</c:v>
                </c:pt>
                <c:pt idx="9">
                  <c:v>45.9</c:v>
                </c:pt>
                <c:pt idx="10">
                  <c:v>63.3</c:v>
                </c:pt>
              </c:numCache>
            </c:numRef>
          </c:val>
          <c:extLst>
            <c:ext xmlns:c16="http://schemas.microsoft.com/office/drawing/2014/chart" uri="{C3380CC4-5D6E-409C-BE32-E72D297353CC}">
              <c16:uniqueId val="{00000004-26BB-4434-B102-3E8980019730}"/>
            </c:ext>
          </c:extLst>
        </c:ser>
        <c:dLbls>
          <c:dLblPos val="ctr"/>
          <c:showLegendKey val="0"/>
          <c:showVal val="1"/>
          <c:showCatName val="0"/>
          <c:showSerName val="0"/>
          <c:showPercent val="0"/>
          <c:showBubbleSize val="0"/>
        </c:dLbls>
        <c:gapWidth val="70"/>
        <c:overlap val="100"/>
        <c:axId val="995211615"/>
        <c:axId val="995212095"/>
      </c:barChart>
      <c:catAx>
        <c:axId val="99521161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995212095"/>
        <c:crosses val="autoZero"/>
        <c:auto val="1"/>
        <c:lblAlgn val="ctr"/>
        <c:lblOffset val="100"/>
        <c:noMultiLvlLbl val="0"/>
      </c:catAx>
      <c:valAx>
        <c:axId val="995212095"/>
        <c:scaling>
          <c:orientation val="minMax"/>
          <c:max val="170"/>
        </c:scaling>
        <c:delete val="1"/>
        <c:axPos val="t"/>
        <c:numFmt formatCode="0" sourceLinked="1"/>
        <c:majorTickMark val="none"/>
        <c:minorTickMark val="none"/>
        <c:tickLblPos val="nextTo"/>
        <c:crossAx val="995211615"/>
        <c:crosses val="autoZero"/>
        <c:crossBetween val="between"/>
      </c:valAx>
      <c:spPr>
        <a:noFill/>
        <a:ln>
          <a:noFill/>
        </a:ln>
        <a:effectLst/>
      </c:spPr>
    </c:plotArea>
    <c:legend>
      <c:legendPos val="r"/>
      <c:legendEntry>
        <c:idx val="1"/>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'Figure 6.2 web'!$A$51</c:f>
              <c:strCache>
                <c:ptCount val="1"/>
                <c:pt idx="0">
                  <c:v>Filles</c:v>
                </c:pt>
              </c:strCache>
            </c:strRef>
          </c:tx>
          <c:spPr>
            <a:solidFill>
              <a:schemeClr val="accent1"/>
            </a:solidFill>
            <a:ln>
              <a:noFill/>
            </a:ln>
            <a:effectLst/>
          </c:spPr>
          <c:invertIfNegative val="0"/>
          <c:dLbls>
            <c:dLbl>
              <c:idx val="20"/>
              <c:layout>
                <c:manualLayout>
                  <c:x val="-9.3721801591316739E-3"/>
                  <c:y val="-1.252066302456553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7A-4C52-98BD-6A21B89583F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6.2 web'!$B$49:$V$49</c:f>
              <c:strCache>
                <c:ptCount val="21"/>
                <c:pt idx="0">
                  <c:v>100%</c:v>
                </c:pt>
                <c:pt idx="1">
                  <c:v>95%</c:v>
                </c:pt>
                <c:pt idx="2">
                  <c:v>90%</c:v>
                </c:pt>
                <c:pt idx="3">
                  <c:v>85%</c:v>
                </c:pt>
                <c:pt idx="4">
                  <c:v>80%</c:v>
                </c:pt>
                <c:pt idx="5">
                  <c:v>75%</c:v>
                </c:pt>
                <c:pt idx="6">
                  <c:v>70%</c:v>
                </c:pt>
                <c:pt idx="7">
                  <c:v>65%</c:v>
                </c:pt>
                <c:pt idx="8">
                  <c:v>60%</c:v>
                </c:pt>
                <c:pt idx="9">
                  <c:v>55%</c:v>
                </c:pt>
                <c:pt idx="10">
                  <c:v>50%</c:v>
                </c:pt>
                <c:pt idx="11">
                  <c:v>45%</c:v>
                </c:pt>
                <c:pt idx="12">
                  <c:v>40%</c:v>
                </c:pt>
                <c:pt idx="13">
                  <c:v>35%</c:v>
                </c:pt>
                <c:pt idx="14">
                  <c:v>30%</c:v>
                </c:pt>
                <c:pt idx="15">
                  <c:v>25%</c:v>
                </c:pt>
                <c:pt idx="16">
                  <c:v>20%</c:v>
                </c:pt>
                <c:pt idx="17">
                  <c:v>15%</c:v>
                </c:pt>
                <c:pt idx="18">
                  <c:v>10%</c:v>
                </c:pt>
                <c:pt idx="19">
                  <c:v>5%</c:v>
                </c:pt>
                <c:pt idx="20">
                  <c:v>0%</c:v>
                </c:pt>
              </c:strCache>
            </c:strRef>
          </c:cat>
          <c:val>
            <c:numRef>
              <c:f>'Figure 6.2 web'!$B$51:$V$51</c:f>
              <c:numCache>
                <c:formatCode>0.00</c:formatCode>
                <c:ptCount val="21"/>
                <c:pt idx="0">
                  <c:v>6.01</c:v>
                </c:pt>
                <c:pt idx="1">
                  <c:v>7.7</c:v>
                </c:pt>
                <c:pt idx="2">
                  <c:v>7.92</c:v>
                </c:pt>
                <c:pt idx="3">
                  <c:v>8.1</c:v>
                </c:pt>
                <c:pt idx="4">
                  <c:v>8.2799999999999994</c:v>
                </c:pt>
                <c:pt idx="5">
                  <c:v>8.4</c:v>
                </c:pt>
                <c:pt idx="6">
                  <c:v>8.5</c:v>
                </c:pt>
                <c:pt idx="7">
                  <c:v>8.6300000000000008</c:v>
                </c:pt>
                <c:pt idx="8">
                  <c:v>8.7799999999999994</c:v>
                </c:pt>
                <c:pt idx="9">
                  <c:v>8.9</c:v>
                </c:pt>
                <c:pt idx="10">
                  <c:v>9</c:v>
                </c:pt>
                <c:pt idx="11">
                  <c:v>9.1</c:v>
                </c:pt>
                <c:pt idx="12">
                  <c:v>9.1999999999999993</c:v>
                </c:pt>
                <c:pt idx="13">
                  <c:v>9.3800000000000008</c:v>
                </c:pt>
                <c:pt idx="14">
                  <c:v>9.52</c:v>
                </c:pt>
                <c:pt idx="15">
                  <c:v>9.6999999999999993</c:v>
                </c:pt>
                <c:pt idx="16">
                  <c:v>10</c:v>
                </c:pt>
                <c:pt idx="17">
                  <c:v>10.29</c:v>
                </c:pt>
                <c:pt idx="18">
                  <c:v>10.689999999999998</c:v>
                </c:pt>
                <c:pt idx="19">
                  <c:v>11.45</c:v>
                </c:pt>
                <c:pt idx="20">
                  <c:v>21.1</c:v>
                </c:pt>
              </c:numCache>
            </c:numRef>
          </c:val>
          <c:extLst>
            <c:ext xmlns:c16="http://schemas.microsoft.com/office/drawing/2014/chart" uri="{C3380CC4-5D6E-409C-BE32-E72D297353CC}">
              <c16:uniqueId val="{00000001-977A-4C52-98BD-6A21B89583F9}"/>
            </c:ext>
          </c:extLst>
        </c:ser>
        <c:ser>
          <c:idx val="2"/>
          <c:order val="1"/>
          <c:tx>
            <c:strRef>
              <c:f>'Figure 6.2 web'!$A$52</c:f>
              <c:strCache>
                <c:ptCount val="1"/>
                <c:pt idx="0">
                  <c:v>Garçons</c:v>
                </c:pt>
              </c:strCache>
            </c:strRef>
          </c:tx>
          <c:spPr>
            <a:solidFill>
              <a:srgbClr val="5B9BD5">
                <a:alpha val="60000"/>
              </a:srgbClr>
            </a:solidFill>
            <a:ln>
              <a:noFill/>
            </a:ln>
            <a:effectLst/>
          </c:spPr>
          <c:invertIfNegative val="0"/>
          <c:dLbls>
            <c:dLbl>
              <c:idx val="0"/>
              <c:layout>
                <c:manualLayout>
                  <c:x val="1.1715225198914378E-3"/>
                  <c:y val="-9.42245870746036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7A-4C52-98BD-6A21B89583F9}"/>
                </c:ext>
              </c:extLst>
            </c:dLbl>
            <c:dLbl>
              <c:idx val="1"/>
              <c:layout>
                <c:manualLayout>
                  <c:x val="0"/>
                  <c:y val="-8.31393415364150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7A-4C52-98BD-6A21B89583F9}"/>
                </c:ext>
              </c:extLst>
            </c:dLbl>
            <c:dLbl>
              <c:idx val="2"/>
              <c:layout>
                <c:manualLayout>
                  <c:x val="0"/>
                  <c:y val="-8.8681964305509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7A-4C52-98BD-6A21B89583F9}"/>
                </c:ext>
              </c:extLst>
            </c:dLbl>
            <c:dLbl>
              <c:idx val="3"/>
              <c:layout>
                <c:manualLayout>
                  <c:x val="0"/>
                  <c:y val="-8.8681964305509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7A-4C52-98BD-6A21B89583F9}"/>
                </c:ext>
              </c:extLst>
            </c:dLbl>
            <c:dLbl>
              <c:idx val="4"/>
              <c:layout>
                <c:manualLayout>
                  <c:x val="1.1715225198914378E-3"/>
                  <c:y val="-9.976720984369803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7A-4C52-98BD-6A21B89583F9}"/>
                </c:ext>
              </c:extLst>
            </c:dLbl>
            <c:dLbl>
              <c:idx val="5"/>
              <c:layout>
                <c:manualLayout>
                  <c:x val="0"/>
                  <c:y val="-9.976720984369803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77A-4C52-98BD-6A21B89583F9}"/>
                </c:ext>
              </c:extLst>
            </c:dLbl>
            <c:dLbl>
              <c:idx val="6"/>
              <c:layout>
                <c:manualLayout>
                  <c:x val="1.1715225198913946E-3"/>
                  <c:y val="-8.86819643055094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7A-4C52-98BD-6A21B89583F9}"/>
                </c:ext>
              </c:extLst>
            </c:dLbl>
            <c:dLbl>
              <c:idx val="7"/>
              <c:layout>
                <c:manualLayout>
                  <c:x val="0"/>
                  <c:y val="-8.31393415364150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77A-4C52-98BD-6A21B89583F9}"/>
                </c:ext>
              </c:extLst>
            </c:dLbl>
            <c:dLbl>
              <c:idx val="8"/>
              <c:layout>
                <c:manualLayout>
                  <c:x val="-4.2955329505720744E-17"/>
                  <c:y val="-8.3139341536415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7A-4C52-98BD-6A21B89583F9}"/>
                </c:ext>
              </c:extLst>
            </c:dLbl>
            <c:dLbl>
              <c:idx val="9"/>
              <c:layout>
                <c:manualLayout>
                  <c:x val="-2.3430450397828755E-3"/>
                  <c:y val="-0.116395078150981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77A-4C52-98BD-6A21B89583F9}"/>
                </c:ext>
              </c:extLst>
            </c:dLbl>
            <c:dLbl>
              <c:idx val="10"/>
              <c:layout>
                <c:manualLayout>
                  <c:x val="0"/>
                  <c:y val="-9.42245870746036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7A-4C52-98BD-6A21B89583F9}"/>
                </c:ext>
              </c:extLst>
            </c:dLbl>
            <c:dLbl>
              <c:idx val="11"/>
              <c:layout>
                <c:manualLayout>
                  <c:x val="0"/>
                  <c:y val="-8.31393415364150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77A-4C52-98BD-6A21B89583F9}"/>
                </c:ext>
              </c:extLst>
            </c:dLbl>
            <c:dLbl>
              <c:idx val="12"/>
              <c:layout>
                <c:manualLayout>
                  <c:x val="-1.1715225198914378E-3"/>
                  <c:y val="-9.422458707460375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7A-4C52-98BD-6A21B89583F9}"/>
                </c:ext>
              </c:extLst>
            </c:dLbl>
            <c:dLbl>
              <c:idx val="13"/>
              <c:layout>
                <c:manualLayout>
                  <c:x val="-8.5910659011441488E-17"/>
                  <c:y val="-7.71543329665103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77A-4C52-98BD-6A21B89583F9}"/>
                </c:ext>
              </c:extLst>
            </c:dLbl>
            <c:dLbl>
              <c:idx val="14"/>
              <c:layout>
                <c:manualLayout>
                  <c:x val="-8.5910659011441488E-17"/>
                  <c:y val="-8.40124153150443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77A-4C52-98BD-6A21B89583F9}"/>
                </c:ext>
              </c:extLst>
            </c:dLbl>
            <c:dLbl>
              <c:idx val="15"/>
              <c:layout>
                <c:manualLayout>
                  <c:x val="-2.3430450397828755E-3"/>
                  <c:y val="-0.117617381441062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77A-4C52-98BD-6A21B89583F9}"/>
                </c:ext>
              </c:extLst>
            </c:dLbl>
            <c:dLbl>
              <c:idx val="16"/>
              <c:layout>
                <c:manualLayout>
                  <c:x val="-2.3430450397828755E-3"/>
                  <c:y val="-0.1064157260657228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77A-4C52-98BD-6A21B89583F9}"/>
                </c:ext>
              </c:extLst>
            </c:dLbl>
            <c:dLbl>
              <c:idx val="17"/>
              <c:layout>
                <c:manualLayout>
                  <c:x val="-4.686090079565837E-3"/>
                  <c:y val="-0.1232182091287317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77A-4C52-98BD-6A21B89583F9}"/>
                </c:ext>
              </c:extLst>
            </c:dLbl>
            <c:dLbl>
              <c:idx val="18"/>
              <c:layout>
                <c:manualLayout>
                  <c:x val="-1.7182131802288298E-16"/>
                  <c:y val="-9.834525292712652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77A-4C52-98BD-6A21B89583F9}"/>
                </c:ext>
              </c:extLst>
            </c:dLbl>
            <c:dLbl>
              <c:idx val="19"/>
              <c:layout>
                <c:manualLayout>
                  <c:x val="-1.1715225198916095E-3"/>
                  <c:y val="-8.74180026018902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977A-4C52-98BD-6A21B89583F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6.2 web'!$B$49:$V$49</c:f>
              <c:strCache>
                <c:ptCount val="21"/>
                <c:pt idx="0">
                  <c:v>100%</c:v>
                </c:pt>
                <c:pt idx="1">
                  <c:v>95%</c:v>
                </c:pt>
                <c:pt idx="2">
                  <c:v>90%</c:v>
                </c:pt>
                <c:pt idx="3">
                  <c:v>85%</c:v>
                </c:pt>
                <c:pt idx="4">
                  <c:v>80%</c:v>
                </c:pt>
                <c:pt idx="5">
                  <c:v>75%</c:v>
                </c:pt>
                <c:pt idx="6">
                  <c:v>70%</c:v>
                </c:pt>
                <c:pt idx="7">
                  <c:v>65%</c:v>
                </c:pt>
                <c:pt idx="8">
                  <c:v>60%</c:v>
                </c:pt>
                <c:pt idx="9">
                  <c:v>55%</c:v>
                </c:pt>
                <c:pt idx="10">
                  <c:v>50%</c:v>
                </c:pt>
                <c:pt idx="11">
                  <c:v>45%</c:v>
                </c:pt>
                <c:pt idx="12">
                  <c:v>40%</c:v>
                </c:pt>
                <c:pt idx="13">
                  <c:v>35%</c:v>
                </c:pt>
                <c:pt idx="14">
                  <c:v>30%</c:v>
                </c:pt>
                <c:pt idx="15">
                  <c:v>25%</c:v>
                </c:pt>
                <c:pt idx="16">
                  <c:v>20%</c:v>
                </c:pt>
                <c:pt idx="17">
                  <c:v>15%</c:v>
                </c:pt>
                <c:pt idx="18">
                  <c:v>10%</c:v>
                </c:pt>
                <c:pt idx="19">
                  <c:v>5%</c:v>
                </c:pt>
                <c:pt idx="20">
                  <c:v>0%</c:v>
                </c:pt>
              </c:strCache>
            </c:strRef>
          </c:cat>
          <c:val>
            <c:numRef>
              <c:f>'Figure 6.2 web'!$B$52:$V$52</c:f>
              <c:numCache>
                <c:formatCode>0.00</c:formatCode>
                <c:ptCount val="21"/>
                <c:pt idx="0">
                  <c:v>6.12</c:v>
                </c:pt>
                <c:pt idx="1">
                  <c:v>6.69</c:v>
                </c:pt>
                <c:pt idx="2">
                  <c:v>6.87</c:v>
                </c:pt>
                <c:pt idx="3">
                  <c:v>7</c:v>
                </c:pt>
                <c:pt idx="4">
                  <c:v>7.1</c:v>
                </c:pt>
                <c:pt idx="5">
                  <c:v>7.19</c:v>
                </c:pt>
                <c:pt idx="6">
                  <c:v>7.2799999999999994</c:v>
                </c:pt>
                <c:pt idx="7">
                  <c:v>7.34</c:v>
                </c:pt>
                <c:pt idx="8">
                  <c:v>7.41</c:v>
                </c:pt>
                <c:pt idx="9">
                  <c:v>7.5</c:v>
                </c:pt>
                <c:pt idx="10">
                  <c:v>7.6</c:v>
                </c:pt>
                <c:pt idx="11">
                  <c:v>7.6899999999999995</c:v>
                </c:pt>
                <c:pt idx="12">
                  <c:v>7.7999999999999989</c:v>
                </c:pt>
                <c:pt idx="13">
                  <c:v>7.93</c:v>
                </c:pt>
                <c:pt idx="14">
                  <c:v>8.1</c:v>
                </c:pt>
                <c:pt idx="15">
                  <c:v>8.2799999999999994</c:v>
                </c:pt>
                <c:pt idx="16">
                  <c:v>8.4</c:v>
                </c:pt>
                <c:pt idx="17">
                  <c:v>8.61</c:v>
                </c:pt>
                <c:pt idx="18">
                  <c:v>8.9</c:v>
                </c:pt>
                <c:pt idx="19">
                  <c:v>9.75</c:v>
                </c:pt>
                <c:pt idx="20">
                  <c:v>31.12</c:v>
                </c:pt>
              </c:numCache>
            </c:numRef>
          </c:val>
          <c:extLst>
            <c:ext xmlns:c16="http://schemas.microsoft.com/office/drawing/2014/chart" uri="{C3380CC4-5D6E-409C-BE32-E72D297353CC}">
              <c16:uniqueId val="{00000016-977A-4C52-98BD-6A21B89583F9}"/>
            </c:ext>
          </c:extLst>
        </c:ser>
        <c:ser>
          <c:idx val="0"/>
          <c:order val="2"/>
          <c:tx>
            <c:strRef>
              <c:f>'Figure 6.2 web'!$A$50</c:f>
              <c:strCache>
                <c:ptCount val="1"/>
                <c:pt idx="0">
                  <c:v>Ensemble</c:v>
                </c:pt>
              </c:strCache>
            </c:strRef>
          </c:tx>
          <c:spPr>
            <a:noFill/>
            <a:ln>
              <a:solidFill>
                <a:sysClr val="windowText" lastClr="000000"/>
              </a:solidFill>
              <a:prstDash val="dash"/>
            </a:ln>
            <a:effectLst/>
          </c:spPr>
          <c:invertIfNegative val="0"/>
          <c:dLbls>
            <c:dLbl>
              <c:idx val="14"/>
              <c:layout>
                <c:manualLayout>
                  <c:x val="4.686090079565665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977A-4C52-98BD-6A21B89583F9}"/>
                </c:ext>
              </c:extLst>
            </c:dLbl>
            <c:dLbl>
              <c:idx val="20"/>
              <c:layout>
                <c:manualLayout>
                  <c:x val="0"/>
                  <c:y val="-4.98836049218490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977A-4C52-98BD-6A21B89583F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6.2 web'!$B$49:$V$49</c:f>
              <c:strCache>
                <c:ptCount val="21"/>
                <c:pt idx="0">
                  <c:v>100%</c:v>
                </c:pt>
                <c:pt idx="1">
                  <c:v>95%</c:v>
                </c:pt>
                <c:pt idx="2">
                  <c:v>90%</c:v>
                </c:pt>
                <c:pt idx="3">
                  <c:v>85%</c:v>
                </c:pt>
                <c:pt idx="4">
                  <c:v>80%</c:v>
                </c:pt>
                <c:pt idx="5">
                  <c:v>75%</c:v>
                </c:pt>
                <c:pt idx="6">
                  <c:v>70%</c:v>
                </c:pt>
                <c:pt idx="7">
                  <c:v>65%</c:v>
                </c:pt>
                <c:pt idx="8">
                  <c:v>60%</c:v>
                </c:pt>
                <c:pt idx="9">
                  <c:v>55%</c:v>
                </c:pt>
                <c:pt idx="10">
                  <c:v>50%</c:v>
                </c:pt>
                <c:pt idx="11">
                  <c:v>45%</c:v>
                </c:pt>
                <c:pt idx="12">
                  <c:v>40%</c:v>
                </c:pt>
                <c:pt idx="13">
                  <c:v>35%</c:v>
                </c:pt>
                <c:pt idx="14">
                  <c:v>30%</c:v>
                </c:pt>
                <c:pt idx="15">
                  <c:v>25%</c:v>
                </c:pt>
                <c:pt idx="16">
                  <c:v>20%</c:v>
                </c:pt>
                <c:pt idx="17">
                  <c:v>15%</c:v>
                </c:pt>
                <c:pt idx="18">
                  <c:v>10%</c:v>
                </c:pt>
                <c:pt idx="19">
                  <c:v>5%</c:v>
                </c:pt>
                <c:pt idx="20">
                  <c:v>0%</c:v>
                </c:pt>
              </c:strCache>
            </c:strRef>
          </c:cat>
          <c:val>
            <c:numRef>
              <c:f>'Figure 6.2 web'!$B$50:$V$50</c:f>
              <c:numCache>
                <c:formatCode>0.00</c:formatCode>
                <c:ptCount val="21"/>
                <c:pt idx="0">
                  <c:v>6.01</c:v>
                </c:pt>
                <c:pt idx="1">
                  <c:v>6.85</c:v>
                </c:pt>
                <c:pt idx="2">
                  <c:v>7.1</c:v>
                </c:pt>
                <c:pt idx="3">
                  <c:v>7.26</c:v>
                </c:pt>
                <c:pt idx="4">
                  <c:v>7.4</c:v>
                </c:pt>
                <c:pt idx="5">
                  <c:v>7.57</c:v>
                </c:pt>
                <c:pt idx="6">
                  <c:v>7.7000000000000011</c:v>
                </c:pt>
                <c:pt idx="7">
                  <c:v>7.88</c:v>
                </c:pt>
                <c:pt idx="8">
                  <c:v>8.0299999999999994</c:v>
                </c:pt>
                <c:pt idx="9">
                  <c:v>8.1999999999999993</c:v>
                </c:pt>
                <c:pt idx="10">
                  <c:v>8.34</c:v>
                </c:pt>
                <c:pt idx="11">
                  <c:v>8.5</c:v>
                </c:pt>
                <c:pt idx="12">
                  <c:v>8.6300000000000008</c:v>
                </c:pt>
                <c:pt idx="13">
                  <c:v>8.8000000000000007</c:v>
                </c:pt>
                <c:pt idx="14">
                  <c:v>9</c:v>
                </c:pt>
                <c:pt idx="15">
                  <c:v>9.1999999999999993</c:v>
                </c:pt>
                <c:pt idx="16">
                  <c:v>9.41</c:v>
                </c:pt>
                <c:pt idx="17">
                  <c:v>9.7200000000000006</c:v>
                </c:pt>
                <c:pt idx="18">
                  <c:v>10.199999999999999</c:v>
                </c:pt>
                <c:pt idx="19">
                  <c:v>10.84</c:v>
                </c:pt>
                <c:pt idx="20">
                  <c:v>31.12</c:v>
                </c:pt>
              </c:numCache>
            </c:numRef>
          </c:val>
          <c:extLst>
            <c:ext xmlns:c16="http://schemas.microsoft.com/office/drawing/2014/chart" uri="{C3380CC4-5D6E-409C-BE32-E72D297353CC}">
              <c16:uniqueId val="{00000018-977A-4C52-98BD-6A21B89583F9}"/>
            </c:ext>
          </c:extLst>
        </c:ser>
        <c:dLbls>
          <c:dLblPos val="outEnd"/>
          <c:showLegendKey val="0"/>
          <c:showVal val="1"/>
          <c:showCatName val="0"/>
          <c:showSerName val="0"/>
          <c:showPercent val="0"/>
          <c:showBubbleSize val="0"/>
        </c:dLbls>
        <c:gapWidth val="219"/>
        <c:overlap val="-27"/>
        <c:axId val="715100208"/>
        <c:axId val="715100536"/>
      </c:barChart>
      <c:catAx>
        <c:axId val="715100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5100536"/>
        <c:crosses val="autoZero"/>
        <c:auto val="1"/>
        <c:lblAlgn val="ctr"/>
        <c:lblOffset val="100"/>
        <c:noMultiLvlLbl val="0"/>
      </c:catAx>
      <c:valAx>
        <c:axId val="715100536"/>
        <c:scaling>
          <c:orientation val="minMax"/>
        </c:scaling>
        <c:delete val="1"/>
        <c:axPos val="l"/>
        <c:numFmt formatCode="0.00" sourceLinked="1"/>
        <c:majorTickMark val="none"/>
        <c:minorTickMark val="none"/>
        <c:tickLblPos val="nextTo"/>
        <c:crossAx val="715100208"/>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43278480049906"/>
          <c:y val="1.0280318480095823E-2"/>
          <c:w val="0.84974777827241954"/>
          <c:h val="0.89264327158770052"/>
        </c:manualLayout>
      </c:layout>
      <c:barChart>
        <c:barDir val="bar"/>
        <c:grouping val="stacked"/>
        <c:varyColors val="0"/>
        <c:ser>
          <c:idx val="0"/>
          <c:order val="0"/>
          <c:tx>
            <c:strRef>
              <c:f>'Figure 15 web'!$A$34</c:f>
              <c:strCache>
                <c:ptCount val="1"/>
                <c:pt idx="0">
                  <c:v>Aucun (0 heure)</c:v>
                </c:pt>
              </c:strCache>
            </c:strRef>
          </c:tx>
          <c:spPr>
            <a:solidFill>
              <a:srgbClr val="7030A0">
                <a:alpha val="40000"/>
              </a:srgb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15 web'!$B$32:$R$33</c:f>
              <c:multiLvlStrCache>
                <c:ptCount val="17"/>
                <c:lvl>
                  <c:pt idx="0">
                    <c:v>Groupe d'IPS 1</c:v>
                  </c:pt>
                  <c:pt idx="1">
                    <c:v>Groupe d'IPS 2</c:v>
                  </c:pt>
                  <c:pt idx="2">
                    <c:v>Groupe d'IPS 3</c:v>
                  </c:pt>
                  <c:pt idx="3">
                    <c:v>Groupe d'IPS 4</c:v>
                  </c:pt>
                  <c:pt idx="4">
                    <c:v>Groupe d'IPS 5</c:v>
                  </c:pt>
                  <c:pt idx="6">
                    <c:v>Groupe d'IPS 1</c:v>
                  </c:pt>
                  <c:pt idx="7">
                    <c:v>Groupe d'IPS 2</c:v>
                  </c:pt>
                  <c:pt idx="8">
                    <c:v>Groupe d'IPS 3</c:v>
                  </c:pt>
                  <c:pt idx="9">
                    <c:v>Groupe d'IPS 4</c:v>
                  </c:pt>
                  <c:pt idx="10">
                    <c:v>Groupe d'IPS 5</c:v>
                  </c:pt>
                  <c:pt idx="12">
                    <c:v>Groupe d'IPS 1</c:v>
                  </c:pt>
                  <c:pt idx="13">
                    <c:v>Groupe d'IPS 2</c:v>
                  </c:pt>
                  <c:pt idx="14">
                    <c:v>Groupe d'IPS 3</c:v>
                  </c:pt>
                  <c:pt idx="15">
                    <c:v>Groupe d'IPS 4</c:v>
                  </c:pt>
                  <c:pt idx="16">
                    <c:v>Groupe d'IPS 5</c:v>
                  </c:pt>
                </c:lvl>
                <c:lvl>
                  <c:pt idx="0">
                    <c:v>Ensemble</c:v>
                  </c:pt>
                  <c:pt idx="5">
                    <c:v> </c:v>
                  </c:pt>
                  <c:pt idx="6">
                    <c:v>Filles</c:v>
                  </c:pt>
                  <c:pt idx="11">
                    <c:v> </c:v>
                  </c:pt>
                  <c:pt idx="12">
                    <c:v>Garçons</c:v>
                  </c:pt>
                </c:lvl>
              </c:multiLvlStrCache>
            </c:multiLvlStrRef>
          </c:cat>
          <c:val>
            <c:numRef>
              <c:f>'Figure 15 web'!$B$34:$R$34</c:f>
              <c:numCache>
                <c:formatCode>0</c:formatCode>
                <c:ptCount val="17"/>
                <c:pt idx="0">
                  <c:v>45.8</c:v>
                </c:pt>
                <c:pt idx="1">
                  <c:v>37.5</c:v>
                </c:pt>
                <c:pt idx="2">
                  <c:v>32</c:v>
                </c:pt>
                <c:pt idx="3">
                  <c:v>21.4</c:v>
                </c:pt>
                <c:pt idx="4">
                  <c:v>19.7</c:v>
                </c:pt>
                <c:pt idx="6">
                  <c:v>52.2</c:v>
                </c:pt>
                <c:pt idx="7">
                  <c:v>45.3</c:v>
                </c:pt>
                <c:pt idx="8">
                  <c:v>38.6</c:v>
                </c:pt>
                <c:pt idx="9">
                  <c:v>24.2</c:v>
                </c:pt>
                <c:pt idx="10">
                  <c:v>25.1</c:v>
                </c:pt>
                <c:pt idx="12">
                  <c:v>39.200000000000003</c:v>
                </c:pt>
                <c:pt idx="13">
                  <c:v>29.9</c:v>
                </c:pt>
                <c:pt idx="14">
                  <c:v>25.2</c:v>
                </c:pt>
                <c:pt idx="15">
                  <c:v>18.2</c:v>
                </c:pt>
                <c:pt idx="16">
                  <c:v>14.1</c:v>
                </c:pt>
              </c:numCache>
            </c:numRef>
          </c:val>
          <c:extLst>
            <c:ext xmlns:c16="http://schemas.microsoft.com/office/drawing/2014/chart" uri="{C3380CC4-5D6E-409C-BE32-E72D297353CC}">
              <c16:uniqueId val="{00000000-6887-4545-B828-7CC269E5903D}"/>
            </c:ext>
          </c:extLst>
        </c:ser>
        <c:ser>
          <c:idx val="1"/>
          <c:order val="1"/>
          <c:tx>
            <c:strRef>
              <c:f>'Figure 15 web'!$A$35</c:f>
              <c:strCache>
                <c:ptCount val="1"/>
              </c:strCache>
            </c:strRef>
          </c:tx>
          <c:spPr>
            <a:noFill/>
            <a:ln>
              <a:noFill/>
            </a:ln>
            <a:effectLst/>
          </c:spPr>
          <c:invertIfNegative val="0"/>
          <c:dLbls>
            <c:delete val="1"/>
          </c:dLbls>
          <c:cat>
            <c:multiLvlStrRef>
              <c:f>'Figure 15 web'!$B$32:$R$33</c:f>
              <c:multiLvlStrCache>
                <c:ptCount val="17"/>
                <c:lvl>
                  <c:pt idx="0">
                    <c:v>Groupe d'IPS 1</c:v>
                  </c:pt>
                  <c:pt idx="1">
                    <c:v>Groupe d'IPS 2</c:v>
                  </c:pt>
                  <c:pt idx="2">
                    <c:v>Groupe d'IPS 3</c:v>
                  </c:pt>
                  <c:pt idx="3">
                    <c:v>Groupe d'IPS 4</c:v>
                  </c:pt>
                  <c:pt idx="4">
                    <c:v>Groupe d'IPS 5</c:v>
                  </c:pt>
                  <c:pt idx="6">
                    <c:v>Groupe d'IPS 1</c:v>
                  </c:pt>
                  <c:pt idx="7">
                    <c:v>Groupe d'IPS 2</c:v>
                  </c:pt>
                  <c:pt idx="8">
                    <c:v>Groupe d'IPS 3</c:v>
                  </c:pt>
                  <c:pt idx="9">
                    <c:v>Groupe d'IPS 4</c:v>
                  </c:pt>
                  <c:pt idx="10">
                    <c:v>Groupe d'IPS 5</c:v>
                  </c:pt>
                  <c:pt idx="12">
                    <c:v>Groupe d'IPS 1</c:v>
                  </c:pt>
                  <c:pt idx="13">
                    <c:v>Groupe d'IPS 2</c:v>
                  </c:pt>
                  <c:pt idx="14">
                    <c:v>Groupe d'IPS 3</c:v>
                  </c:pt>
                  <c:pt idx="15">
                    <c:v>Groupe d'IPS 4</c:v>
                  </c:pt>
                  <c:pt idx="16">
                    <c:v>Groupe d'IPS 5</c:v>
                  </c:pt>
                </c:lvl>
                <c:lvl>
                  <c:pt idx="0">
                    <c:v>Ensemble</c:v>
                  </c:pt>
                  <c:pt idx="5">
                    <c:v> </c:v>
                  </c:pt>
                  <c:pt idx="6">
                    <c:v>Filles</c:v>
                  </c:pt>
                  <c:pt idx="11">
                    <c:v> </c:v>
                  </c:pt>
                  <c:pt idx="12">
                    <c:v>Garçons</c:v>
                  </c:pt>
                </c:lvl>
              </c:multiLvlStrCache>
            </c:multiLvlStrRef>
          </c:cat>
          <c:val>
            <c:numRef>
              <c:f>'Figure 15 web'!$B$35:$R$35</c:f>
              <c:numCache>
                <c:formatCode>0</c:formatCode>
                <c:ptCount val="17"/>
                <c:pt idx="0">
                  <c:v>11.200000000000003</c:v>
                </c:pt>
                <c:pt idx="1">
                  <c:v>19.5</c:v>
                </c:pt>
                <c:pt idx="2">
                  <c:v>25</c:v>
                </c:pt>
                <c:pt idx="3">
                  <c:v>35.6</c:v>
                </c:pt>
                <c:pt idx="4">
                  <c:v>37.299999999999997</c:v>
                </c:pt>
                <c:pt idx="6">
                  <c:v>4.7999999999999972</c:v>
                </c:pt>
                <c:pt idx="7">
                  <c:v>11.700000000000003</c:v>
                </c:pt>
                <c:pt idx="8">
                  <c:v>18.399999999999999</c:v>
                </c:pt>
                <c:pt idx="9">
                  <c:v>32.799999999999997</c:v>
                </c:pt>
                <c:pt idx="10">
                  <c:v>31.9</c:v>
                </c:pt>
                <c:pt idx="12">
                  <c:v>17.799999999999997</c:v>
                </c:pt>
                <c:pt idx="13">
                  <c:v>27.1</c:v>
                </c:pt>
                <c:pt idx="14">
                  <c:v>31.8</c:v>
                </c:pt>
                <c:pt idx="15">
                  <c:v>38.799999999999997</c:v>
                </c:pt>
                <c:pt idx="16">
                  <c:v>42.9</c:v>
                </c:pt>
              </c:numCache>
            </c:numRef>
          </c:val>
          <c:extLst>
            <c:ext xmlns:c16="http://schemas.microsoft.com/office/drawing/2014/chart" uri="{C3380CC4-5D6E-409C-BE32-E72D297353CC}">
              <c16:uniqueId val="{00000001-6887-4545-B828-7CC269E5903D}"/>
            </c:ext>
          </c:extLst>
        </c:ser>
        <c:ser>
          <c:idx val="2"/>
          <c:order val="2"/>
          <c:tx>
            <c:strRef>
              <c:f>'Figure 15 web'!$A$36</c:f>
              <c:strCache>
                <c:ptCount val="1"/>
                <c:pt idx="0">
                  <c:v>Moins de 3 heures</c:v>
                </c:pt>
              </c:strCache>
            </c:strRef>
          </c:tx>
          <c:spPr>
            <a:solidFill>
              <a:srgbClr val="7030A0">
                <a:alpha val="69804"/>
              </a:srgb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15 web'!$B$32:$R$33</c:f>
              <c:multiLvlStrCache>
                <c:ptCount val="17"/>
                <c:lvl>
                  <c:pt idx="0">
                    <c:v>Groupe d'IPS 1</c:v>
                  </c:pt>
                  <c:pt idx="1">
                    <c:v>Groupe d'IPS 2</c:v>
                  </c:pt>
                  <c:pt idx="2">
                    <c:v>Groupe d'IPS 3</c:v>
                  </c:pt>
                  <c:pt idx="3">
                    <c:v>Groupe d'IPS 4</c:v>
                  </c:pt>
                  <c:pt idx="4">
                    <c:v>Groupe d'IPS 5</c:v>
                  </c:pt>
                  <c:pt idx="6">
                    <c:v>Groupe d'IPS 1</c:v>
                  </c:pt>
                  <c:pt idx="7">
                    <c:v>Groupe d'IPS 2</c:v>
                  </c:pt>
                  <c:pt idx="8">
                    <c:v>Groupe d'IPS 3</c:v>
                  </c:pt>
                  <c:pt idx="9">
                    <c:v>Groupe d'IPS 4</c:v>
                  </c:pt>
                  <c:pt idx="10">
                    <c:v>Groupe d'IPS 5</c:v>
                  </c:pt>
                  <c:pt idx="12">
                    <c:v>Groupe d'IPS 1</c:v>
                  </c:pt>
                  <c:pt idx="13">
                    <c:v>Groupe d'IPS 2</c:v>
                  </c:pt>
                  <c:pt idx="14">
                    <c:v>Groupe d'IPS 3</c:v>
                  </c:pt>
                  <c:pt idx="15">
                    <c:v>Groupe d'IPS 4</c:v>
                  </c:pt>
                  <c:pt idx="16">
                    <c:v>Groupe d'IPS 5</c:v>
                  </c:pt>
                </c:lvl>
                <c:lvl>
                  <c:pt idx="0">
                    <c:v>Ensemble</c:v>
                  </c:pt>
                  <c:pt idx="5">
                    <c:v> </c:v>
                  </c:pt>
                  <c:pt idx="6">
                    <c:v>Filles</c:v>
                  </c:pt>
                  <c:pt idx="11">
                    <c:v> </c:v>
                  </c:pt>
                  <c:pt idx="12">
                    <c:v>Garçons</c:v>
                  </c:pt>
                </c:lvl>
              </c:multiLvlStrCache>
            </c:multiLvlStrRef>
          </c:cat>
          <c:val>
            <c:numRef>
              <c:f>'Figure 15 web'!$B$36:$R$36</c:f>
              <c:numCache>
                <c:formatCode>0</c:formatCode>
                <c:ptCount val="17"/>
                <c:pt idx="0">
                  <c:v>32</c:v>
                </c:pt>
                <c:pt idx="1">
                  <c:v>30.599999999999998</c:v>
                </c:pt>
                <c:pt idx="2">
                  <c:v>34.799999999999997</c:v>
                </c:pt>
                <c:pt idx="3">
                  <c:v>38</c:v>
                </c:pt>
                <c:pt idx="4">
                  <c:v>36.199999999999996</c:v>
                </c:pt>
                <c:pt idx="6">
                  <c:v>32.6</c:v>
                </c:pt>
                <c:pt idx="7">
                  <c:v>32.9</c:v>
                </c:pt>
                <c:pt idx="8">
                  <c:v>38.299999999999997</c:v>
                </c:pt>
                <c:pt idx="9">
                  <c:v>39.799999999999997</c:v>
                </c:pt>
                <c:pt idx="10">
                  <c:v>39.400000000000006</c:v>
                </c:pt>
                <c:pt idx="12">
                  <c:v>31.199999999999996</c:v>
                </c:pt>
                <c:pt idx="13">
                  <c:v>28.3</c:v>
                </c:pt>
                <c:pt idx="14">
                  <c:v>31.300000000000004</c:v>
                </c:pt>
                <c:pt idx="15">
                  <c:v>35.9</c:v>
                </c:pt>
                <c:pt idx="16">
                  <c:v>32.799999999999997</c:v>
                </c:pt>
              </c:numCache>
            </c:numRef>
          </c:val>
          <c:extLst>
            <c:ext xmlns:c16="http://schemas.microsoft.com/office/drawing/2014/chart" uri="{C3380CC4-5D6E-409C-BE32-E72D297353CC}">
              <c16:uniqueId val="{00000002-6887-4545-B828-7CC269E5903D}"/>
            </c:ext>
          </c:extLst>
        </c:ser>
        <c:ser>
          <c:idx val="3"/>
          <c:order val="3"/>
          <c:tx>
            <c:strRef>
              <c:f>'Figure 15 web'!$A$37</c:f>
              <c:strCache>
                <c:ptCount val="1"/>
              </c:strCache>
            </c:strRef>
          </c:tx>
          <c:spPr>
            <a:noFill/>
            <a:ln>
              <a:noFill/>
            </a:ln>
            <a:effectLst/>
          </c:spPr>
          <c:invertIfNegative val="0"/>
          <c:dLbls>
            <c:delete val="1"/>
          </c:dLbls>
          <c:cat>
            <c:multiLvlStrRef>
              <c:f>'Figure 15 web'!$B$32:$R$33</c:f>
              <c:multiLvlStrCache>
                <c:ptCount val="17"/>
                <c:lvl>
                  <c:pt idx="0">
                    <c:v>Groupe d'IPS 1</c:v>
                  </c:pt>
                  <c:pt idx="1">
                    <c:v>Groupe d'IPS 2</c:v>
                  </c:pt>
                  <c:pt idx="2">
                    <c:v>Groupe d'IPS 3</c:v>
                  </c:pt>
                  <c:pt idx="3">
                    <c:v>Groupe d'IPS 4</c:v>
                  </c:pt>
                  <c:pt idx="4">
                    <c:v>Groupe d'IPS 5</c:v>
                  </c:pt>
                  <c:pt idx="6">
                    <c:v>Groupe d'IPS 1</c:v>
                  </c:pt>
                  <c:pt idx="7">
                    <c:v>Groupe d'IPS 2</c:v>
                  </c:pt>
                  <c:pt idx="8">
                    <c:v>Groupe d'IPS 3</c:v>
                  </c:pt>
                  <c:pt idx="9">
                    <c:v>Groupe d'IPS 4</c:v>
                  </c:pt>
                  <c:pt idx="10">
                    <c:v>Groupe d'IPS 5</c:v>
                  </c:pt>
                  <c:pt idx="12">
                    <c:v>Groupe d'IPS 1</c:v>
                  </c:pt>
                  <c:pt idx="13">
                    <c:v>Groupe d'IPS 2</c:v>
                  </c:pt>
                  <c:pt idx="14">
                    <c:v>Groupe d'IPS 3</c:v>
                  </c:pt>
                  <c:pt idx="15">
                    <c:v>Groupe d'IPS 4</c:v>
                  </c:pt>
                  <c:pt idx="16">
                    <c:v>Groupe d'IPS 5</c:v>
                  </c:pt>
                </c:lvl>
                <c:lvl>
                  <c:pt idx="0">
                    <c:v>Ensemble</c:v>
                  </c:pt>
                  <c:pt idx="5">
                    <c:v> </c:v>
                  </c:pt>
                  <c:pt idx="6">
                    <c:v>Filles</c:v>
                  </c:pt>
                  <c:pt idx="11">
                    <c:v> </c:v>
                  </c:pt>
                  <c:pt idx="12">
                    <c:v>Garçons</c:v>
                  </c:pt>
                </c:lvl>
              </c:multiLvlStrCache>
            </c:multiLvlStrRef>
          </c:cat>
          <c:val>
            <c:numRef>
              <c:f>'Figure 15 web'!$B$37:$R$37</c:f>
              <c:numCache>
                <c:formatCode>0</c:formatCode>
                <c:ptCount val="17"/>
                <c:pt idx="0">
                  <c:v>13</c:v>
                </c:pt>
                <c:pt idx="1">
                  <c:v>14.400000000000002</c:v>
                </c:pt>
                <c:pt idx="2">
                  <c:v>10.200000000000003</c:v>
                </c:pt>
                <c:pt idx="3">
                  <c:v>7</c:v>
                </c:pt>
                <c:pt idx="4">
                  <c:v>8.8000000000000043</c:v>
                </c:pt>
                <c:pt idx="6">
                  <c:v>12.399999999999999</c:v>
                </c:pt>
                <c:pt idx="7">
                  <c:v>12.100000000000001</c:v>
                </c:pt>
                <c:pt idx="8">
                  <c:v>6.7000000000000028</c:v>
                </c:pt>
                <c:pt idx="9">
                  <c:v>5.2000000000000028</c:v>
                </c:pt>
                <c:pt idx="10">
                  <c:v>5.5999999999999943</c:v>
                </c:pt>
                <c:pt idx="12">
                  <c:v>13.800000000000004</c:v>
                </c:pt>
                <c:pt idx="13">
                  <c:v>16.7</c:v>
                </c:pt>
                <c:pt idx="14">
                  <c:v>13.699999999999996</c:v>
                </c:pt>
                <c:pt idx="15">
                  <c:v>9.1000000000000014</c:v>
                </c:pt>
                <c:pt idx="16">
                  <c:v>12.200000000000003</c:v>
                </c:pt>
              </c:numCache>
            </c:numRef>
          </c:val>
          <c:extLst>
            <c:ext xmlns:c16="http://schemas.microsoft.com/office/drawing/2014/chart" uri="{C3380CC4-5D6E-409C-BE32-E72D297353CC}">
              <c16:uniqueId val="{00000003-6887-4545-B828-7CC269E5903D}"/>
            </c:ext>
          </c:extLst>
        </c:ser>
        <c:ser>
          <c:idx val="4"/>
          <c:order val="4"/>
          <c:tx>
            <c:strRef>
              <c:f>'Figure 15 web'!$A$38</c:f>
              <c:strCache>
                <c:ptCount val="1"/>
                <c:pt idx="0">
                  <c:v>Plus de 3 heures</c:v>
                </c:pt>
              </c:strCache>
            </c:strRef>
          </c:tx>
          <c:spPr>
            <a:solidFill>
              <a:srgbClr val="7030A0"/>
            </a:solidFill>
            <a:ln>
              <a:noFill/>
            </a:ln>
            <a:effectLst/>
          </c:spPr>
          <c:invertIfNegative val="0"/>
          <c:dLbls>
            <c:numFmt formatCode="##"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15 web'!$B$32:$R$33</c:f>
              <c:multiLvlStrCache>
                <c:ptCount val="17"/>
                <c:lvl>
                  <c:pt idx="0">
                    <c:v>Groupe d'IPS 1</c:v>
                  </c:pt>
                  <c:pt idx="1">
                    <c:v>Groupe d'IPS 2</c:v>
                  </c:pt>
                  <c:pt idx="2">
                    <c:v>Groupe d'IPS 3</c:v>
                  </c:pt>
                  <c:pt idx="3">
                    <c:v>Groupe d'IPS 4</c:v>
                  </c:pt>
                  <c:pt idx="4">
                    <c:v>Groupe d'IPS 5</c:v>
                  </c:pt>
                  <c:pt idx="6">
                    <c:v>Groupe d'IPS 1</c:v>
                  </c:pt>
                  <c:pt idx="7">
                    <c:v>Groupe d'IPS 2</c:v>
                  </c:pt>
                  <c:pt idx="8">
                    <c:v>Groupe d'IPS 3</c:v>
                  </c:pt>
                  <c:pt idx="9">
                    <c:v>Groupe d'IPS 4</c:v>
                  </c:pt>
                  <c:pt idx="10">
                    <c:v>Groupe d'IPS 5</c:v>
                  </c:pt>
                  <c:pt idx="12">
                    <c:v>Groupe d'IPS 1</c:v>
                  </c:pt>
                  <c:pt idx="13">
                    <c:v>Groupe d'IPS 2</c:v>
                  </c:pt>
                  <c:pt idx="14">
                    <c:v>Groupe d'IPS 3</c:v>
                  </c:pt>
                  <c:pt idx="15">
                    <c:v>Groupe d'IPS 4</c:v>
                  </c:pt>
                  <c:pt idx="16">
                    <c:v>Groupe d'IPS 5</c:v>
                  </c:pt>
                </c:lvl>
                <c:lvl>
                  <c:pt idx="0">
                    <c:v>Ensemble</c:v>
                  </c:pt>
                  <c:pt idx="5">
                    <c:v> </c:v>
                  </c:pt>
                  <c:pt idx="6">
                    <c:v>Filles</c:v>
                  </c:pt>
                  <c:pt idx="11">
                    <c:v> </c:v>
                  </c:pt>
                  <c:pt idx="12">
                    <c:v>Garçons</c:v>
                  </c:pt>
                </c:lvl>
              </c:multiLvlStrCache>
            </c:multiLvlStrRef>
          </c:cat>
          <c:val>
            <c:numRef>
              <c:f>'Figure 15 web'!$B$38:$R$38</c:f>
              <c:numCache>
                <c:formatCode>0</c:formatCode>
                <c:ptCount val="17"/>
                <c:pt idx="0">
                  <c:v>22.2</c:v>
                </c:pt>
                <c:pt idx="1">
                  <c:v>31.9</c:v>
                </c:pt>
                <c:pt idx="2">
                  <c:v>33.200000000000003</c:v>
                </c:pt>
                <c:pt idx="3">
                  <c:v>40.700000000000003</c:v>
                </c:pt>
                <c:pt idx="4">
                  <c:v>44.1</c:v>
                </c:pt>
                <c:pt idx="6">
                  <c:v>15.2</c:v>
                </c:pt>
                <c:pt idx="7">
                  <c:v>21.7</c:v>
                </c:pt>
                <c:pt idx="8">
                  <c:v>23.2</c:v>
                </c:pt>
                <c:pt idx="9">
                  <c:v>36.1</c:v>
                </c:pt>
                <c:pt idx="10">
                  <c:v>35.5</c:v>
                </c:pt>
                <c:pt idx="12">
                  <c:v>29.4</c:v>
                </c:pt>
                <c:pt idx="13">
                  <c:v>41.8</c:v>
                </c:pt>
                <c:pt idx="14">
                  <c:v>43.6</c:v>
                </c:pt>
                <c:pt idx="15">
                  <c:v>45.9</c:v>
                </c:pt>
                <c:pt idx="16">
                  <c:v>53</c:v>
                </c:pt>
              </c:numCache>
            </c:numRef>
          </c:val>
          <c:extLst>
            <c:ext xmlns:c16="http://schemas.microsoft.com/office/drawing/2014/chart" uri="{C3380CC4-5D6E-409C-BE32-E72D297353CC}">
              <c16:uniqueId val="{00000004-6887-4545-B828-7CC269E5903D}"/>
            </c:ext>
          </c:extLst>
        </c:ser>
        <c:dLbls>
          <c:dLblPos val="ctr"/>
          <c:showLegendKey val="0"/>
          <c:showVal val="1"/>
          <c:showCatName val="0"/>
          <c:showSerName val="0"/>
          <c:showPercent val="0"/>
          <c:showBubbleSize val="0"/>
        </c:dLbls>
        <c:gapWidth val="60"/>
        <c:overlap val="100"/>
        <c:axId val="667103920"/>
        <c:axId val="667106320"/>
      </c:barChart>
      <c:catAx>
        <c:axId val="6671039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arianne" panose="02000000000000000000" pitchFamily="2" charset="0"/>
                <a:ea typeface="+mn-ea"/>
                <a:cs typeface="+mn-cs"/>
              </a:defRPr>
            </a:pPr>
            <a:endParaRPr lang="fr-FR"/>
          </a:p>
        </c:txPr>
        <c:crossAx val="667106320"/>
        <c:crosses val="autoZero"/>
        <c:auto val="1"/>
        <c:lblAlgn val="ctr"/>
        <c:lblOffset val="100"/>
        <c:noMultiLvlLbl val="0"/>
      </c:catAx>
      <c:valAx>
        <c:axId val="667106320"/>
        <c:scaling>
          <c:orientation val="minMax"/>
        </c:scaling>
        <c:delete val="1"/>
        <c:axPos val="t"/>
        <c:numFmt formatCode="0" sourceLinked="1"/>
        <c:majorTickMark val="none"/>
        <c:minorTickMark val="none"/>
        <c:tickLblPos val="nextTo"/>
        <c:crossAx val="667103920"/>
        <c:crosses val="autoZero"/>
        <c:crossBetween val="between"/>
      </c:valAx>
      <c:spPr>
        <a:noFill/>
        <a:ln>
          <a:noFill/>
        </a:ln>
        <a:effectLst/>
      </c:spPr>
    </c:plotArea>
    <c:legend>
      <c:legendPos val="b"/>
      <c:legendEntry>
        <c:idx val="1"/>
        <c:delete val="1"/>
      </c:legendEntry>
      <c:legendEntry>
        <c:idx val="3"/>
        <c:delete val="1"/>
      </c:legendEntry>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3'!$A$26</c:f>
              <c:strCache>
                <c:ptCount val="1"/>
                <c:pt idx="0">
                  <c:v>À besoins</c:v>
                </c:pt>
              </c:strCache>
            </c:strRef>
          </c:tx>
          <c:spPr>
            <a:solidFill>
              <a:srgbClr val="ED7D31">
                <a:alpha val="40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3'!$B$24:$L$25</c:f>
              <c:multiLvlStrCache>
                <c:ptCount val="11"/>
                <c:lvl>
                  <c:pt idx="0">
                    <c:v>Ensemble</c:v>
                  </c:pt>
                  <c:pt idx="1">
                    <c:v>Filles</c:v>
                  </c:pt>
                  <c:pt idx="2">
                    <c:v>Garçons</c:v>
                  </c:pt>
                  <c:pt idx="4">
                    <c:v>Ensemble</c:v>
                  </c:pt>
                  <c:pt idx="5">
                    <c:v>Filles</c:v>
                  </c:pt>
                  <c:pt idx="6">
                    <c:v>Garçons</c:v>
                  </c:pt>
                  <c:pt idx="8">
                    <c:v>Ensemble</c:v>
                  </c:pt>
                  <c:pt idx="9">
                    <c:v>Filles</c:v>
                  </c:pt>
                  <c:pt idx="10">
                    <c:v>Garçons</c:v>
                  </c:pt>
                </c:lvl>
                <c:lvl>
                  <c:pt idx="0">
                    <c:v>Endurance</c:v>
                  </c:pt>
                  <c:pt idx="3">
                    <c:v> </c:v>
                  </c:pt>
                  <c:pt idx="4">
                    <c:v>Force</c:v>
                  </c:pt>
                  <c:pt idx="7">
                    <c:v> </c:v>
                  </c:pt>
                  <c:pt idx="8">
                    <c:v>Vitesse</c:v>
                  </c:pt>
                </c:lvl>
              </c:multiLvlStrCache>
            </c:multiLvlStrRef>
          </c:cat>
          <c:val>
            <c:numRef>
              <c:f>'Figure 3'!$B$26:$L$26</c:f>
              <c:numCache>
                <c:formatCode>0</c:formatCode>
                <c:ptCount val="11"/>
                <c:pt idx="0">
                  <c:v>29.8</c:v>
                </c:pt>
                <c:pt idx="1">
                  <c:v>35.9</c:v>
                </c:pt>
                <c:pt idx="2">
                  <c:v>23.4</c:v>
                </c:pt>
                <c:pt idx="4">
                  <c:v>16.100000000000001</c:v>
                </c:pt>
                <c:pt idx="5">
                  <c:v>23.4</c:v>
                </c:pt>
                <c:pt idx="6">
                  <c:v>8.6</c:v>
                </c:pt>
                <c:pt idx="8">
                  <c:v>6.8</c:v>
                </c:pt>
                <c:pt idx="9">
                  <c:v>7.7</c:v>
                </c:pt>
                <c:pt idx="10">
                  <c:v>5.8</c:v>
                </c:pt>
              </c:numCache>
            </c:numRef>
          </c:val>
          <c:extLst>
            <c:ext xmlns:c16="http://schemas.microsoft.com/office/drawing/2014/chart" uri="{C3380CC4-5D6E-409C-BE32-E72D297353CC}">
              <c16:uniqueId val="{00000000-618D-474A-92FD-A372CB9244E7}"/>
            </c:ext>
          </c:extLst>
        </c:ser>
        <c:ser>
          <c:idx val="1"/>
          <c:order val="1"/>
          <c:tx>
            <c:strRef>
              <c:f>'Figure 3'!$A$27</c:f>
              <c:strCache>
                <c:ptCount val="1"/>
                <c:pt idx="0">
                  <c:v> </c:v>
                </c:pt>
              </c:strCache>
            </c:strRef>
          </c:tx>
          <c:spPr>
            <a:noFill/>
            <a:ln>
              <a:noFill/>
            </a:ln>
            <a:effectLst/>
          </c:spPr>
          <c:invertIfNegative val="0"/>
          <c:dLbls>
            <c:delete val="1"/>
          </c:dLbls>
          <c:cat>
            <c:multiLvlStrRef>
              <c:f>'Figure 3'!$B$24:$L$25</c:f>
              <c:multiLvlStrCache>
                <c:ptCount val="11"/>
                <c:lvl>
                  <c:pt idx="0">
                    <c:v>Ensemble</c:v>
                  </c:pt>
                  <c:pt idx="1">
                    <c:v>Filles</c:v>
                  </c:pt>
                  <c:pt idx="2">
                    <c:v>Garçons</c:v>
                  </c:pt>
                  <c:pt idx="4">
                    <c:v>Ensemble</c:v>
                  </c:pt>
                  <c:pt idx="5">
                    <c:v>Filles</c:v>
                  </c:pt>
                  <c:pt idx="6">
                    <c:v>Garçons</c:v>
                  </c:pt>
                  <c:pt idx="8">
                    <c:v>Ensemble</c:v>
                  </c:pt>
                  <c:pt idx="9">
                    <c:v>Filles</c:v>
                  </c:pt>
                  <c:pt idx="10">
                    <c:v>Garçons</c:v>
                  </c:pt>
                </c:lvl>
                <c:lvl>
                  <c:pt idx="0">
                    <c:v>Endurance</c:v>
                  </c:pt>
                  <c:pt idx="3">
                    <c:v> </c:v>
                  </c:pt>
                  <c:pt idx="4">
                    <c:v>Force</c:v>
                  </c:pt>
                  <c:pt idx="7">
                    <c:v> </c:v>
                  </c:pt>
                  <c:pt idx="8">
                    <c:v>Vitesse</c:v>
                  </c:pt>
                </c:lvl>
              </c:multiLvlStrCache>
            </c:multiLvlStrRef>
          </c:cat>
          <c:val>
            <c:numRef>
              <c:f>'Figure 3'!$B$27:$L$27</c:f>
              <c:numCache>
                <c:formatCode>0</c:formatCode>
                <c:ptCount val="11"/>
                <c:pt idx="0">
                  <c:v>15.2</c:v>
                </c:pt>
                <c:pt idx="1">
                  <c:v>9.1000000000000014</c:v>
                </c:pt>
                <c:pt idx="2">
                  <c:v>21.6</c:v>
                </c:pt>
                <c:pt idx="4">
                  <c:v>28.9</c:v>
                </c:pt>
                <c:pt idx="5">
                  <c:v>21.6</c:v>
                </c:pt>
                <c:pt idx="6">
                  <c:v>36.4</c:v>
                </c:pt>
                <c:pt idx="8">
                  <c:v>38.200000000000003</c:v>
                </c:pt>
                <c:pt idx="9">
                  <c:v>37.299999999999997</c:v>
                </c:pt>
                <c:pt idx="10">
                  <c:v>39.200000000000003</c:v>
                </c:pt>
              </c:numCache>
            </c:numRef>
          </c:val>
          <c:extLst>
            <c:ext xmlns:c16="http://schemas.microsoft.com/office/drawing/2014/chart" uri="{C3380CC4-5D6E-409C-BE32-E72D297353CC}">
              <c16:uniqueId val="{00000001-618D-474A-92FD-A372CB9244E7}"/>
            </c:ext>
          </c:extLst>
        </c:ser>
        <c:ser>
          <c:idx val="2"/>
          <c:order val="2"/>
          <c:tx>
            <c:strRef>
              <c:f>'Figure 3'!$A$28</c:f>
              <c:strCache>
                <c:ptCount val="1"/>
                <c:pt idx="0">
                  <c:v>Fragile</c:v>
                </c:pt>
              </c:strCache>
            </c:strRef>
          </c:tx>
          <c:spPr>
            <a:solidFill>
              <a:srgbClr val="ED7D31">
                <a:alpha val="69804"/>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3'!$B$24:$L$25</c:f>
              <c:multiLvlStrCache>
                <c:ptCount val="11"/>
                <c:lvl>
                  <c:pt idx="0">
                    <c:v>Ensemble</c:v>
                  </c:pt>
                  <c:pt idx="1">
                    <c:v>Filles</c:v>
                  </c:pt>
                  <c:pt idx="2">
                    <c:v>Garçons</c:v>
                  </c:pt>
                  <c:pt idx="4">
                    <c:v>Ensemble</c:v>
                  </c:pt>
                  <c:pt idx="5">
                    <c:v>Filles</c:v>
                  </c:pt>
                  <c:pt idx="6">
                    <c:v>Garçons</c:v>
                  </c:pt>
                  <c:pt idx="8">
                    <c:v>Ensemble</c:v>
                  </c:pt>
                  <c:pt idx="9">
                    <c:v>Filles</c:v>
                  </c:pt>
                  <c:pt idx="10">
                    <c:v>Garçons</c:v>
                  </c:pt>
                </c:lvl>
                <c:lvl>
                  <c:pt idx="0">
                    <c:v>Endurance</c:v>
                  </c:pt>
                  <c:pt idx="3">
                    <c:v> </c:v>
                  </c:pt>
                  <c:pt idx="4">
                    <c:v>Force</c:v>
                  </c:pt>
                  <c:pt idx="7">
                    <c:v> </c:v>
                  </c:pt>
                  <c:pt idx="8">
                    <c:v>Vitesse</c:v>
                  </c:pt>
                </c:lvl>
              </c:multiLvlStrCache>
            </c:multiLvlStrRef>
          </c:cat>
          <c:val>
            <c:numRef>
              <c:f>'Figure 3'!$B$28:$L$28</c:f>
              <c:numCache>
                <c:formatCode>0</c:formatCode>
                <c:ptCount val="11"/>
                <c:pt idx="0">
                  <c:v>30</c:v>
                </c:pt>
                <c:pt idx="1">
                  <c:v>34.200000000000003</c:v>
                </c:pt>
                <c:pt idx="2">
                  <c:v>25.6</c:v>
                </c:pt>
                <c:pt idx="4">
                  <c:v>34.9</c:v>
                </c:pt>
                <c:pt idx="5">
                  <c:v>42.3</c:v>
                </c:pt>
                <c:pt idx="6">
                  <c:v>27.2</c:v>
                </c:pt>
                <c:pt idx="8">
                  <c:v>18.600000000000001</c:v>
                </c:pt>
                <c:pt idx="9">
                  <c:v>23.8</c:v>
                </c:pt>
                <c:pt idx="10">
                  <c:v>13.2</c:v>
                </c:pt>
              </c:numCache>
            </c:numRef>
          </c:val>
          <c:extLst>
            <c:ext xmlns:c16="http://schemas.microsoft.com/office/drawing/2014/chart" uri="{C3380CC4-5D6E-409C-BE32-E72D297353CC}">
              <c16:uniqueId val="{00000002-618D-474A-92FD-A372CB9244E7}"/>
            </c:ext>
          </c:extLst>
        </c:ser>
        <c:ser>
          <c:idx val="3"/>
          <c:order val="3"/>
          <c:tx>
            <c:strRef>
              <c:f>'Figure 3'!$A$29</c:f>
              <c:strCache>
                <c:ptCount val="1"/>
                <c:pt idx="0">
                  <c:v> </c:v>
                </c:pt>
              </c:strCache>
            </c:strRef>
          </c:tx>
          <c:spPr>
            <a:noFill/>
            <a:ln>
              <a:noFill/>
            </a:ln>
            <a:effectLst/>
          </c:spPr>
          <c:invertIfNegative val="0"/>
          <c:dLbls>
            <c:delete val="1"/>
          </c:dLbls>
          <c:cat>
            <c:multiLvlStrRef>
              <c:f>'Figure 3'!$B$24:$L$25</c:f>
              <c:multiLvlStrCache>
                <c:ptCount val="11"/>
                <c:lvl>
                  <c:pt idx="0">
                    <c:v>Ensemble</c:v>
                  </c:pt>
                  <c:pt idx="1">
                    <c:v>Filles</c:v>
                  </c:pt>
                  <c:pt idx="2">
                    <c:v>Garçons</c:v>
                  </c:pt>
                  <c:pt idx="4">
                    <c:v>Ensemble</c:v>
                  </c:pt>
                  <c:pt idx="5">
                    <c:v>Filles</c:v>
                  </c:pt>
                  <c:pt idx="6">
                    <c:v>Garçons</c:v>
                  </c:pt>
                  <c:pt idx="8">
                    <c:v>Ensemble</c:v>
                  </c:pt>
                  <c:pt idx="9">
                    <c:v>Filles</c:v>
                  </c:pt>
                  <c:pt idx="10">
                    <c:v>Garçons</c:v>
                  </c:pt>
                </c:lvl>
                <c:lvl>
                  <c:pt idx="0">
                    <c:v>Endurance</c:v>
                  </c:pt>
                  <c:pt idx="3">
                    <c:v> </c:v>
                  </c:pt>
                  <c:pt idx="4">
                    <c:v>Force</c:v>
                  </c:pt>
                  <c:pt idx="7">
                    <c:v> </c:v>
                  </c:pt>
                  <c:pt idx="8">
                    <c:v>Vitesse</c:v>
                  </c:pt>
                </c:lvl>
              </c:multiLvlStrCache>
            </c:multiLvlStrRef>
          </c:cat>
          <c:val>
            <c:numRef>
              <c:f>'Figure 3'!$B$29:$L$29</c:f>
              <c:numCache>
                <c:formatCode>0</c:formatCode>
                <c:ptCount val="11"/>
                <c:pt idx="0">
                  <c:v>25</c:v>
                </c:pt>
                <c:pt idx="1">
                  <c:v>20.799999999999997</c:v>
                </c:pt>
                <c:pt idx="2">
                  <c:v>29.4</c:v>
                </c:pt>
                <c:pt idx="4">
                  <c:v>20.100000000000001</c:v>
                </c:pt>
                <c:pt idx="5">
                  <c:v>12.700000000000003</c:v>
                </c:pt>
                <c:pt idx="6">
                  <c:v>27.8</c:v>
                </c:pt>
                <c:pt idx="8">
                  <c:v>36.4</c:v>
                </c:pt>
                <c:pt idx="9">
                  <c:v>31.2</c:v>
                </c:pt>
                <c:pt idx="10">
                  <c:v>41.8</c:v>
                </c:pt>
              </c:numCache>
            </c:numRef>
          </c:val>
          <c:extLst>
            <c:ext xmlns:c16="http://schemas.microsoft.com/office/drawing/2014/chart" uri="{C3380CC4-5D6E-409C-BE32-E72D297353CC}">
              <c16:uniqueId val="{00000003-618D-474A-92FD-A372CB9244E7}"/>
            </c:ext>
          </c:extLst>
        </c:ser>
        <c:ser>
          <c:idx val="4"/>
          <c:order val="4"/>
          <c:tx>
            <c:strRef>
              <c:f>'Figure 3'!$A$30</c:f>
              <c:strCache>
                <c:ptCount val="1"/>
                <c:pt idx="0">
                  <c:v>Satisfaisant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3'!$B$24:$L$25</c:f>
              <c:multiLvlStrCache>
                <c:ptCount val="11"/>
                <c:lvl>
                  <c:pt idx="0">
                    <c:v>Ensemble</c:v>
                  </c:pt>
                  <c:pt idx="1">
                    <c:v>Filles</c:v>
                  </c:pt>
                  <c:pt idx="2">
                    <c:v>Garçons</c:v>
                  </c:pt>
                  <c:pt idx="4">
                    <c:v>Ensemble</c:v>
                  </c:pt>
                  <c:pt idx="5">
                    <c:v>Filles</c:v>
                  </c:pt>
                  <c:pt idx="6">
                    <c:v>Garçons</c:v>
                  </c:pt>
                  <c:pt idx="8">
                    <c:v>Ensemble</c:v>
                  </c:pt>
                  <c:pt idx="9">
                    <c:v>Filles</c:v>
                  </c:pt>
                  <c:pt idx="10">
                    <c:v>Garçons</c:v>
                  </c:pt>
                </c:lvl>
                <c:lvl>
                  <c:pt idx="0">
                    <c:v>Endurance</c:v>
                  </c:pt>
                  <c:pt idx="3">
                    <c:v> </c:v>
                  </c:pt>
                  <c:pt idx="4">
                    <c:v>Force</c:v>
                  </c:pt>
                  <c:pt idx="7">
                    <c:v> </c:v>
                  </c:pt>
                  <c:pt idx="8">
                    <c:v>Vitesse</c:v>
                  </c:pt>
                </c:lvl>
              </c:multiLvlStrCache>
            </c:multiLvlStrRef>
          </c:cat>
          <c:val>
            <c:numRef>
              <c:f>'Figure 3'!$B$30:$L$30</c:f>
              <c:numCache>
                <c:formatCode>0</c:formatCode>
                <c:ptCount val="11"/>
                <c:pt idx="0">
                  <c:v>40.299999999999997</c:v>
                </c:pt>
                <c:pt idx="1">
                  <c:v>29.9</c:v>
                </c:pt>
                <c:pt idx="2">
                  <c:v>51</c:v>
                </c:pt>
                <c:pt idx="4">
                  <c:v>49</c:v>
                </c:pt>
                <c:pt idx="5">
                  <c:v>34.299999999999997</c:v>
                </c:pt>
                <c:pt idx="6">
                  <c:v>64.3</c:v>
                </c:pt>
                <c:pt idx="8">
                  <c:v>74.7</c:v>
                </c:pt>
                <c:pt idx="9">
                  <c:v>68.599999999999994</c:v>
                </c:pt>
                <c:pt idx="10">
                  <c:v>81</c:v>
                </c:pt>
              </c:numCache>
            </c:numRef>
          </c:val>
          <c:extLst>
            <c:ext xmlns:c16="http://schemas.microsoft.com/office/drawing/2014/chart" uri="{C3380CC4-5D6E-409C-BE32-E72D297353CC}">
              <c16:uniqueId val="{00000004-618D-474A-92FD-A372CB9244E7}"/>
            </c:ext>
          </c:extLst>
        </c:ser>
        <c:dLbls>
          <c:dLblPos val="ctr"/>
          <c:showLegendKey val="0"/>
          <c:showVal val="1"/>
          <c:showCatName val="0"/>
          <c:showSerName val="0"/>
          <c:showPercent val="0"/>
          <c:showBubbleSize val="0"/>
        </c:dLbls>
        <c:gapWidth val="70"/>
        <c:overlap val="100"/>
        <c:axId val="995211615"/>
        <c:axId val="995212095"/>
      </c:barChart>
      <c:catAx>
        <c:axId val="99521161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995212095"/>
        <c:crosses val="autoZero"/>
        <c:auto val="1"/>
        <c:lblAlgn val="ctr"/>
        <c:lblOffset val="100"/>
        <c:noMultiLvlLbl val="0"/>
      </c:catAx>
      <c:valAx>
        <c:axId val="995212095"/>
        <c:scaling>
          <c:orientation val="minMax"/>
          <c:max val="190"/>
        </c:scaling>
        <c:delete val="1"/>
        <c:axPos val="t"/>
        <c:numFmt formatCode="0" sourceLinked="1"/>
        <c:majorTickMark val="out"/>
        <c:minorTickMark val="none"/>
        <c:tickLblPos val="nextTo"/>
        <c:crossAx val="995211615"/>
        <c:crosses val="autoZero"/>
        <c:crossBetween val="between"/>
      </c:valAx>
      <c:spPr>
        <a:noFill/>
        <a:ln>
          <a:noFill/>
        </a:ln>
        <a:effectLst/>
      </c:spPr>
    </c:plotArea>
    <c:legend>
      <c:legendPos val="r"/>
      <c:legendEntry>
        <c:idx val="1"/>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43278480049906"/>
          <c:y val="1.0280318480095823E-2"/>
          <c:w val="0.84974777827241954"/>
          <c:h val="0.89264327158770052"/>
        </c:manualLayout>
      </c:layout>
      <c:barChart>
        <c:barDir val="bar"/>
        <c:grouping val="stacked"/>
        <c:varyColors val="0"/>
        <c:ser>
          <c:idx val="0"/>
          <c:order val="0"/>
          <c:tx>
            <c:strRef>
              <c:f>'Figure 4'!$A$34</c:f>
              <c:strCache>
                <c:ptCount val="1"/>
                <c:pt idx="0">
                  <c:v>Aucun (0 heure)</c:v>
                </c:pt>
              </c:strCache>
            </c:strRef>
          </c:tx>
          <c:spPr>
            <a:solidFill>
              <a:srgbClr val="7030A0">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4'!$B$32:$R$33</c:f>
              <c:multiLvlStrCache>
                <c:ptCount val="17"/>
                <c:lvl>
                  <c:pt idx="0">
                    <c:v>Groupe 1 d'IPS</c:v>
                  </c:pt>
                  <c:pt idx="1">
                    <c:v>Groupe 2 d'IPS</c:v>
                  </c:pt>
                  <c:pt idx="2">
                    <c:v>Groupe 3 d'IPS</c:v>
                  </c:pt>
                  <c:pt idx="3">
                    <c:v>Groupe 4 d'IPS</c:v>
                  </c:pt>
                  <c:pt idx="4">
                    <c:v>Groupe 5 d'IPS</c:v>
                  </c:pt>
                  <c:pt idx="6">
                    <c:v>Groupe 1 d'IPS</c:v>
                  </c:pt>
                  <c:pt idx="7">
                    <c:v>Groupe 2 d'IPS</c:v>
                  </c:pt>
                  <c:pt idx="8">
                    <c:v>Groupe 3 d'IPS</c:v>
                  </c:pt>
                  <c:pt idx="9">
                    <c:v>Groupe 4 d'IPS</c:v>
                  </c:pt>
                  <c:pt idx="10">
                    <c:v>Groupe 5 d'IPS</c:v>
                  </c:pt>
                  <c:pt idx="12">
                    <c:v>Groupe 1 d'IPS</c:v>
                  </c:pt>
                  <c:pt idx="13">
                    <c:v>Groupe 2 d'IPS</c:v>
                  </c:pt>
                  <c:pt idx="14">
                    <c:v>Groupe 3 d'IPS</c:v>
                  </c:pt>
                  <c:pt idx="15">
                    <c:v>Groupe 4 d'IPS</c:v>
                  </c:pt>
                  <c:pt idx="16">
                    <c:v>Groupe 5 d'IPS</c:v>
                  </c:pt>
                </c:lvl>
                <c:lvl>
                  <c:pt idx="0">
                    <c:v>Ensemble</c:v>
                  </c:pt>
                  <c:pt idx="5">
                    <c:v> </c:v>
                  </c:pt>
                  <c:pt idx="6">
                    <c:v>Filles</c:v>
                  </c:pt>
                  <c:pt idx="11">
                    <c:v> </c:v>
                  </c:pt>
                  <c:pt idx="12">
                    <c:v>Garçons</c:v>
                  </c:pt>
                </c:lvl>
              </c:multiLvlStrCache>
            </c:multiLvlStrRef>
          </c:cat>
          <c:val>
            <c:numRef>
              <c:f>'Figure 4'!$B$34:$R$34</c:f>
              <c:numCache>
                <c:formatCode>0</c:formatCode>
                <c:ptCount val="17"/>
                <c:pt idx="0">
                  <c:v>31.3</c:v>
                </c:pt>
                <c:pt idx="1">
                  <c:v>23.8</c:v>
                </c:pt>
                <c:pt idx="2">
                  <c:v>16.7</c:v>
                </c:pt>
                <c:pt idx="3">
                  <c:v>15.1</c:v>
                </c:pt>
                <c:pt idx="4">
                  <c:v>6.8</c:v>
                </c:pt>
                <c:pt idx="6">
                  <c:v>42.9</c:v>
                </c:pt>
                <c:pt idx="7">
                  <c:v>28.2</c:v>
                </c:pt>
                <c:pt idx="8">
                  <c:v>20.399999999999999</c:v>
                </c:pt>
                <c:pt idx="9">
                  <c:v>20.100000000000001</c:v>
                </c:pt>
                <c:pt idx="10">
                  <c:v>7.4</c:v>
                </c:pt>
                <c:pt idx="12">
                  <c:v>20</c:v>
                </c:pt>
                <c:pt idx="13">
                  <c:v>19.3</c:v>
                </c:pt>
                <c:pt idx="14">
                  <c:v>13.2</c:v>
                </c:pt>
                <c:pt idx="15">
                  <c:v>10.7</c:v>
                </c:pt>
                <c:pt idx="16">
                  <c:v>6.2</c:v>
                </c:pt>
              </c:numCache>
            </c:numRef>
          </c:val>
          <c:extLst>
            <c:ext xmlns:c16="http://schemas.microsoft.com/office/drawing/2014/chart" uri="{C3380CC4-5D6E-409C-BE32-E72D297353CC}">
              <c16:uniqueId val="{00000007-5B72-4FC0-B638-50219D8B9875}"/>
            </c:ext>
          </c:extLst>
        </c:ser>
        <c:ser>
          <c:idx val="1"/>
          <c:order val="1"/>
          <c:tx>
            <c:strRef>
              <c:f>'Figure 4'!$A$35</c:f>
              <c:strCache>
                <c:ptCount val="1"/>
              </c:strCache>
            </c:strRef>
          </c:tx>
          <c:spPr>
            <a:noFill/>
            <a:ln>
              <a:noFill/>
            </a:ln>
            <a:effectLst/>
          </c:spPr>
          <c:invertIfNegative val="0"/>
          <c:dLbls>
            <c:delete val="1"/>
          </c:dLbls>
          <c:cat>
            <c:multiLvlStrRef>
              <c:f>'Figure 4'!$B$32:$R$33</c:f>
              <c:multiLvlStrCache>
                <c:ptCount val="17"/>
                <c:lvl>
                  <c:pt idx="0">
                    <c:v>Groupe 1 d'IPS</c:v>
                  </c:pt>
                  <c:pt idx="1">
                    <c:v>Groupe 2 d'IPS</c:v>
                  </c:pt>
                  <c:pt idx="2">
                    <c:v>Groupe 3 d'IPS</c:v>
                  </c:pt>
                  <c:pt idx="3">
                    <c:v>Groupe 4 d'IPS</c:v>
                  </c:pt>
                  <c:pt idx="4">
                    <c:v>Groupe 5 d'IPS</c:v>
                  </c:pt>
                  <c:pt idx="6">
                    <c:v>Groupe 1 d'IPS</c:v>
                  </c:pt>
                  <c:pt idx="7">
                    <c:v>Groupe 2 d'IPS</c:v>
                  </c:pt>
                  <c:pt idx="8">
                    <c:v>Groupe 3 d'IPS</c:v>
                  </c:pt>
                  <c:pt idx="9">
                    <c:v>Groupe 4 d'IPS</c:v>
                  </c:pt>
                  <c:pt idx="10">
                    <c:v>Groupe 5 d'IPS</c:v>
                  </c:pt>
                  <c:pt idx="12">
                    <c:v>Groupe 1 d'IPS</c:v>
                  </c:pt>
                  <c:pt idx="13">
                    <c:v>Groupe 2 d'IPS</c:v>
                  </c:pt>
                  <c:pt idx="14">
                    <c:v>Groupe 3 d'IPS</c:v>
                  </c:pt>
                  <c:pt idx="15">
                    <c:v>Groupe 4 d'IPS</c:v>
                  </c:pt>
                  <c:pt idx="16">
                    <c:v>Groupe 5 d'IPS</c:v>
                  </c:pt>
                </c:lvl>
                <c:lvl>
                  <c:pt idx="0">
                    <c:v>Ensemble</c:v>
                  </c:pt>
                  <c:pt idx="5">
                    <c:v> </c:v>
                  </c:pt>
                  <c:pt idx="6">
                    <c:v>Filles</c:v>
                  </c:pt>
                  <c:pt idx="11">
                    <c:v> </c:v>
                  </c:pt>
                  <c:pt idx="12">
                    <c:v>Garçons</c:v>
                  </c:pt>
                </c:lvl>
              </c:multiLvlStrCache>
            </c:multiLvlStrRef>
          </c:cat>
          <c:val>
            <c:numRef>
              <c:f>'Figure 4'!$B$35:$R$35</c:f>
              <c:numCache>
                <c:formatCode>0</c:formatCode>
                <c:ptCount val="17"/>
                <c:pt idx="0">
                  <c:v>16.7</c:v>
                </c:pt>
                <c:pt idx="1">
                  <c:v>24.2</c:v>
                </c:pt>
                <c:pt idx="2">
                  <c:v>31.3</c:v>
                </c:pt>
                <c:pt idx="3">
                  <c:v>32.9</c:v>
                </c:pt>
                <c:pt idx="4">
                  <c:v>41.2</c:v>
                </c:pt>
                <c:pt idx="6">
                  <c:v>5.1000000000000014</c:v>
                </c:pt>
                <c:pt idx="7">
                  <c:v>19.8</c:v>
                </c:pt>
                <c:pt idx="8">
                  <c:v>27.6</c:v>
                </c:pt>
                <c:pt idx="9">
                  <c:v>27.9</c:v>
                </c:pt>
                <c:pt idx="10">
                  <c:v>40.6</c:v>
                </c:pt>
                <c:pt idx="12">
                  <c:v>28</c:v>
                </c:pt>
                <c:pt idx="13">
                  <c:v>28.7</c:v>
                </c:pt>
                <c:pt idx="14">
                  <c:v>34.799999999999997</c:v>
                </c:pt>
                <c:pt idx="15">
                  <c:v>37.299999999999997</c:v>
                </c:pt>
                <c:pt idx="16">
                  <c:v>41.8</c:v>
                </c:pt>
              </c:numCache>
            </c:numRef>
          </c:val>
          <c:extLst>
            <c:ext xmlns:c16="http://schemas.microsoft.com/office/drawing/2014/chart" uri="{C3380CC4-5D6E-409C-BE32-E72D297353CC}">
              <c16:uniqueId val="{00000008-5B72-4FC0-B638-50219D8B9875}"/>
            </c:ext>
          </c:extLst>
        </c:ser>
        <c:ser>
          <c:idx val="2"/>
          <c:order val="2"/>
          <c:tx>
            <c:strRef>
              <c:f>'Figure 4'!$A$36</c:f>
              <c:strCache>
                <c:ptCount val="1"/>
                <c:pt idx="0">
                  <c:v>Moins de 3 heures</c:v>
                </c:pt>
              </c:strCache>
            </c:strRef>
          </c:tx>
          <c:spPr>
            <a:solidFill>
              <a:srgbClr val="7030A0">
                <a:alpha val="69804"/>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4'!$B$32:$R$33</c:f>
              <c:multiLvlStrCache>
                <c:ptCount val="17"/>
                <c:lvl>
                  <c:pt idx="0">
                    <c:v>Groupe 1 d'IPS</c:v>
                  </c:pt>
                  <c:pt idx="1">
                    <c:v>Groupe 2 d'IPS</c:v>
                  </c:pt>
                  <c:pt idx="2">
                    <c:v>Groupe 3 d'IPS</c:v>
                  </c:pt>
                  <c:pt idx="3">
                    <c:v>Groupe 4 d'IPS</c:v>
                  </c:pt>
                  <c:pt idx="4">
                    <c:v>Groupe 5 d'IPS</c:v>
                  </c:pt>
                  <c:pt idx="6">
                    <c:v>Groupe 1 d'IPS</c:v>
                  </c:pt>
                  <c:pt idx="7">
                    <c:v>Groupe 2 d'IPS</c:v>
                  </c:pt>
                  <c:pt idx="8">
                    <c:v>Groupe 3 d'IPS</c:v>
                  </c:pt>
                  <c:pt idx="9">
                    <c:v>Groupe 4 d'IPS</c:v>
                  </c:pt>
                  <c:pt idx="10">
                    <c:v>Groupe 5 d'IPS</c:v>
                  </c:pt>
                  <c:pt idx="12">
                    <c:v>Groupe 1 d'IPS</c:v>
                  </c:pt>
                  <c:pt idx="13">
                    <c:v>Groupe 2 d'IPS</c:v>
                  </c:pt>
                  <c:pt idx="14">
                    <c:v>Groupe 3 d'IPS</c:v>
                  </c:pt>
                  <c:pt idx="15">
                    <c:v>Groupe 4 d'IPS</c:v>
                  </c:pt>
                  <c:pt idx="16">
                    <c:v>Groupe 5 d'IPS</c:v>
                  </c:pt>
                </c:lvl>
                <c:lvl>
                  <c:pt idx="0">
                    <c:v>Ensemble</c:v>
                  </c:pt>
                  <c:pt idx="5">
                    <c:v> </c:v>
                  </c:pt>
                  <c:pt idx="6">
                    <c:v>Filles</c:v>
                  </c:pt>
                  <c:pt idx="11">
                    <c:v> </c:v>
                  </c:pt>
                  <c:pt idx="12">
                    <c:v>Garçons</c:v>
                  </c:pt>
                </c:lvl>
              </c:multiLvlStrCache>
            </c:multiLvlStrRef>
          </c:cat>
          <c:val>
            <c:numRef>
              <c:f>'Figure 4'!$B$36:$R$36</c:f>
              <c:numCache>
                <c:formatCode>0</c:formatCode>
                <c:ptCount val="17"/>
                <c:pt idx="0">
                  <c:v>47.8</c:v>
                </c:pt>
                <c:pt idx="1">
                  <c:v>55.5</c:v>
                </c:pt>
                <c:pt idx="2">
                  <c:v>55.399999999999991</c:v>
                </c:pt>
                <c:pt idx="3">
                  <c:v>52.7</c:v>
                </c:pt>
                <c:pt idx="4">
                  <c:v>57.1</c:v>
                </c:pt>
                <c:pt idx="6">
                  <c:v>42.6</c:v>
                </c:pt>
                <c:pt idx="7">
                  <c:v>57.1</c:v>
                </c:pt>
                <c:pt idx="8">
                  <c:v>55.100000000000009</c:v>
                </c:pt>
                <c:pt idx="9">
                  <c:v>55.1</c:v>
                </c:pt>
                <c:pt idx="10">
                  <c:v>62.7</c:v>
                </c:pt>
                <c:pt idx="12">
                  <c:v>52.8</c:v>
                </c:pt>
                <c:pt idx="13">
                  <c:v>53.900000000000006</c:v>
                </c:pt>
                <c:pt idx="14">
                  <c:v>55.6</c:v>
                </c:pt>
                <c:pt idx="15">
                  <c:v>50.6</c:v>
                </c:pt>
                <c:pt idx="16">
                  <c:v>51.4</c:v>
                </c:pt>
              </c:numCache>
            </c:numRef>
          </c:val>
          <c:extLst>
            <c:ext xmlns:c16="http://schemas.microsoft.com/office/drawing/2014/chart" uri="{C3380CC4-5D6E-409C-BE32-E72D297353CC}">
              <c16:uniqueId val="{00000009-5B72-4FC0-B638-50219D8B9875}"/>
            </c:ext>
          </c:extLst>
        </c:ser>
        <c:ser>
          <c:idx val="3"/>
          <c:order val="3"/>
          <c:tx>
            <c:strRef>
              <c:f>'Figure 4'!$A$37</c:f>
              <c:strCache>
                <c:ptCount val="1"/>
              </c:strCache>
            </c:strRef>
          </c:tx>
          <c:spPr>
            <a:noFill/>
            <a:ln>
              <a:noFill/>
            </a:ln>
            <a:effectLst/>
          </c:spPr>
          <c:invertIfNegative val="0"/>
          <c:dLbls>
            <c:delete val="1"/>
          </c:dLbls>
          <c:cat>
            <c:multiLvlStrRef>
              <c:f>'Figure 4'!$B$32:$R$33</c:f>
              <c:multiLvlStrCache>
                <c:ptCount val="17"/>
                <c:lvl>
                  <c:pt idx="0">
                    <c:v>Groupe 1 d'IPS</c:v>
                  </c:pt>
                  <c:pt idx="1">
                    <c:v>Groupe 2 d'IPS</c:v>
                  </c:pt>
                  <c:pt idx="2">
                    <c:v>Groupe 3 d'IPS</c:v>
                  </c:pt>
                  <c:pt idx="3">
                    <c:v>Groupe 4 d'IPS</c:v>
                  </c:pt>
                  <c:pt idx="4">
                    <c:v>Groupe 5 d'IPS</c:v>
                  </c:pt>
                  <c:pt idx="6">
                    <c:v>Groupe 1 d'IPS</c:v>
                  </c:pt>
                  <c:pt idx="7">
                    <c:v>Groupe 2 d'IPS</c:v>
                  </c:pt>
                  <c:pt idx="8">
                    <c:v>Groupe 3 d'IPS</c:v>
                  </c:pt>
                  <c:pt idx="9">
                    <c:v>Groupe 4 d'IPS</c:v>
                  </c:pt>
                  <c:pt idx="10">
                    <c:v>Groupe 5 d'IPS</c:v>
                  </c:pt>
                  <c:pt idx="12">
                    <c:v>Groupe 1 d'IPS</c:v>
                  </c:pt>
                  <c:pt idx="13">
                    <c:v>Groupe 2 d'IPS</c:v>
                  </c:pt>
                  <c:pt idx="14">
                    <c:v>Groupe 3 d'IPS</c:v>
                  </c:pt>
                  <c:pt idx="15">
                    <c:v>Groupe 4 d'IPS</c:v>
                  </c:pt>
                  <c:pt idx="16">
                    <c:v>Groupe 5 d'IPS</c:v>
                  </c:pt>
                </c:lvl>
                <c:lvl>
                  <c:pt idx="0">
                    <c:v>Ensemble</c:v>
                  </c:pt>
                  <c:pt idx="5">
                    <c:v> </c:v>
                  </c:pt>
                  <c:pt idx="6">
                    <c:v>Filles</c:v>
                  </c:pt>
                  <c:pt idx="11">
                    <c:v> </c:v>
                  </c:pt>
                  <c:pt idx="12">
                    <c:v>Garçons</c:v>
                  </c:pt>
                </c:lvl>
              </c:multiLvlStrCache>
            </c:multiLvlStrRef>
          </c:cat>
          <c:val>
            <c:numRef>
              <c:f>'Figure 4'!$B$37:$R$37</c:f>
              <c:numCache>
                <c:formatCode>0</c:formatCode>
                <c:ptCount val="17"/>
                <c:pt idx="0">
                  <c:v>19.200000000000003</c:v>
                </c:pt>
                <c:pt idx="1">
                  <c:v>11.5</c:v>
                </c:pt>
                <c:pt idx="2">
                  <c:v>11.600000000000009</c:v>
                </c:pt>
                <c:pt idx="3">
                  <c:v>14.299999999999997</c:v>
                </c:pt>
                <c:pt idx="4">
                  <c:v>9.8999999999999986</c:v>
                </c:pt>
                <c:pt idx="6">
                  <c:v>24.4</c:v>
                </c:pt>
                <c:pt idx="7">
                  <c:v>9.8999999999999986</c:v>
                </c:pt>
                <c:pt idx="8">
                  <c:v>11.899999999999991</c:v>
                </c:pt>
                <c:pt idx="9">
                  <c:v>11.899999999999999</c:v>
                </c:pt>
                <c:pt idx="10">
                  <c:v>4.2999999999999972</c:v>
                </c:pt>
                <c:pt idx="12">
                  <c:v>14.200000000000003</c:v>
                </c:pt>
                <c:pt idx="13">
                  <c:v>13.099999999999994</c:v>
                </c:pt>
                <c:pt idx="14">
                  <c:v>11.399999999999999</c:v>
                </c:pt>
                <c:pt idx="15">
                  <c:v>16.399999999999999</c:v>
                </c:pt>
                <c:pt idx="16">
                  <c:v>15.600000000000001</c:v>
                </c:pt>
              </c:numCache>
            </c:numRef>
          </c:val>
          <c:extLst>
            <c:ext xmlns:c16="http://schemas.microsoft.com/office/drawing/2014/chart" uri="{C3380CC4-5D6E-409C-BE32-E72D297353CC}">
              <c16:uniqueId val="{0000000A-5B72-4FC0-B638-50219D8B9875}"/>
            </c:ext>
          </c:extLst>
        </c:ser>
        <c:ser>
          <c:idx val="4"/>
          <c:order val="4"/>
          <c:tx>
            <c:strRef>
              <c:f>'Figure 4'!$A$38</c:f>
              <c:strCache>
                <c:ptCount val="1"/>
                <c:pt idx="0">
                  <c:v>Plus de 3 heures</c:v>
                </c:pt>
              </c:strCache>
            </c:strRef>
          </c:tx>
          <c:spPr>
            <a:solidFill>
              <a:srgbClr val="7030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4'!$B$32:$R$33</c:f>
              <c:multiLvlStrCache>
                <c:ptCount val="17"/>
                <c:lvl>
                  <c:pt idx="0">
                    <c:v>Groupe 1 d'IPS</c:v>
                  </c:pt>
                  <c:pt idx="1">
                    <c:v>Groupe 2 d'IPS</c:v>
                  </c:pt>
                  <c:pt idx="2">
                    <c:v>Groupe 3 d'IPS</c:v>
                  </c:pt>
                  <c:pt idx="3">
                    <c:v>Groupe 4 d'IPS</c:v>
                  </c:pt>
                  <c:pt idx="4">
                    <c:v>Groupe 5 d'IPS</c:v>
                  </c:pt>
                  <c:pt idx="6">
                    <c:v>Groupe 1 d'IPS</c:v>
                  </c:pt>
                  <c:pt idx="7">
                    <c:v>Groupe 2 d'IPS</c:v>
                  </c:pt>
                  <c:pt idx="8">
                    <c:v>Groupe 3 d'IPS</c:v>
                  </c:pt>
                  <c:pt idx="9">
                    <c:v>Groupe 4 d'IPS</c:v>
                  </c:pt>
                  <c:pt idx="10">
                    <c:v>Groupe 5 d'IPS</c:v>
                  </c:pt>
                  <c:pt idx="12">
                    <c:v>Groupe 1 d'IPS</c:v>
                  </c:pt>
                  <c:pt idx="13">
                    <c:v>Groupe 2 d'IPS</c:v>
                  </c:pt>
                  <c:pt idx="14">
                    <c:v>Groupe 3 d'IPS</c:v>
                  </c:pt>
                  <c:pt idx="15">
                    <c:v>Groupe 4 d'IPS</c:v>
                  </c:pt>
                  <c:pt idx="16">
                    <c:v>Groupe 5 d'IPS</c:v>
                  </c:pt>
                </c:lvl>
                <c:lvl>
                  <c:pt idx="0">
                    <c:v>Ensemble</c:v>
                  </c:pt>
                  <c:pt idx="5">
                    <c:v> </c:v>
                  </c:pt>
                  <c:pt idx="6">
                    <c:v>Filles</c:v>
                  </c:pt>
                  <c:pt idx="11">
                    <c:v> </c:v>
                  </c:pt>
                  <c:pt idx="12">
                    <c:v>Garçons</c:v>
                  </c:pt>
                </c:lvl>
              </c:multiLvlStrCache>
            </c:multiLvlStrRef>
          </c:cat>
          <c:val>
            <c:numRef>
              <c:f>'Figure 4'!$B$38:$R$38</c:f>
              <c:numCache>
                <c:formatCode>0</c:formatCode>
                <c:ptCount val="17"/>
                <c:pt idx="0">
                  <c:v>20.8</c:v>
                </c:pt>
                <c:pt idx="1">
                  <c:v>20.6</c:v>
                </c:pt>
                <c:pt idx="2">
                  <c:v>27.9</c:v>
                </c:pt>
                <c:pt idx="3">
                  <c:v>32.1</c:v>
                </c:pt>
                <c:pt idx="4">
                  <c:v>36.200000000000003</c:v>
                </c:pt>
                <c:pt idx="6">
                  <c:v>14.4</c:v>
                </c:pt>
                <c:pt idx="7">
                  <c:v>14.7</c:v>
                </c:pt>
                <c:pt idx="8">
                  <c:v>24.5</c:v>
                </c:pt>
                <c:pt idx="9">
                  <c:v>24.8</c:v>
                </c:pt>
                <c:pt idx="10">
                  <c:v>29.9</c:v>
                </c:pt>
                <c:pt idx="12">
                  <c:v>27.2</c:v>
                </c:pt>
                <c:pt idx="13">
                  <c:v>26.7</c:v>
                </c:pt>
                <c:pt idx="14">
                  <c:v>31.2</c:v>
                </c:pt>
                <c:pt idx="15">
                  <c:v>38.799999999999997</c:v>
                </c:pt>
                <c:pt idx="16">
                  <c:v>42.4</c:v>
                </c:pt>
              </c:numCache>
            </c:numRef>
          </c:val>
          <c:extLst>
            <c:ext xmlns:c16="http://schemas.microsoft.com/office/drawing/2014/chart" uri="{C3380CC4-5D6E-409C-BE32-E72D297353CC}">
              <c16:uniqueId val="{0000000B-5B72-4FC0-B638-50219D8B9875}"/>
            </c:ext>
          </c:extLst>
        </c:ser>
        <c:dLbls>
          <c:dLblPos val="ctr"/>
          <c:showLegendKey val="0"/>
          <c:showVal val="1"/>
          <c:showCatName val="0"/>
          <c:showSerName val="0"/>
          <c:showPercent val="0"/>
          <c:showBubbleSize val="0"/>
        </c:dLbls>
        <c:gapWidth val="60"/>
        <c:overlap val="100"/>
        <c:axId val="667103920"/>
        <c:axId val="667106320"/>
      </c:barChart>
      <c:catAx>
        <c:axId val="6671039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crossAx val="667106320"/>
        <c:crosses val="autoZero"/>
        <c:auto val="1"/>
        <c:lblAlgn val="ctr"/>
        <c:lblOffset val="100"/>
        <c:noMultiLvlLbl val="0"/>
      </c:catAx>
      <c:valAx>
        <c:axId val="667106320"/>
        <c:scaling>
          <c:orientation val="minMax"/>
        </c:scaling>
        <c:delete val="1"/>
        <c:axPos val="t"/>
        <c:numFmt formatCode="0" sourceLinked="1"/>
        <c:majorTickMark val="none"/>
        <c:minorTickMark val="none"/>
        <c:tickLblPos val="nextTo"/>
        <c:crossAx val="667103920"/>
        <c:crosses val="autoZero"/>
        <c:crossBetween val="between"/>
      </c:valAx>
      <c:spPr>
        <a:noFill/>
        <a:ln>
          <a:noFill/>
        </a:ln>
        <a:effectLst/>
      </c:spPr>
    </c:plotArea>
    <c:legend>
      <c:legendPos val="b"/>
      <c:legendEntry>
        <c:idx val="1"/>
        <c:delete val="1"/>
      </c:legendEntry>
      <c:legendEntry>
        <c:idx val="3"/>
        <c:delete val="1"/>
      </c:legendEntry>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5 '!$A$26</c:f>
              <c:strCache>
                <c:ptCount val="1"/>
                <c:pt idx="0">
                  <c:v>À besoins</c:v>
                </c:pt>
              </c:strCache>
            </c:strRef>
          </c:tx>
          <c:spPr>
            <a:solidFill>
              <a:srgbClr val="ED7D31">
                <a:alpha val="40000"/>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 '!$B$24:$L$25</c:f>
              <c:multiLvlStrCache>
                <c:ptCount val="11"/>
                <c:lvl>
                  <c:pt idx="0">
                    <c:v>Ensemble</c:v>
                  </c:pt>
                  <c:pt idx="1">
                    <c:v>Filles</c:v>
                  </c:pt>
                  <c:pt idx="2">
                    <c:v>Garçons</c:v>
                  </c:pt>
                  <c:pt idx="4">
                    <c:v>Ensemble</c:v>
                  </c:pt>
                  <c:pt idx="5">
                    <c:v>Filles</c:v>
                  </c:pt>
                  <c:pt idx="6">
                    <c:v>Garçons</c:v>
                  </c:pt>
                  <c:pt idx="8">
                    <c:v>Ensemble</c:v>
                  </c:pt>
                  <c:pt idx="9">
                    <c:v>Filles</c:v>
                  </c:pt>
                  <c:pt idx="10">
                    <c:v>Garçons</c:v>
                  </c:pt>
                </c:lvl>
                <c:lvl>
                  <c:pt idx="0">
                    <c:v>Coordination</c:v>
                  </c:pt>
                  <c:pt idx="3">
                    <c:v> </c:v>
                  </c:pt>
                  <c:pt idx="4">
                    <c:v>Équilibre</c:v>
                  </c:pt>
                  <c:pt idx="7">
                    <c:v> </c:v>
                  </c:pt>
                  <c:pt idx="8">
                    <c:v>Endurance musculaire</c:v>
                  </c:pt>
                </c:lvl>
              </c:multiLvlStrCache>
            </c:multiLvlStrRef>
          </c:cat>
          <c:val>
            <c:numRef>
              <c:f>'Figure 5 '!$B$26:$L$26</c:f>
              <c:numCache>
                <c:formatCode>0</c:formatCode>
                <c:ptCount val="11"/>
                <c:pt idx="0">
                  <c:v>42.4</c:v>
                </c:pt>
                <c:pt idx="1">
                  <c:v>60.9</c:v>
                </c:pt>
                <c:pt idx="2">
                  <c:v>24.8</c:v>
                </c:pt>
                <c:pt idx="4">
                  <c:v>10.6</c:v>
                </c:pt>
                <c:pt idx="5">
                  <c:v>6.4</c:v>
                </c:pt>
                <c:pt idx="6">
                  <c:v>14.6</c:v>
                </c:pt>
                <c:pt idx="8">
                  <c:v>11.7</c:v>
                </c:pt>
                <c:pt idx="9">
                  <c:v>10.6</c:v>
                </c:pt>
                <c:pt idx="10">
                  <c:v>12.8</c:v>
                </c:pt>
              </c:numCache>
            </c:numRef>
          </c:val>
          <c:extLst>
            <c:ext xmlns:c16="http://schemas.microsoft.com/office/drawing/2014/chart" uri="{C3380CC4-5D6E-409C-BE32-E72D297353CC}">
              <c16:uniqueId val="{00000000-6A9D-4D40-A3F0-BE5FD5F5C803}"/>
            </c:ext>
          </c:extLst>
        </c:ser>
        <c:ser>
          <c:idx val="1"/>
          <c:order val="1"/>
          <c:tx>
            <c:strRef>
              <c:f>'Figure 5 '!$A$27</c:f>
              <c:strCache>
                <c:ptCount val="1"/>
                <c:pt idx="0">
                  <c:v> </c:v>
                </c:pt>
              </c:strCache>
            </c:strRef>
          </c:tx>
          <c:spPr>
            <a:noFill/>
            <a:ln>
              <a:noFill/>
            </a:ln>
            <a:effectLst/>
          </c:spPr>
          <c:invertIfNegative val="0"/>
          <c:dLbls>
            <c:delete val="1"/>
          </c:dLbls>
          <c:cat>
            <c:multiLvlStrRef>
              <c:f>'Figure 5 '!$B$24:$L$25</c:f>
              <c:multiLvlStrCache>
                <c:ptCount val="11"/>
                <c:lvl>
                  <c:pt idx="0">
                    <c:v>Ensemble</c:v>
                  </c:pt>
                  <c:pt idx="1">
                    <c:v>Filles</c:v>
                  </c:pt>
                  <c:pt idx="2">
                    <c:v>Garçons</c:v>
                  </c:pt>
                  <c:pt idx="4">
                    <c:v>Ensemble</c:v>
                  </c:pt>
                  <c:pt idx="5">
                    <c:v>Filles</c:v>
                  </c:pt>
                  <c:pt idx="6">
                    <c:v>Garçons</c:v>
                  </c:pt>
                  <c:pt idx="8">
                    <c:v>Ensemble</c:v>
                  </c:pt>
                  <c:pt idx="9">
                    <c:v>Filles</c:v>
                  </c:pt>
                  <c:pt idx="10">
                    <c:v>Garçons</c:v>
                  </c:pt>
                </c:lvl>
                <c:lvl>
                  <c:pt idx="0">
                    <c:v>Coordination</c:v>
                  </c:pt>
                  <c:pt idx="3">
                    <c:v> </c:v>
                  </c:pt>
                  <c:pt idx="4">
                    <c:v>Équilibre</c:v>
                  </c:pt>
                  <c:pt idx="7">
                    <c:v> </c:v>
                  </c:pt>
                  <c:pt idx="8">
                    <c:v>Endurance musculaire</c:v>
                  </c:pt>
                </c:lvl>
              </c:multiLvlStrCache>
            </c:multiLvlStrRef>
          </c:cat>
          <c:val>
            <c:numRef>
              <c:f>'Figure 5 '!$B$27:$L$27</c:f>
              <c:numCache>
                <c:formatCode>0</c:formatCode>
                <c:ptCount val="11"/>
                <c:pt idx="0">
                  <c:v>27.6</c:v>
                </c:pt>
                <c:pt idx="1">
                  <c:v>9.1000000000000014</c:v>
                </c:pt>
                <c:pt idx="2">
                  <c:v>45.2</c:v>
                </c:pt>
                <c:pt idx="4">
                  <c:v>59.4</c:v>
                </c:pt>
                <c:pt idx="5">
                  <c:v>63.6</c:v>
                </c:pt>
                <c:pt idx="6">
                  <c:v>55.4</c:v>
                </c:pt>
                <c:pt idx="8">
                  <c:v>58.3</c:v>
                </c:pt>
                <c:pt idx="9">
                  <c:v>59.4</c:v>
                </c:pt>
                <c:pt idx="10">
                  <c:v>57.2</c:v>
                </c:pt>
              </c:numCache>
            </c:numRef>
          </c:val>
          <c:extLst>
            <c:ext xmlns:c16="http://schemas.microsoft.com/office/drawing/2014/chart" uri="{C3380CC4-5D6E-409C-BE32-E72D297353CC}">
              <c16:uniqueId val="{00000001-6A9D-4D40-A3F0-BE5FD5F5C803}"/>
            </c:ext>
          </c:extLst>
        </c:ser>
        <c:ser>
          <c:idx val="2"/>
          <c:order val="2"/>
          <c:tx>
            <c:strRef>
              <c:f>'Figure 5 '!$A$28</c:f>
              <c:strCache>
                <c:ptCount val="1"/>
                <c:pt idx="0">
                  <c:v>Fragile</c:v>
                </c:pt>
              </c:strCache>
            </c:strRef>
          </c:tx>
          <c:spPr>
            <a:solidFill>
              <a:srgbClr val="ED7D31">
                <a:alpha val="69804"/>
              </a:srgb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 '!$B$24:$L$25</c:f>
              <c:multiLvlStrCache>
                <c:ptCount val="11"/>
                <c:lvl>
                  <c:pt idx="0">
                    <c:v>Ensemble</c:v>
                  </c:pt>
                  <c:pt idx="1">
                    <c:v>Filles</c:v>
                  </c:pt>
                  <c:pt idx="2">
                    <c:v>Garçons</c:v>
                  </c:pt>
                  <c:pt idx="4">
                    <c:v>Ensemble</c:v>
                  </c:pt>
                  <c:pt idx="5">
                    <c:v>Filles</c:v>
                  </c:pt>
                  <c:pt idx="6">
                    <c:v>Garçons</c:v>
                  </c:pt>
                  <c:pt idx="8">
                    <c:v>Ensemble</c:v>
                  </c:pt>
                  <c:pt idx="9">
                    <c:v>Filles</c:v>
                  </c:pt>
                  <c:pt idx="10">
                    <c:v>Garçons</c:v>
                  </c:pt>
                </c:lvl>
                <c:lvl>
                  <c:pt idx="0">
                    <c:v>Coordination</c:v>
                  </c:pt>
                  <c:pt idx="3">
                    <c:v> </c:v>
                  </c:pt>
                  <c:pt idx="4">
                    <c:v>Équilibre</c:v>
                  </c:pt>
                  <c:pt idx="7">
                    <c:v> </c:v>
                  </c:pt>
                  <c:pt idx="8">
                    <c:v>Endurance musculaire</c:v>
                  </c:pt>
                </c:lvl>
              </c:multiLvlStrCache>
            </c:multiLvlStrRef>
          </c:cat>
          <c:val>
            <c:numRef>
              <c:f>'Figure 5 '!$B$28:$L$28</c:f>
              <c:numCache>
                <c:formatCode>0</c:formatCode>
                <c:ptCount val="11"/>
                <c:pt idx="0">
                  <c:v>11.9</c:v>
                </c:pt>
                <c:pt idx="1">
                  <c:v>12.6</c:v>
                </c:pt>
                <c:pt idx="2">
                  <c:v>11.3</c:v>
                </c:pt>
                <c:pt idx="4">
                  <c:v>18.7</c:v>
                </c:pt>
                <c:pt idx="5">
                  <c:v>15</c:v>
                </c:pt>
                <c:pt idx="6">
                  <c:v>22.3</c:v>
                </c:pt>
                <c:pt idx="8">
                  <c:v>19.3</c:v>
                </c:pt>
                <c:pt idx="9">
                  <c:v>17.899999999999999</c:v>
                </c:pt>
                <c:pt idx="10">
                  <c:v>20.6</c:v>
                </c:pt>
              </c:numCache>
            </c:numRef>
          </c:val>
          <c:extLst>
            <c:ext xmlns:c16="http://schemas.microsoft.com/office/drawing/2014/chart" uri="{C3380CC4-5D6E-409C-BE32-E72D297353CC}">
              <c16:uniqueId val="{00000002-6A9D-4D40-A3F0-BE5FD5F5C803}"/>
            </c:ext>
          </c:extLst>
        </c:ser>
        <c:ser>
          <c:idx val="3"/>
          <c:order val="3"/>
          <c:tx>
            <c:strRef>
              <c:f>'Figure 5 '!$A$29</c:f>
              <c:strCache>
                <c:ptCount val="1"/>
                <c:pt idx="0">
                  <c:v> </c:v>
                </c:pt>
              </c:strCache>
            </c:strRef>
          </c:tx>
          <c:spPr>
            <a:noFill/>
            <a:ln>
              <a:noFill/>
            </a:ln>
            <a:effectLst/>
          </c:spPr>
          <c:invertIfNegative val="0"/>
          <c:dLbls>
            <c:delete val="1"/>
          </c:dLbls>
          <c:cat>
            <c:multiLvlStrRef>
              <c:f>'Figure 5 '!$B$24:$L$25</c:f>
              <c:multiLvlStrCache>
                <c:ptCount val="11"/>
                <c:lvl>
                  <c:pt idx="0">
                    <c:v>Ensemble</c:v>
                  </c:pt>
                  <c:pt idx="1">
                    <c:v>Filles</c:v>
                  </c:pt>
                  <c:pt idx="2">
                    <c:v>Garçons</c:v>
                  </c:pt>
                  <c:pt idx="4">
                    <c:v>Ensemble</c:v>
                  </c:pt>
                  <c:pt idx="5">
                    <c:v>Filles</c:v>
                  </c:pt>
                  <c:pt idx="6">
                    <c:v>Garçons</c:v>
                  </c:pt>
                  <c:pt idx="8">
                    <c:v>Ensemble</c:v>
                  </c:pt>
                  <c:pt idx="9">
                    <c:v>Filles</c:v>
                  </c:pt>
                  <c:pt idx="10">
                    <c:v>Garçons</c:v>
                  </c:pt>
                </c:lvl>
                <c:lvl>
                  <c:pt idx="0">
                    <c:v>Coordination</c:v>
                  </c:pt>
                  <c:pt idx="3">
                    <c:v> </c:v>
                  </c:pt>
                  <c:pt idx="4">
                    <c:v>Équilibre</c:v>
                  </c:pt>
                  <c:pt idx="7">
                    <c:v> </c:v>
                  </c:pt>
                  <c:pt idx="8">
                    <c:v>Endurance musculaire</c:v>
                  </c:pt>
                </c:lvl>
              </c:multiLvlStrCache>
            </c:multiLvlStrRef>
          </c:cat>
          <c:val>
            <c:numRef>
              <c:f>'Figure 5 '!$B$29:$L$29</c:f>
              <c:numCache>
                <c:formatCode>0</c:formatCode>
                <c:ptCount val="11"/>
                <c:pt idx="0">
                  <c:v>23.1</c:v>
                </c:pt>
                <c:pt idx="1">
                  <c:v>22.4</c:v>
                </c:pt>
                <c:pt idx="2">
                  <c:v>23.7</c:v>
                </c:pt>
                <c:pt idx="4">
                  <c:v>16.3</c:v>
                </c:pt>
                <c:pt idx="5">
                  <c:v>20</c:v>
                </c:pt>
                <c:pt idx="6">
                  <c:v>12.7</c:v>
                </c:pt>
                <c:pt idx="8">
                  <c:v>15.7</c:v>
                </c:pt>
                <c:pt idx="9">
                  <c:v>17.100000000000001</c:v>
                </c:pt>
                <c:pt idx="10">
                  <c:v>14.399999999999999</c:v>
                </c:pt>
              </c:numCache>
            </c:numRef>
          </c:val>
          <c:extLst>
            <c:ext xmlns:c16="http://schemas.microsoft.com/office/drawing/2014/chart" uri="{C3380CC4-5D6E-409C-BE32-E72D297353CC}">
              <c16:uniqueId val="{00000003-6A9D-4D40-A3F0-BE5FD5F5C803}"/>
            </c:ext>
          </c:extLst>
        </c:ser>
        <c:ser>
          <c:idx val="4"/>
          <c:order val="4"/>
          <c:tx>
            <c:strRef>
              <c:f>'Figure 5 '!$A$30</c:f>
              <c:strCache>
                <c:ptCount val="1"/>
                <c:pt idx="0">
                  <c:v>Satisfaisant</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5 '!$B$24:$L$25</c:f>
              <c:multiLvlStrCache>
                <c:ptCount val="11"/>
                <c:lvl>
                  <c:pt idx="0">
                    <c:v>Ensemble</c:v>
                  </c:pt>
                  <c:pt idx="1">
                    <c:v>Filles</c:v>
                  </c:pt>
                  <c:pt idx="2">
                    <c:v>Garçons</c:v>
                  </c:pt>
                  <c:pt idx="4">
                    <c:v>Ensemble</c:v>
                  </c:pt>
                  <c:pt idx="5">
                    <c:v>Filles</c:v>
                  </c:pt>
                  <c:pt idx="6">
                    <c:v>Garçons</c:v>
                  </c:pt>
                  <c:pt idx="8">
                    <c:v>Ensemble</c:v>
                  </c:pt>
                  <c:pt idx="9">
                    <c:v>Filles</c:v>
                  </c:pt>
                  <c:pt idx="10">
                    <c:v>Garçons</c:v>
                  </c:pt>
                </c:lvl>
                <c:lvl>
                  <c:pt idx="0">
                    <c:v>Coordination</c:v>
                  </c:pt>
                  <c:pt idx="3">
                    <c:v> </c:v>
                  </c:pt>
                  <c:pt idx="4">
                    <c:v>Équilibre</c:v>
                  </c:pt>
                  <c:pt idx="7">
                    <c:v> </c:v>
                  </c:pt>
                  <c:pt idx="8">
                    <c:v>Endurance musculaire</c:v>
                  </c:pt>
                </c:lvl>
              </c:multiLvlStrCache>
            </c:multiLvlStrRef>
          </c:cat>
          <c:val>
            <c:numRef>
              <c:f>'Figure 5 '!$B$30:$L$30</c:f>
              <c:numCache>
                <c:formatCode>0</c:formatCode>
                <c:ptCount val="11"/>
                <c:pt idx="0">
                  <c:v>45.7</c:v>
                </c:pt>
                <c:pt idx="1">
                  <c:v>26.5</c:v>
                </c:pt>
                <c:pt idx="2">
                  <c:v>63.9</c:v>
                </c:pt>
                <c:pt idx="4">
                  <c:v>70.7</c:v>
                </c:pt>
                <c:pt idx="5">
                  <c:v>78.599999999999994</c:v>
                </c:pt>
                <c:pt idx="6">
                  <c:v>63.1</c:v>
                </c:pt>
                <c:pt idx="8">
                  <c:v>69</c:v>
                </c:pt>
                <c:pt idx="9">
                  <c:v>71.400000000000006</c:v>
                </c:pt>
                <c:pt idx="10">
                  <c:v>66.599999999999994</c:v>
                </c:pt>
              </c:numCache>
            </c:numRef>
          </c:val>
          <c:extLst>
            <c:ext xmlns:c16="http://schemas.microsoft.com/office/drawing/2014/chart" uri="{C3380CC4-5D6E-409C-BE32-E72D297353CC}">
              <c16:uniqueId val="{00000004-6A9D-4D40-A3F0-BE5FD5F5C803}"/>
            </c:ext>
          </c:extLst>
        </c:ser>
        <c:dLbls>
          <c:dLblPos val="ctr"/>
          <c:showLegendKey val="0"/>
          <c:showVal val="1"/>
          <c:showCatName val="0"/>
          <c:showSerName val="0"/>
          <c:showPercent val="0"/>
          <c:showBubbleSize val="0"/>
        </c:dLbls>
        <c:gapWidth val="70"/>
        <c:overlap val="100"/>
        <c:axId val="995211615"/>
        <c:axId val="995212095"/>
      </c:barChart>
      <c:catAx>
        <c:axId val="995211615"/>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995212095"/>
        <c:crosses val="autoZero"/>
        <c:auto val="1"/>
        <c:lblAlgn val="ctr"/>
        <c:lblOffset val="100"/>
        <c:noMultiLvlLbl val="0"/>
      </c:catAx>
      <c:valAx>
        <c:axId val="995212095"/>
        <c:scaling>
          <c:orientation val="minMax"/>
          <c:max val="180"/>
        </c:scaling>
        <c:delete val="1"/>
        <c:axPos val="t"/>
        <c:numFmt formatCode="0" sourceLinked="1"/>
        <c:majorTickMark val="out"/>
        <c:minorTickMark val="none"/>
        <c:tickLblPos val="nextTo"/>
        <c:crossAx val="995211615"/>
        <c:crosses val="autoZero"/>
        <c:crossBetween val="between"/>
      </c:valAx>
      <c:spPr>
        <a:noFill/>
        <a:ln>
          <a:noFill/>
        </a:ln>
        <a:effectLst/>
      </c:spPr>
    </c:plotArea>
    <c:legend>
      <c:legendPos val="r"/>
      <c:legendEntry>
        <c:idx val="1"/>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'Figure 6.1 web'!$A$41</c:f>
              <c:strCache>
                <c:ptCount val="1"/>
                <c:pt idx="0">
                  <c:v>Filles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6.1 web'!$B$39:$V$39</c:f>
              <c:strCache>
                <c:ptCount val="21"/>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strCache>
            </c:strRef>
          </c:cat>
          <c:val>
            <c:numRef>
              <c:f>'Figure 6.1 web'!$B$41:$V$41</c:f>
              <c:numCache>
                <c:formatCode>General</c:formatCode>
                <c:ptCount val="21"/>
                <c:pt idx="0">
                  <c:v>0</c:v>
                </c:pt>
                <c:pt idx="1">
                  <c:v>0</c:v>
                </c:pt>
                <c:pt idx="2">
                  <c:v>0</c:v>
                </c:pt>
                <c:pt idx="3">
                  <c:v>0</c:v>
                </c:pt>
                <c:pt idx="4">
                  <c:v>0</c:v>
                </c:pt>
                <c:pt idx="5">
                  <c:v>1</c:v>
                </c:pt>
                <c:pt idx="6">
                  <c:v>1</c:v>
                </c:pt>
                <c:pt idx="7">
                  <c:v>1</c:v>
                </c:pt>
                <c:pt idx="8">
                  <c:v>1</c:v>
                </c:pt>
                <c:pt idx="9">
                  <c:v>2</c:v>
                </c:pt>
                <c:pt idx="10">
                  <c:v>2</c:v>
                </c:pt>
                <c:pt idx="11">
                  <c:v>2</c:v>
                </c:pt>
                <c:pt idx="12">
                  <c:v>2</c:v>
                </c:pt>
                <c:pt idx="13">
                  <c:v>3</c:v>
                </c:pt>
                <c:pt idx="14">
                  <c:v>3</c:v>
                </c:pt>
                <c:pt idx="15">
                  <c:v>3</c:v>
                </c:pt>
                <c:pt idx="16">
                  <c:v>4</c:v>
                </c:pt>
                <c:pt idx="17">
                  <c:v>4</c:v>
                </c:pt>
                <c:pt idx="18">
                  <c:v>5</c:v>
                </c:pt>
                <c:pt idx="19">
                  <c:v>6</c:v>
                </c:pt>
                <c:pt idx="20">
                  <c:v>14</c:v>
                </c:pt>
              </c:numCache>
            </c:numRef>
          </c:val>
          <c:extLst>
            <c:ext xmlns:c16="http://schemas.microsoft.com/office/drawing/2014/chart" uri="{C3380CC4-5D6E-409C-BE32-E72D297353CC}">
              <c16:uniqueId val="{00000000-1F31-4CF4-8B13-76891FC83320}"/>
            </c:ext>
          </c:extLst>
        </c:ser>
        <c:ser>
          <c:idx val="2"/>
          <c:order val="1"/>
          <c:tx>
            <c:strRef>
              <c:f>'Figure 6.1 web'!$A$42</c:f>
              <c:strCache>
                <c:ptCount val="1"/>
                <c:pt idx="0">
                  <c:v>Garçons</c:v>
                </c:pt>
              </c:strCache>
            </c:strRef>
          </c:tx>
          <c:spPr>
            <a:solidFill>
              <a:srgbClr val="ED7D31">
                <a:alpha val="6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6.1 web'!$B$39:$V$39</c:f>
              <c:strCache>
                <c:ptCount val="21"/>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strCache>
            </c:strRef>
          </c:cat>
          <c:val>
            <c:numRef>
              <c:f>'Figure 6.1 web'!$B$42:$V$42</c:f>
              <c:numCache>
                <c:formatCode>General</c:formatCode>
                <c:ptCount val="21"/>
                <c:pt idx="0">
                  <c:v>0</c:v>
                </c:pt>
                <c:pt idx="1">
                  <c:v>0</c:v>
                </c:pt>
                <c:pt idx="2">
                  <c:v>0</c:v>
                </c:pt>
                <c:pt idx="3">
                  <c:v>1</c:v>
                </c:pt>
                <c:pt idx="4">
                  <c:v>1</c:v>
                </c:pt>
                <c:pt idx="5">
                  <c:v>1</c:v>
                </c:pt>
                <c:pt idx="6">
                  <c:v>2</c:v>
                </c:pt>
                <c:pt idx="7">
                  <c:v>2</c:v>
                </c:pt>
                <c:pt idx="8">
                  <c:v>3</c:v>
                </c:pt>
                <c:pt idx="9">
                  <c:v>3</c:v>
                </c:pt>
                <c:pt idx="10">
                  <c:v>3</c:v>
                </c:pt>
                <c:pt idx="11">
                  <c:v>4</c:v>
                </c:pt>
                <c:pt idx="12">
                  <c:v>4</c:v>
                </c:pt>
                <c:pt idx="13">
                  <c:v>4</c:v>
                </c:pt>
                <c:pt idx="14">
                  <c:v>5</c:v>
                </c:pt>
                <c:pt idx="15">
                  <c:v>5</c:v>
                </c:pt>
                <c:pt idx="16">
                  <c:v>6</c:v>
                </c:pt>
                <c:pt idx="17">
                  <c:v>6</c:v>
                </c:pt>
                <c:pt idx="18">
                  <c:v>7</c:v>
                </c:pt>
                <c:pt idx="19">
                  <c:v>8</c:v>
                </c:pt>
                <c:pt idx="20">
                  <c:v>14</c:v>
                </c:pt>
              </c:numCache>
            </c:numRef>
          </c:val>
          <c:extLst>
            <c:ext xmlns:c16="http://schemas.microsoft.com/office/drawing/2014/chart" uri="{C3380CC4-5D6E-409C-BE32-E72D297353CC}">
              <c16:uniqueId val="{00000001-1F31-4CF4-8B13-76891FC83320}"/>
            </c:ext>
          </c:extLst>
        </c:ser>
        <c:ser>
          <c:idx val="0"/>
          <c:order val="2"/>
          <c:tx>
            <c:strRef>
              <c:f>'Figure 6.1 web'!$A$40</c:f>
              <c:strCache>
                <c:ptCount val="1"/>
                <c:pt idx="0">
                  <c:v>Ensemble</c:v>
                </c:pt>
              </c:strCache>
            </c:strRef>
          </c:tx>
          <c:spPr>
            <a:noFill/>
            <a:ln>
              <a:solidFill>
                <a:sysClr val="windowText" lastClr="000000"/>
              </a:solidFill>
              <a:prstDash val="dash"/>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6.1 web'!$B$39:$V$39</c:f>
              <c:strCache>
                <c:ptCount val="21"/>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strCache>
            </c:strRef>
          </c:cat>
          <c:val>
            <c:numRef>
              <c:f>'Figure 6.1 web'!$B$40:$V$40</c:f>
              <c:numCache>
                <c:formatCode>General</c:formatCode>
                <c:ptCount val="21"/>
                <c:pt idx="0">
                  <c:v>0</c:v>
                </c:pt>
                <c:pt idx="1">
                  <c:v>0</c:v>
                </c:pt>
                <c:pt idx="2">
                  <c:v>0</c:v>
                </c:pt>
                <c:pt idx="3">
                  <c:v>0</c:v>
                </c:pt>
                <c:pt idx="4">
                  <c:v>1</c:v>
                </c:pt>
                <c:pt idx="5">
                  <c:v>1</c:v>
                </c:pt>
                <c:pt idx="6">
                  <c:v>1</c:v>
                </c:pt>
                <c:pt idx="7">
                  <c:v>2</c:v>
                </c:pt>
                <c:pt idx="8">
                  <c:v>2</c:v>
                </c:pt>
                <c:pt idx="9">
                  <c:v>2</c:v>
                </c:pt>
                <c:pt idx="10">
                  <c:v>2</c:v>
                </c:pt>
                <c:pt idx="11">
                  <c:v>3</c:v>
                </c:pt>
                <c:pt idx="12">
                  <c:v>3</c:v>
                </c:pt>
                <c:pt idx="13">
                  <c:v>3</c:v>
                </c:pt>
                <c:pt idx="14">
                  <c:v>4</c:v>
                </c:pt>
                <c:pt idx="15">
                  <c:v>4</c:v>
                </c:pt>
                <c:pt idx="16">
                  <c:v>5</c:v>
                </c:pt>
                <c:pt idx="17">
                  <c:v>5</c:v>
                </c:pt>
                <c:pt idx="18">
                  <c:v>6</c:v>
                </c:pt>
                <c:pt idx="19">
                  <c:v>7</c:v>
                </c:pt>
                <c:pt idx="20">
                  <c:v>14</c:v>
                </c:pt>
              </c:numCache>
            </c:numRef>
          </c:val>
          <c:extLst>
            <c:ext xmlns:c16="http://schemas.microsoft.com/office/drawing/2014/chart" uri="{C3380CC4-5D6E-409C-BE32-E72D297353CC}">
              <c16:uniqueId val="{00000002-1F31-4CF4-8B13-76891FC83320}"/>
            </c:ext>
          </c:extLst>
        </c:ser>
        <c:dLbls>
          <c:dLblPos val="outEnd"/>
          <c:showLegendKey val="0"/>
          <c:showVal val="1"/>
          <c:showCatName val="0"/>
          <c:showSerName val="0"/>
          <c:showPercent val="0"/>
          <c:showBubbleSize val="0"/>
        </c:dLbls>
        <c:gapWidth val="219"/>
        <c:overlap val="-27"/>
        <c:axId val="715100208"/>
        <c:axId val="715100536"/>
      </c:barChart>
      <c:catAx>
        <c:axId val="715100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5100536"/>
        <c:crosses val="autoZero"/>
        <c:auto val="1"/>
        <c:lblAlgn val="ctr"/>
        <c:lblOffset val="100"/>
        <c:noMultiLvlLbl val="0"/>
      </c:catAx>
      <c:valAx>
        <c:axId val="715100536"/>
        <c:scaling>
          <c:orientation val="minMax"/>
        </c:scaling>
        <c:delete val="1"/>
        <c:axPos val="l"/>
        <c:numFmt formatCode="General" sourceLinked="1"/>
        <c:majorTickMark val="none"/>
        <c:minorTickMark val="none"/>
        <c:tickLblPos val="nextTo"/>
        <c:crossAx val="715100208"/>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1715225198914377E-2"/>
          <c:y val="6.6939608087042579E-2"/>
          <c:w val="0.90689135669134002"/>
          <c:h val="0.80923178014994646"/>
        </c:manualLayout>
      </c:layout>
      <c:barChart>
        <c:barDir val="col"/>
        <c:grouping val="clustered"/>
        <c:varyColors val="0"/>
        <c:ser>
          <c:idx val="1"/>
          <c:order val="0"/>
          <c:tx>
            <c:strRef>
              <c:f>'Figure 6.1 web'!$A$46</c:f>
              <c:strCache>
                <c:ptCount val="1"/>
                <c:pt idx="0">
                  <c:v>Filles</c:v>
                </c:pt>
              </c:strCache>
            </c:strRef>
          </c:tx>
          <c:spPr>
            <a:solidFill>
              <a:schemeClr val="accent2">
                <a:lumMod val="50000"/>
              </a:schemeClr>
            </a:solidFill>
            <a:ln>
              <a:noFill/>
            </a:ln>
            <a:effectLst/>
          </c:spPr>
          <c:invertIfNegative val="0"/>
          <c:dLbls>
            <c:dLbl>
              <c:idx val="20"/>
              <c:layout>
                <c:manualLayout>
                  <c:x val="-8.2006576392400637E-3"/>
                  <c:y val="2.217050075218224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FD8-4445-B9F9-87F363B2A0F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6.1 web'!$B$44:$V$44</c:f>
              <c:strCache>
                <c:ptCount val="21"/>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strCache>
            </c:strRef>
          </c:cat>
          <c:val>
            <c:numRef>
              <c:f>'Figure 6.1 web'!$B$46:$V$46</c:f>
              <c:numCache>
                <c:formatCode>General</c:formatCode>
                <c:ptCount val="21"/>
                <c:pt idx="0">
                  <c:v>0</c:v>
                </c:pt>
                <c:pt idx="1">
                  <c:v>94</c:v>
                </c:pt>
                <c:pt idx="2">
                  <c:v>102</c:v>
                </c:pt>
                <c:pt idx="3">
                  <c:v>110</c:v>
                </c:pt>
                <c:pt idx="4">
                  <c:v>113</c:v>
                </c:pt>
                <c:pt idx="5">
                  <c:v>117</c:v>
                </c:pt>
                <c:pt idx="6">
                  <c:v>120</c:v>
                </c:pt>
                <c:pt idx="7">
                  <c:v>124</c:v>
                </c:pt>
                <c:pt idx="8">
                  <c:v>127</c:v>
                </c:pt>
                <c:pt idx="9">
                  <c:v>130</c:v>
                </c:pt>
                <c:pt idx="10">
                  <c:v>132</c:v>
                </c:pt>
                <c:pt idx="11">
                  <c:v>135</c:v>
                </c:pt>
                <c:pt idx="12">
                  <c:v>140</c:v>
                </c:pt>
                <c:pt idx="13">
                  <c:v>140</c:v>
                </c:pt>
                <c:pt idx="14">
                  <c:v>145</c:v>
                </c:pt>
                <c:pt idx="15">
                  <c:v>150</c:v>
                </c:pt>
                <c:pt idx="16">
                  <c:v>152</c:v>
                </c:pt>
                <c:pt idx="17">
                  <c:v>157</c:v>
                </c:pt>
                <c:pt idx="18">
                  <c:v>163</c:v>
                </c:pt>
                <c:pt idx="19">
                  <c:v>171</c:v>
                </c:pt>
                <c:pt idx="20">
                  <c:v>250</c:v>
                </c:pt>
              </c:numCache>
            </c:numRef>
          </c:val>
          <c:extLst>
            <c:ext xmlns:c16="http://schemas.microsoft.com/office/drawing/2014/chart" uri="{C3380CC4-5D6E-409C-BE32-E72D297353CC}">
              <c16:uniqueId val="{00000000-7FD8-4445-B9F9-87F363B2A0F7}"/>
            </c:ext>
          </c:extLst>
        </c:ser>
        <c:ser>
          <c:idx val="2"/>
          <c:order val="1"/>
          <c:tx>
            <c:strRef>
              <c:f>'Figure 6.1 web'!$A$47</c:f>
              <c:strCache>
                <c:ptCount val="1"/>
                <c:pt idx="0">
                  <c:v>Garçons</c:v>
                </c:pt>
              </c:strCache>
            </c:strRef>
          </c:tx>
          <c:spPr>
            <a:solidFill>
              <a:srgbClr val="843C0C">
                <a:alpha val="60000"/>
              </a:srgbClr>
            </a:solidFill>
            <a:ln>
              <a:noFill/>
            </a:ln>
            <a:effectLst/>
          </c:spPr>
          <c:invertIfNegative val="0"/>
          <c:dLbls>
            <c:dLbl>
              <c:idx val="1"/>
              <c:layout>
                <c:manualLayout>
                  <c:x val="0"/>
                  <c:y val="-3.3469804043521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D8-4445-B9F9-87F363B2A0F7}"/>
                </c:ext>
              </c:extLst>
            </c:dLbl>
            <c:dLbl>
              <c:idx val="2"/>
              <c:layout>
                <c:manualLayout>
                  <c:x val="-2.1477664752860372E-17"/>
                  <c:y val="-5.02047060652818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D8-4445-B9F9-87F363B2A0F7}"/>
                </c:ext>
              </c:extLst>
            </c:dLbl>
            <c:dLbl>
              <c:idx val="3"/>
              <c:layout>
                <c:manualLayout>
                  <c:x val="0"/>
                  <c:y val="-2.789150336960117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D8-4445-B9F9-87F363B2A0F7}"/>
                </c:ext>
              </c:extLst>
            </c:dLbl>
            <c:dLbl>
              <c:idx val="4"/>
              <c:layout>
                <c:manualLayout>
                  <c:x val="0"/>
                  <c:y val="-4.4626405391361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FD8-4445-B9F9-87F363B2A0F7}"/>
                </c:ext>
              </c:extLst>
            </c:dLbl>
            <c:dLbl>
              <c:idx val="5"/>
              <c:layout>
                <c:manualLayout>
                  <c:x val="0"/>
                  <c:y val="-3.3469804043521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D8-4445-B9F9-87F363B2A0F7}"/>
                </c:ext>
              </c:extLst>
            </c:dLbl>
            <c:dLbl>
              <c:idx val="6"/>
              <c:layout>
                <c:manualLayout>
                  <c:x val="0"/>
                  <c:y val="-3.34698040435212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FD8-4445-B9F9-87F363B2A0F7}"/>
                </c:ext>
              </c:extLst>
            </c:dLbl>
            <c:dLbl>
              <c:idx val="7"/>
              <c:layout>
                <c:manualLayout>
                  <c:x val="0"/>
                  <c:y val="-2.231320269568090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FD8-4445-B9F9-87F363B2A0F7}"/>
                </c:ext>
              </c:extLst>
            </c:dLbl>
            <c:dLbl>
              <c:idx val="8"/>
              <c:layout>
                <c:manualLayout>
                  <c:x val="-4.2955329505720744E-17"/>
                  <c:y val="-3.3469804043521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FD8-4445-B9F9-87F363B2A0F7}"/>
                </c:ext>
              </c:extLst>
            </c:dLbl>
            <c:dLbl>
              <c:idx val="9"/>
              <c:layout>
                <c:manualLayout>
                  <c:x val="0"/>
                  <c:y val="-2.789150336960112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FD8-4445-B9F9-87F363B2A0F7}"/>
                </c:ext>
              </c:extLst>
            </c:dLbl>
            <c:dLbl>
              <c:idx val="10"/>
              <c:layout>
                <c:manualLayout>
                  <c:x val="1.1715225198914378E-3"/>
                  <c:y val="-3.90481047174415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FD8-4445-B9F9-87F363B2A0F7}"/>
                </c:ext>
              </c:extLst>
            </c:dLbl>
            <c:dLbl>
              <c:idx val="11"/>
              <c:layout>
                <c:manualLayout>
                  <c:x val="0"/>
                  <c:y val="-6.69396080870426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FD8-4445-B9F9-87F363B2A0F7}"/>
                </c:ext>
              </c:extLst>
            </c:dLbl>
            <c:dLbl>
              <c:idx val="12"/>
              <c:layout>
                <c:manualLayout>
                  <c:x val="0"/>
                  <c:y val="-3.90481047174415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FD8-4445-B9F9-87F363B2A0F7}"/>
                </c:ext>
              </c:extLst>
            </c:dLbl>
            <c:dLbl>
              <c:idx val="13"/>
              <c:layout>
                <c:manualLayout>
                  <c:x val="-1.1715225198915236E-3"/>
                  <c:y val="-4.4626405391361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FD8-4445-B9F9-87F363B2A0F7}"/>
                </c:ext>
              </c:extLst>
            </c:dLbl>
            <c:dLbl>
              <c:idx val="14"/>
              <c:layout>
                <c:manualLayout>
                  <c:x val="0"/>
                  <c:y val="-4.462640539136171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FD8-4445-B9F9-87F363B2A0F7}"/>
                </c:ext>
              </c:extLst>
            </c:dLbl>
            <c:dLbl>
              <c:idx val="15"/>
              <c:layout>
                <c:manualLayout>
                  <c:x val="0"/>
                  <c:y val="-5.5783006739202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FD8-4445-B9F9-87F363B2A0F7}"/>
                </c:ext>
              </c:extLst>
            </c:dLbl>
            <c:dLbl>
              <c:idx val="16"/>
              <c:layout>
                <c:manualLayout>
                  <c:x val="-1.1715225198915236E-3"/>
                  <c:y val="-1.673490202176069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FD8-4445-B9F9-87F363B2A0F7}"/>
                </c:ext>
              </c:extLst>
            </c:dLbl>
            <c:dLbl>
              <c:idx val="17"/>
              <c:layout>
                <c:manualLayout>
                  <c:x val="0"/>
                  <c:y val="-2.23132026956808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FD8-4445-B9F9-87F363B2A0F7}"/>
                </c:ext>
              </c:extLst>
            </c:dLbl>
            <c:dLbl>
              <c:idx val="18"/>
              <c:layout>
                <c:manualLayout>
                  <c:x val="0"/>
                  <c:y val="-2.23132026956808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FD8-4445-B9F9-87F363B2A0F7}"/>
                </c:ext>
              </c:extLst>
            </c:dLbl>
            <c:dLbl>
              <c:idx val="19"/>
              <c:layout>
                <c:manualLayout>
                  <c:x val="-2.3430450397828755E-3"/>
                  <c:y val="-1.673490202176064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FD8-4445-B9F9-87F363B2A0F7}"/>
                </c:ext>
              </c:extLst>
            </c:dLbl>
            <c:dLbl>
              <c:idx val="20"/>
              <c:layout>
                <c:manualLayout>
                  <c:x val="-4.6860900795657511E-3"/>
                  <c:y val="-6.09688770685011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FD8-4445-B9F9-87F363B2A0F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6.1 web'!$B$44:$V$44</c:f>
              <c:strCache>
                <c:ptCount val="21"/>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strCache>
            </c:strRef>
          </c:cat>
          <c:val>
            <c:numRef>
              <c:f>'Figure 6.1 web'!$B$47:$V$47</c:f>
              <c:numCache>
                <c:formatCode>General</c:formatCode>
                <c:ptCount val="21"/>
                <c:pt idx="0">
                  <c:v>0</c:v>
                </c:pt>
                <c:pt idx="1">
                  <c:v>100</c:v>
                </c:pt>
                <c:pt idx="2">
                  <c:v>110</c:v>
                </c:pt>
                <c:pt idx="3">
                  <c:v>119</c:v>
                </c:pt>
                <c:pt idx="4">
                  <c:v>123</c:v>
                </c:pt>
                <c:pt idx="5">
                  <c:v>129</c:v>
                </c:pt>
                <c:pt idx="6">
                  <c:v>131</c:v>
                </c:pt>
                <c:pt idx="7">
                  <c:v>135</c:v>
                </c:pt>
                <c:pt idx="8">
                  <c:v>140</c:v>
                </c:pt>
                <c:pt idx="9">
                  <c:v>141</c:v>
                </c:pt>
                <c:pt idx="10">
                  <c:v>145</c:v>
                </c:pt>
                <c:pt idx="11">
                  <c:v>149</c:v>
                </c:pt>
                <c:pt idx="12">
                  <c:v>150</c:v>
                </c:pt>
                <c:pt idx="13">
                  <c:v>155</c:v>
                </c:pt>
                <c:pt idx="14">
                  <c:v>159</c:v>
                </c:pt>
                <c:pt idx="15">
                  <c:v>160</c:v>
                </c:pt>
                <c:pt idx="16">
                  <c:v>165</c:v>
                </c:pt>
                <c:pt idx="17">
                  <c:v>170</c:v>
                </c:pt>
                <c:pt idx="18">
                  <c:v>176</c:v>
                </c:pt>
                <c:pt idx="19">
                  <c:v>185</c:v>
                </c:pt>
                <c:pt idx="20">
                  <c:v>250</c:v>
                </c:pt>
              </c:numCache>
            </c:numRef>
          </c:val>
          <c:extLst>
            <c:ext xmlns:c16="http://schemas.microsoft.com/office/drawing/2014/chart" uri="{C3380CC4-5D6E-409C-BE32-E72D297353CC}">
              <c16:uniqueId val="{00000015-7FD8-4445-B9F9-87F363B2A0F7}"/>
            </c:ext>
          </c:extLst>
        </c:ser>
        <c:ser>
          <c:idx val="0"/>
          <c:order val="2"/>
          <c:tx>
            <c:strRef>
              <c:f>'Figure 6.1 web'!$A$45</c:f>
              <c:strCache>
                <c:ptCount val="1"/>
                <c:pt idx="0">
                  <c:v>Ensemble</c:v>
                </c:pt>
              </c:strCache>
            </c:strRef>
          </c:tx>
          <c:spPr>
            <a:noFill/>
            <a:ln>
              <a:solidFill>
                <a:sysClr val="windowText" lastClr="000000"/>
              </a:solidFill>
              <a:prstDash val="dash"/>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6.1 web'!$B$44:$V$44</c:f>
              <c:strCache>
                <c:ptCount val="21"/>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strCache>
            </c:strRef>
          </c:cat>
          <c:val>
            <c:numRef>
              <c:f>'Figure 6.1 web'!$B$45:$V$45</c:f>
              <c:numCache>
                <c:formatCode>General</c:formatCode>
                <c:ptCount val="21"/>
                <c:pt idx="0">
                  <c:v>0</c:v>
                </c:pt>
                <c:pt idx="1">
                  <c:v>98</c:v>
                </c:pt>
                <c:pt idx="2">
                  <c:v>106</c:v>
                </c:pt>
                <c:pt idx="3">
                  <c:v>112</c:v>
                </c:pt>
                <c:pt idx="4">
                  <c:v>118</c:v>
                </c:pt>
                <c:pt idx="5">
                  <c:v>121</c:v>
                </c:pt>
                <c:pt idx="6">
                  <c:v>125</c:v>
                </c:pt>
                <c:pt idx="7">
                  <c:v>130</c:v>
                </c:pt>
                <c:pt idx="8">
                  <c:v>132</c:v>
                </c:pt>
                <c:pt idx="9">
                  <c:v>135</c:v>
                </c:pt>
                <c:pt idx="10">
                  <c:v>140</c:v>
                </c:pt>
                <c:pt idx="11">
                  <c:v>141</c:v>
                </c:pt>
                <c:pt idx="12">
                  <c:v>145</c:v>
                </c:pt>
                <c:pt idx="13">
                  <c:v>150</c:v>
                </c:pt>
                <c:pt idx="14">
                  <c:v>151</c:v>
                </c:pt>
                <c:pt idx="15">
                  <c:v>155</c:v>
                </c:pt>
                <c:pt idx="16">
                  <c:v>160</c:v>
                </c:pt>
                <c:pt idx="17">
                  <c:v>165</c:v>
                </c:pt>
                <c:pt idx="18">
                  <c:v>170</c:v>
                </c:pt>
                <c:pt idx="19">
                  <c:v>180</c:v>
                </c:pt>
                <c:pt idx="20">
                  <c:v>250</c:v>
                </c:pt>
              </c:numCache>
            </c:numRef>
          </c:val>
          <c:extLst>
            <c:ext xmlns:c16="http://schemas.microsoft.com/office/drawing/2014/chart" uri="{C3380CC4-5D6E-409C-BE32-E72D297353CC}">
              <c16:uniqueId val="{00000016-7FD8-4445-B9F9-87F363B2A0F7}"/>
            </c:ext>
          </c:extLst>
        </c:ser>
        <c:dLbls>
          <c:dLblPos val="outEnd"/>
          <c:showLegendKey val="0"/>
          <c:showVal val="1"/>
          <c:showCatName val="0"/>
          <c:showSerName val="0"/>
          <c:showPercent val="0"/>
          <c:showBubbleSize val="0"/>
        </c:dLbls>
        <c:gapWidth val="219"/>
        <c:overlap val="-27"/>
        <c:axId val="715100208"/>
        <c:axId val="715100536"/>
      </c:barChart>
      <c:catAx>
        <c:axId val="715100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5100536"/>
        <c:crosses val="autoZero"/>
        <c:auto val="1"/>
        <c:lblAlgn val="ctr"/>
        <c:lblOffset val="100"/>
        <c:noMultiLvlLbl val="0"/>
      </c:catAx>
      <c:valAx>
        <c:axId val="715100536"/>
        <c:scaling>
          <c:orientation val="minMax"/>
        </c:scaling>
        <c:delete val="1"/>
        <c:axPos val="l"/>
        <c:numFmt formatCode="General" sourceLinked="1"/>
        <c:majorTickMark val="none"/>
        <c:minorTickMark val="none"/>
        <c:tickLblPos val="nextTo"/>
        <c:crossAx val="715100208"/>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'Figure 6.1 web'!$A$51</c:f>
              <c:strCache>
                <c:ptCount val="1"/>
                <c:pt idx="0">
                  <c:v>Filles</c:v>
                </c:pt>
              </c:strCache>
            </c:strRef>
          </c:tx>
          <c:spPr>
            <a:solidFill>
              <a:schemeClr val="accent1"/>
            </a:solidFill>
            <a:ln>
              <a:noFill/>
            </a:ln>
            <a:effectLst/>
          </c:spPr>
          <c:invertIfNegative val="0"/>
          <c:dLbls>
            <c:dLbl>
              <c:idx val="20"/>
              <c:layout>
                <c:manualLayout>
                  <c:x val="-9.3721801591316739E-3"/>
                  <c:y val="-1.2520663024565536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83-46E7-98F8-8D938A3607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6.1 web'!$B$49:$V$49</c:f>
              <c:strCache>
                <c:ptCount val="21"/>
                <c:pt idx="0">
                  <c:v>100%</c:v>
                </c:pt>
                <c:pt idx="1">
                  <c:v>95%</c:v>
                </c:pt>
                <c:pt idx="2">
                  <c:v>90%</c:v>
                </c:pt>
                <c:pt idx="3">
                  <c:v>85%</c:v>
                </c:pt>
                <c:pt idx="4">
                  <c:v>80%</c:v>
                </c:pt>
                <c:pt idx="5">
                  <c:v>75%</c:v>
                </c:pt>
                <c:pt idx="6">
                  <c:v>70%</c:v>
                </c:pt>
                <c:pt idx="7">
                  <c:v>65%</c:v>
                </c:pt>
                <c:pt idx="8">
                  <c:v>60%</c:v>
                </c:pt>
                <c:pt idx="9">
                  <c:v>55%</c:v>
                </c:pt>
                <c:pt idx="10">
                  <c:v>50%</c:v>
                </c:pt>
                <c:pt idx="11">
                  <c:v>45%</c:v>
                </c:pt>
                <c:pt idx="12">
                  <c:v>40%</c:v>
                </c:pt>
                <c:pt idx="13">
                  <c:v>35%</c:v>
                </c:pt>
                <c:pt idx="14">
                  <c:v>30%</c:v>
                </c:pt>
                <c:pt idx="15">
                  <c:v>25%</c:v>
                </c:pt>
                <c:pt idx="16">
                  <c:v>20%</c:v>
                </c:pt>
                <c:pt idx="17">
                  <c:v>15%</c:v>
                </c:pt>
                <c:pt idx="18">
                  <c:v>10%</c:v>
                </c:pt>
                <c:pt idx="19">
                  <c:v>5%</c:v>
                </c:pt>
                <c:pt idx="20">
                  <c:v>0%</c:v>
                </c:pt>
              </c:strCache>
            </c:strRef>
          </c:cat>
          <c:val>
            <c:numRef>
              <c:f>'Figure 6.1 web'!$B$51:$V$51</c:f>
              <c:numCache>
                <c:formatCode>0.00</c:formatCode>
                <c:ptCount val="21"/>
                <c:pt idx="0">
                  <c:v>4</c:v>
                </c:pt>
                <c:pt idx="1">
                  <c:v>5.17</c:v>
                </c:pt>
                <c:pt idx="2">
                  <c:v>5.34</c:v>
                </c:pt>
                <c:pt idx="3">
                  <c:v>5.47</c:v>
                </c:pt>
                <c:pt idx="4">
                  <c:v>5.57</c:v>
                </c:pt>
                <c:pt idx="5">
                  <c:v>5.65</c:v>
                </c:pt>
                <c:pt idx="6">
                  <c:v>5.72</c:v>
                </c:pt>
                <c:pt idx="7">
                  <c:v>5.7999999999999989</c:v>
                </c:pt>
                <c:pt idx="8">
                  <c:v>5.9</c:v>
                </c:pt>
                <c:pt idx="9">
                  <c:v>5.9699999999999989</c:v>
                </c:pt>
                <c:pt idx="10">
                  <c:v>6</c:v>
                </c:pt>
                <c:pt idx="11">
                  <c:v>6.1</c:v>
                </c:pt>
                <c:pt idx="12">
                  <c:v>6.19</c:v>
                </c:pt>
                <c:pt idx="13">
                  <c:v>6.28</c:v>
                </c:pt>
                <c:pt idx="14">
                  <c:v>6.37</c:v>
                </c:pt>
                <c:pt idx="15">
                  <c:v>6.49</c:v>
                </c:pt>
                <c:pt idx="16">
                  <c:v>6.6</c:v>
                </c:pt>
                <c:pt idx="17">
                  <c:v>6.78</c:v>
                </c:pt>
                <c:pt idx="18">
                  <c:v>7</c:v>
                </c:pt>
                <c:pt idx="19">
                  <c:v>7.3</c:v>
                </c:pt>
                <c:pt idx="20">
                  <c:v>25</c:v>
                </c:pt>
              </c:numCache>
            </c:numRef>
          </c:val>
          <c:extLst>
            <c:ext xmlns:c16="http://schemas.microsoft.com/office/drawing/2014/chart" uri="{C3380CC4-5D6E-409C-BE32-E72D297353CC}">
              <c16:uniqueId val="{00000001-BF83-46E7-98F8-8D938A36078D}"/>
            </c:ext>
          </c:extLst>
        </c:ser>
        <c:ser>
          <c:idx val="2"/>
          <c:order val="1"/>
          <c:tx>
            <c:strRef>
              <c:f>'Figure 6.1 web'!$A$52</c:f>
              <c:strCache>
                <c:ptCount val="1"/>
                <c:pt idx="0">
                  <c:v>Garçons</c:v>
                </c:pt>
              </c:strCache>
            </c:strRef>
          </c:tx>
          <c:spPr>
            <a:solidFill>
              <a:srgbClr val="5B9BD5">
                <a:alpha val="60000"/>
              </a:srgbClr>
            </a:solidFill>
            <a:ln>
              <a:noFill/>
            </a:ln>
            <a:effectLst/>
          </c:spPr>
          <c:invertIfNegative val="0"/>
          <c:dLbls>
            <c:dLbl>
              <c:idx val="0"/>
              <c:layout>
                <c:manualLayout>
                  <c:x val="1.1715225198914378E-3"/>
                  <c:y val="-9.42245870746036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83-46E7-98F8-8D938A36078D}"/>
                </c:ext>
              </c:extLst>
            </c:dLbl>
            <c:dLbl>
              <c:idx val="1"/>
              <c:layout>
                <c:manualLayout>
                  <c:x val="0"/>
                  <c:y val="-8.31393415364150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83-46E7-98F8-8D938A36078D}"/>
                </c:ext>
              </c:extLst>
            </c:dLbl>
            <c:dLbl>
              <c:idx val="2"/>
              <c:layout>
                <c:manualLayout>
                  <c:x val="0"/>
                  <c:y val="-8.8681964305509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83-46E7-98F8-8D938A36078D}"/>
                </c:ext>
              </c:extLst>
            </c:dLbl>
            <c:dLbl>
              <c:idx val="3"/>
              <c:layout>
                <c:manualLayout>
                  <c:x val="0"/>
                  <c:y val="-8.8681964305509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F83-46E7-98F8-8D938A36078D}"/>
                </c:ext>
              </c:extLst>
            </c:dLbl>
            <c:dLbl>
              <c:idx val="4"/>
              <c:layout>
                <c:manualLayout>
                  <c:x val="1.1715225198914378E-3"/>
                  <c:y val="-9.976720984369803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F83-46E7-98F8-8D938A36078D}"/>
                </c:ext>
              </c:extLst>
            </c:dLbl>
            <c:dLbl>
              <c:idx val="5"/>
              <c:layout>
                <c:manualLayout>
                  <c:x val="0"/>
                  <c:y val="-9.976720984369803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F83-46E7-98F8-8D938A36078D}"/>
                </c:ext>
              </c:extLst>
            </c:dLbl>
            <c:dLbl>
              <c:idx val="6"/>
              <c:layout>
                <c:manualLayout>
                  <c:x val="1.1715225198913946E-3"/>
                  <c:y val="-8.868196430550946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F83-46E7-98F8-8D938A36078D}"/>
                </c:ext>
              </c:extLst>
            </c:dLbl>
            <c:dLbl>
              <c:idx val="7"/>
              <c:layout>
                <c:manualLayout>
                  <c:x val="0"/>
                  <c:y val="-8.31393415364150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F83-46E7-98F8-8D938A36078D}"/>
                </c:ext>
              </c:extLst>
            </c:dLbl>
            <c:dLbl>
              <c:idx val="8"/>
              <c:layout>
                <c:manualLayout>
                  <c:x val="-4.2955329505720744E-17"/>
                  <c:y val="-8.3139341536415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F83-46E7-98F8-8D938A36078D}"/>
                </c:ext>
              </c:extLst>
            </c:dLbl>
            <c:dLbl>
              <c:idx val="9"/>
              <c:layout>
                <c:manualLayout>
                  <c:x val="-2.3430450397828755E-3"/>
                  <c:y val="-0.116395078150981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F83-46E7-98F8-8D938A36078D}"/>
                </c:ext>
              </c:extLst>
            </c:dLbl>
            <c:dLbl>
              <c:idx val="10"/>
              <c:layout>
                <c:manualLayout>
                  <c:x val="0"/>
                  <c:y val="-9.42245870746036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F83-46E7-98F8-8D938A36078D}"/>
                </c:ext>
              </c:extLst>
            </c:dLbl>
            <c:dLbl>
              <c:idx val="11"/>
              <c:layout>
                <c:manualLayout>
                  <c:x val="0"/>
                  <c:y val="-8.31393415364150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F83-46E7-98F8-8D938A36078D}"/>
                </c:ext>
              </c:extLst>
            </c:dLbl>
            <c:dLbl>
              <c:idx val="12"/>
              <c:layout>
                <c:manualLayout>
                  <c:x val="-1.1715225198914378E-3"/>
                  <c:y val="-9.422458707460375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F83-46E7-98F8-8D938A36078D}"/>
                </c:ext>
              </c:extLst>
            </c:dLbl>
            <c:dLbl>
              <c:idx val="13"/>
              <c:layout>
                <c:manualLayout>
                  <c:x val="-8.5910659011441488E-17"/>
                  <c:y val="-7.71543329665103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F83-46E7-98F8-8D938A36078D}"/>
                </c:ext>
              </c:extLst>
            </c:dLbl>
            <c:dLbl>
              <c:idx val="14"/>
              <c:layout>
                <c:manualLayout>
                  <c:x val="-8.5910659011441488E-17"/>
                  <c:y val="-8.401241531504430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F83-46E7-98F8-8D938A36078D}"/>
                </c:ext>
              </c:extLst>
            </c:dLbl>
            <c:dLbl>
              <c:idx val="15"/>
              <c:layout>
                <c:manualLayout>
                  <c:x val="-2.3430450397828755E-3"/>
                  <c:y val="-0.117617381441062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F83-46E7-98F8-8D938A36078D}"/>
                </c:ext>
              </c:extLst>
            </c:dLbl>
            <c:dLbl>
              <c:idx val="16"/>
              <c:layout>
                <c:manualLayout>
                  <c:x val="-2.3430450397828755E-3"/>
                  <c:y val="-0.1064157260657228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F83-46E7-98F8-8D938A36078D}"/>
                </c:ext>
              </c:extLst>
            </c:dLbl>
            <c:dLbl>
              <c:idx val="17"/>
              <c:layout>
                <c:manualLayout>
                  <c:x val="-4.686090079565837E-3"/>
                  <c:y val="-0.1232182091287317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F83-46E7-98F8-8D938A36078D}"/>
                </c:ext>
              </c:extLst>
            </c:dLbl>
            <c:dLbl>
              <c:idx val="18"/>
              <c:layout>
                <c:manualLayout>
                  <c:x val="-1.7182131802288298E-16"/>
                  <c:y val="-9.834525292712652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F83-46E7-98F8-8D938A36078D}"/>
                </c:ext>
              </c:extLst>
            </c:dLbl>
            <c:dLbl>
              <c:idx val="19"/>
              <c:layout>
                <c:manualLayout>
                  <c:x val="-1.1715225198916095E-3"/>
                  <c:y val="-8.741800260189021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F83-46E7-98F8-8D938A3607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6.1 web'!$B$49:$V$49</c:f>
              <c:strCache>
                <c:ptCount val="21"/>
                <c:pt idx="0">
                  <c:v>100%</c:v>
                </c:pt>
                <c:pt idx="1">
                  <c:v>95%</c:v>
                </c:pt>
                <c:pt idx="2">
                  <c:v>90%</c:v>
                </c:pt>
                <c:pt idx="3">
                  <c:v>85%</c:v>
                </c:pt>
                <c:pt idx="4">
                  <c:v>80%</c:v>
                </c:pt>
                <c:pt idx="5">
                  <c:v>75%</c:v>
                </c:pt>
                <c:pt idx="6">
                  <c:v>70%</c:v>
                </c:pt>
                <c:pt idx="7">
                  <c:v>65%</c:v>
                </c:pt>
                <c:pt idx="8">
                  <c:v>60%</c:v>
                </c:pt>
                <c:pt idx="9">
                  <c:v>55%</c:v>
                </c:pt>
                <c:pt idx="10">
                  <c:v>50%</c:v>
                </c:pt>
                <c:pt idx="11">
                  <c:v>45%</c:v>
                </c:pt>
                <c:pt idx="12">
                  <c:v>40%</c:v>
                </c:pt>
                <c:pt idx="13">
                  <c:v>35%</c:v>
                </c:pt>
                <c:pt idx="14">
                  <c:v>30%</c:v>
                </c:pt>
                <c:pt idx="15">
                  <c:v>25%</c:v>
                </c:pt>
                <c:pt idx="16">
                  <c:v>20%</c:v>
                </c:pt>
                <c:pt idx="17">
                  <c:v>15%</c:v>
                </c:pt>
                <c:pt idx="18">
                  <c:v>10%</c:v>
                </c:pt>
                <c:pt idx="19">
                  <c:v>5%</c:v>
                </c:pt>
                <c:pt idx="20">
                  <c:v>0%</c:v>
                </c:pt>
              </c:strCache>
            </c:strRef>
          </c:cat>
          <c:val>
            <c:numRef>
              <c:f>'Figure 6.1 web'!$B$52:$V$52</c:f>
              <c:numCache>
                <c:formatCode>0.00</c:formatCode>
                <c:ptCount val="21"/>
                <c:pt idx="0">
                  <c:v>4</c:v>
                </c:pt>
                <c:pt idx="1">
                  <c:v>5</c:v>
                </c:pt>
                <c:pt idx="2">
                  <c:v>5.0999999999999996</c:v>
                </c:pt>
                <c:pt idx="3">
                  <c:v>5.22</c:v>
                </c:pt>
                <c:pt idx="4">
                  <c:v>5.3</c:v>
                </c:pt>
                <c:pt idx="5">
                  <c:v>5.4</c:v>
                </c:pt>
                <c:pt idx="6">
                  <c:v>5.49</c:v>
                </c:pt>
                <c:pt idx="7">
                  <c:v>5.55</c:v>
                </c:pt>
                <c:pt idx="8">
                  <c:v>5.6</c:v>
                </c:pt>
                <c:pt idx="9">
                  <c:v>5.7</c:v>
                </c:pt>
                <c:pt idx="10">
                  <c:v>5.78</c:v>
                </c:pt>
                <c:pt idx="11">
                  <c:v>5.84</c:v>
                </c:pt>
                <c:pt idx="12">
                  <c:v>5.91</c:v>
                </c:pt>
                <c:pt idx="13">
                  <c:v>6</c:v>
                </c:pt>
                <c:pt idx="14">
                  <c:v>6.09</c:v>
                </c:pt>
                <c:pt idx="15">
                  <c:v>6.2</c:v>
                </c:pt>
                <c:pt idx="16">
                  <c:v>6.3</c:v>
                </c:pt>
                <c:pt idx="17">
                  <c:v>6.49</c:v>
                </c:pt>
                <c:pt idx="18">
                  <c:v>6.7</c:v>
                </c:pt>
                <c:pt idx="19">
                  <c:v>7.06</c:v>
                </c:pt>
                <c:pt idx="20">
                  <c:v>30</c:v>
                </c:pt>
              </c:numCache>
            </c:numRef>
          </c:val>
          <c:extLst>
            <c:ext xmlns:c16="http://schemas.microsoft.com/office/drawing/2014/chart" uri="{C3380CC4-5D6E-409C-BE32-E72D297353CC}">
              <c16:uniqueId val="{00000016-BF83-46E7-98F8-8D938A36078D}"/>
            </c:ext>
          </c:extLst>
        </c:ser>
        <c:ser>
          <c:idx val="0"/>
          <c:order val="2"/>
          <c:tx>
            <c:strRef>
              <c:f>'Figure 6.1 web'!$A$50</c:f>
              <c:strCache>
                <c:ptCount val="1"/>
                <c:pt idx="0">
                  <c:v>Ensemble</c:v>
                </c:pt>
              </c:strCache>
            </c:strRef>
          </c:tx>
          <c:spPr>
            <a:noFill/>
            <a:ln>
              <a:solidFill>
                <a:sysClr val="windowText" lastClr="000000"/>
              </a:solidFill>
              <a:prstDash val="dash"/>
            </a:ln>
            <a:effectLst/>
          </c:spPr>
          <c:invertIfNegative val="0"/>
          <c:dLbls>
            <c:dLbl>
              <c:idx val="14"/>
              <c:layout>
                <c:manualLayout>
                  <c:x val="4.6860900795656652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BF83-46E7-98F8-8D938A3607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6.1 web'!$B$49:$V$49</c:f>
              <c:strCache>
                <c:ptCount val="21"/>
                <c:pt idx="0">
                  <c:v>100%</c:v>
                </c:pt>
                <c:pt idx="1">
                  <c:v>95%</c:v>
                </c:pt>
                <c:pt idx="2">
                  <c:v>90%</c:v>
                </c:pt>
                <c:pt idx="3">
                  <c:v>85%</c:v>
                </c:pt>
                <c:pt idx="4">
                  <c:v>80%</c:v>
                </c:pt>
                <c:pt idx="5">
                  <c:v>75%</c:v>
                </c:pt>
                <c:pt idx="6">
                  <c:v>70%</c:v>
                </c:pt>
                <c:pt idx="7">
                  <c:v>65%</c:v>
                </c:pt>
                <c:pt idx="8">
                  <c:v>60%</c:v>
                </c:pt>
                <c:pt idx="9">
                  <c:v>55%</c:v>
                </c:pt>
                <c:pt idx="10">
                  <c:v>50%</c:v>
                </c:pt>
                <c:pt idx="11">
                  <c:v>45%</c:v>
                </c:pt>
                <c:pt idx="12">
                  <c:v>40%</c:v>
                </c:pt>
                <c:pt idx="13">
                  <c:v>35%</c:v>
                </c:pt>
                <c:pt idx="14">
                  <c:v>30%</c:v>
                </c:pt>
                <c:pt idx="15">
                  <c:v>25%</c:v>
                </c:pt>
                <c:pt idx="16">
                  <c:v>20%</c:v>
                </c:pt>
                <c:pt idx="17">
                  <c:v>15%</c:v>
                </c:pt>
                <c:pt idx="18">
                  <c:v>10%</c:v>
                </c:pt>
                <c:pt idx="19">
                  <c:v>5%</c:v>
                </c:pt>
                <c:pt idx="20">
                  <c:v>0%</c:v>
                </c:pt>
              </c:strCache>
            </c:strRef>
          </c:cat>
          <c:val>
            <c:numRef>
              <c:f>'Figure 6.1 web'!$B$50:$V$50</c:f>
              <c:numCache>
                <c:formatCode>0.00</c:formatCode>
                <c:ptCount val="21"/>
                <c:pt idx="0">
                  <c:v>4</c:v>
                </c:pt>
                <c:pt idx="1">
                  <c:v>5.0199999999999996</c:v>
                </c:pt>
                <c:pt idx="2">
                  <c:v>5.2</c:v>
                </c:pt>
                <c:pt idx="3">
                  <c:v>5.31</c:v>
                </c:pt>
                <c:pt idx="4">
                  <c:v>5.41</c:v>
                </c:pt>
                <c:pt idx="5">
                  <c:v>5.5</c:v>
                </c:pt>
                <c:pt idx="6">
                  <c:v>5.6</c:v>
                </c:pt>
                <c:pt idx="7">
                  <c:v>5.68</c:v>
                </c:pt>
                <c:pt idx="8">
                  <c:v>5.75</c:v>
                </c:pt>
                <c:pt idx="9">
                  <c:v>5.81</c:v>
                </c:pt>
                <c:pt idx="10">
                  <c:v>5.9</c:v>
                </c:pt>
                <c:pt idx="11">
                  <c:v>6</c:v>
                </c:pt>
                <c:pt idx="12">
                  <c:v>6.03</c:v>
                </c:pt>
                <c:pt idx="13">
                  <c:v>6.12</c:v>
                </c:pt>
                <c:pt idx="14">
                  <c:v>6.22</c:v>
                </c:pt>
                <c:pt idx="15">
                  <c:v>6.34</c:v>
                </c:pt>
                <c:pt idx="16">
                  <c:v>6.48</c:v>
                </c:pt>
                <c:pt idx="17">
                  <c:v>6.63</c:v>
                </c:pt>
                <c:pt idx="18">
                  <c:v>6.87</c:v>
                </c:pt>
                <c:pt idx="19">
                  <c:v>7.2000000000000011</c:v>
                </c:pt>
                <c:pt idx="20">
                  <c:v>30</c:v>
                </c:pt>
              </c:numCache>
            </c:numRef>
          </c:val>
          <c:extLst>
            <c:ext xmlns:c16="http://schemas.microsoft.com/office/drawing/2014/chart" uri="{C3380CC4-5D6E-409C-BE32-E72D297353CC}">
              <c16:uniqueId val="{00000018-BF83-46E7-98F8-8D938A36078D}"/>
            </c:ext>
          </c:extLst>
        </c:ser>
        <c:dLbls>
          <c:dLblPos val="outEnd"/>
          <c:showLegendKey val="0"/>
          <c:showVal val="1"/>
          <c:showCatName val="0"/>
          <c:showSerName val="0"/>
          <c:showPercent val="0"/>
          <c:showBubbleSize val="0"/>
        </c:dLbls>
        <c:gapWidth val="219"/>
        <c:overlap val="-27"/>
        <c:axId val="715100208"/>
        <c:axId val="715100536"/>
      </c:barChart>
      <c:catAx>
        <c:axId val="715100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5100536"/>
        <c:crosses val="autoZero"/>
        <c:auto val="1"/>
        <c:lblAlgn val="ctr"/>
        <c:lblOffset val="100"/>
        <c:noMultiLvlLbl val="0"/>
      </c:catAx>
      <c:valAx>
        <c:axId val="715100536"/>
        <c:scaling>
          <c:orientation val="minMax"/>
        </c:scaling>
        <c:delete val="1"/>
        <c:axPos val="l"/>
        <c:numFmt formatCode="0.00" sourceLinked="1"/>
        <c:majorTickMark val="none"/>
        <c:minorTickMark val="none"/>
        <c:tickLblPos val="nextTo"/>
        <c:crossAx val="715100208"/>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'Figure 6.2 web'!$A$41</c:f>
              <c:strCache>
                <c:ptCount val="1"/>
                <c:pt idx="0">
                  <c:v>Filles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6.2 web'!$B$39:$V$39</c:f>
              <c:strCache>
                <c:ptCount val="21"/>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strCache>
            </c:strRef>
          </c:cat>
          <c:val>
            <c:numRef>
              <c:f>'Figure 6.2 web'!$B$41:$V$41</c:f>
              <c:numCache>
                <c:formatCode>General</c:formatCode>
                <c:ptCount val="21"/>
                <c:pt idx="0">
                  <c:v>0</c:v>
                </c:pt>
                <c:pt idx="1">
                  <c:v>0</c:v>
                </c:pt>
                <c:pt idx="2">
                  <c:v>0</c:v>
                </c:pt>
                <c:pt idx="3">
                  <c:v>1</c:v>
                </c:pt>
                <c:pt idx="4">
                  <c:v>1</c:v>
                </c:pt>
                <c:pt idx="5">
                  <c:v>1</c:v>
                </c:pt>
                <c:pt idx="6">
                  <c:v>1</c:v>
                </c:pt>
                <c:pt idx="7">
                  <c:v>1</c:v>
                </c:pt>
                <c:pt idx="8">
                  <c:v>2</c:v>
                </c:pt>
                <c:pt idx="9">
                  <c:v>2</c:v>
                </c:pt>
                <c:pt idx="10">
                  <c:v>2</c:v>
                </c:pt>
                <c:pt idx="11">
                  <c:v>3</c:v>
                </c:pt>
                <c:pt idx="12">
                  <c:v>3</c:v>
                </c:pt>
                <c:pt idx="13">
                  <c:v>3</c:v>
                </c:pt>
                <c:pt idx="14">
                  <c:v>3</c:v>
                </c:pt>
                <c:pt idx="15">
                  <c:v>4</c:v>
                </c:pt>
                <c:pt idx="16">
                  <c:v>4</c:v>
                </c:pt>
                <c:pt idx="17">
                  <c:v>5</c:v>
                </c:pt>
                <c:pt idx="18">
                  <c:v>6</c:v>
                </c:pt>
                <c:pt idx="19">
                  <c:v>7</c:v>
                </c:pt>
                <c:pt idx="20">
                  <c:v>13</c:v>
                </c:pt>
              </c:numCache>
            </c:numRef>
          </c:val>
          <c:extLst>
            <c:ext xmlns:c16="http://schemas.microsoft.com/office/drawing/2014/chart" uri="{C3380CC4-5D6E-409C-BE32-E72D297353CC}">
              <c16:uniqueId val="{00000000-0930-4CAC-8E44-09B748901366}"/>
            </c:ext>
          </c:extLst>
        </c:ser>
        <c:ser>
          <c:idx val="2"/>
          <c:order val="1"/>
          <c:tx>
            <c:strRef>
              <c:f>'Figure 6.2 web'!$A$42</c:f>
              <c:strCache>
                <c:ptCount val="1"/>
                <c:pt idx="0">
                  <c:v>Garçons</c:v>
                </c:pt>
              </c:strCache>
            </c:strRef>
          </c:tx>
          <c:spPr>
            <a:solidFill>
              <a:srgbClr val="ED7D31">
                <a:alpha val="6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6.2 web'!$B$39:$V$39</c:f>
              <c:strCache>
                <c:ptCount val="21"/>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strCache>
            </c:strRef>
          </c:cat>
          <c:val>
            <c:numRef>
              <c:f>'Figure 6.2 web'!$B$42:$V$42</c:f>
              <c:numCache>
                <c:formatCode>General</c:formatCode>
                <c:ptCount val="21"/>
                <c:pt idx="0">
                  <c:v>0</c:v>
                </c:pt>
                <c:pt idx="1">
                  <c:v>1</c:v>
                </c:pt>
                <c:pt idx="2">
                  <c:v>2</c:v>
                </c:pt>
                <c:pt idx="3">
                  <c:v>3</c:v>
                </c:pt>
                <c:pt idx="4">
                  <c:v>3</c:v>
                </c:pt>
                <c:pt idx="5">
                  <c:v>4</c:v>
                </c:pt>
                <c:pt idx="6">
                  <c:v>4</c:v>
                </c:pt>
                <c:pt idx="7">
                  <c:v>4</c:v>
                </c:pt>
                <c:pt idx="8">
                  <c:v>5</c:v>
                </c:pt>
                <c:pt idx="9">
                  <c:v>5</c:v>
                </c:pt>
                <c:pt idx="10">
                  <c:v>6</c:v>
                </c:pt>
                <c:pt idx="11">
                  <c:v>6</c:v>
                </c:pt>
                <c:pt idx="12">
                  <c:v>6</c:v>
                </c:pt>
                <c:pt idx="13">
                  <c:v>7</c:v>
                </c:pt>
                <c:pt idx="14">
                  <c:v>7</c:v>
                </c:pt>
                <c:pt idx="15">
                  <c:v>8</c:v>
                </c:pt>
                <c:pt idx="16">
                  <c:v>8</c:v>
                </c:pt>
                <c:pt idx="17">
                  <c:v>9</c:v>
                </c:pt>
                <c:pt idx="18">
                  <c:v>9</c:v>
                </c:pt>
                <c:pt idx="19">
                  <c:v>10</c:v>
                </c:pt>
                <c:pt idx="20">
                  <c:v>14</c:v>
                </c:pt>
              </c:numCache>
            </c:numRef>
          </c:val>
          <c:extLst>
            <c:ext xmlns:c16="http://schemas.microsoft.com/office/drawing/2014/chart" uri="{C3380CC4-5D6E-409C-BE32-E72D297353CC}">
              <c16:uniqueId val="{00000001-0930-4CAC-8E44-09B748901366}"/>
            </c:ext>
          </c:extLst>
        </c:ser>
        <c:ser>
          <c:idx val="0"/>
          <c:order val="2"/>
          <c:tx>
            <c:strRef>
              <c:f>'Figure 6.2 web'!$A$40</c:f>
              <c:strCache>
                <c:ptCount val="1"/>
                <c:pt idx="0">
                  <c:v>Ensemble</c:v>
                </c:pt>
              </c:strCache>
            </c:strRef>
          </c:tx>
          <c:spPr>
            <a:noFill/>
            <a:ln>
              <a:solidFill>
                <a:sysClr val="windowText" lastClr="000000"/>
              </a:solidFill>
              <a:prstDash val="dash"/>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6.2 web'!$B$39:$V$39</c:f>
              <c:strCache>
                <c:ptCount val="21"/>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strCache>
            </c:strRef>
          </c:cat>
          <c:val>
            <c:numRef>
              <c:f>'Figure 6.2 web'!$B$40:$V$40</c:f>
              <c:numCache>
                <c:formatCode>General</c:formatCode>
                <c:ptCount val="21"/>
                <c:pt idx="0">
                  <c:v>0</c:v>
                </c:pt>
                <c:pt idx="1">
                  <c:v>0</c:v>
                </c:pt>
                <c:pt idx="2">
                  <c:v>1</c:v>
                </c:pt>
                <c:pt idx="3">
                  <c:v>1</c:v>
                </c:pt>
                <c:pt idx="4">
                  <c:v>1</c:v>
                </c:pt>
                <c:pt idx="5">
                  <c:v>2</c:v>
                </c:pt>
                <c:pt idx="6">
                  <c:v>2</c:v>
                </c:pt>
                <c:pt idx="7">
                  <c:v>3</c:v>
                </c:pt>
                <c:pt idx="8">
                  <c:v>3</c:v>
                </c:pt>
                <c:pt idx="9">
                  <c:v>3</c:v>
                </c:pt>
                <c:pt idx="10">
                  <c:v>4</c:v>
                </c:pt>
                <c:pt idx="11">
                  <c:v>4</c:v>
                </c:pt>
                <c:pt idx="12">
                  <c:v>5</c:v>
                </c:pt>
                <c:pt idx="13">
                  <c:v>5</c:v>
                </c:pt>
                <c:pt idx="14">
                  <c:v>6</c:v>
                </c:pt>
                <c:pt idx="15">
                  <c:v>6</c:v>
                </c:pt>
                <c:pt idx="16">
                  <c:v>7</c:v>
                </c:pt>
                <c:pt idx="17">
                  <c:v>7</c:v>
                </c:pt>
                <c:pt idx="18">
                  <c:v>8</c:v>
                </c:pt>
                <c:pt idx="19">
                  <c:v>9</c:v>
                </c:pt>
                <c:pt idx="20">
                  <c:v>14</c:v>
                </c:pt>
              </c:numCache>
            </c:numRef>
          </c:val>
          <c:extLst>
            <c:ext xmlns:c16="http://schemas.microsoft.com/office/drawing/2014/chart" uri="{C3380CC4-5D6E-409C-BE32-E72D297353CC}">
              <c16:uniqueId val="{00000002-0930-4CAC-8E44-09B748901366}"/>
            </c:ext>
          </c:extLst>
        </c:ser>
        <c:dLbls>
          <c:dLblPos val="outEnd"/>
          <c:showLegendKey val="0"/>
          <c:showVal val="1"/>
          <c:showCatName val="0"/>
          <c:showSerName val="0"/>
          <c:showPercent val="0"/>
          <c:showBubbleSize val="0"/>
        </c:dLbls>
        <c:gapWidth val="219"/>
        <c:overlap val="-27"/>
        <c:axId val="715100208"/>
        <c:axId val="715100536"/>
      </c:barChart>
      <c:catAx>
        <c:axId val="715100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5100536"/>
        <c:crosses val="autoZero"/>
        <c:auto val="1"/>
        <c:lblAlgn val="ctr"/>
        <c:lblOffset val="100"/>
        <c:noMultiLvlLbl val="0"/>
      </c:catAx>
      <c:valAx>
        <c:axId val="715100536"/>
        <c:scaling>
          <c:orientation val="minMax"/>
        </c:scaling>
        <c:delete val="1"/>
        <c:axPos val="l"/>
        <c:numFmt formatCode="General" sourceLinked="1"/>
        <c:majorTickMark val="none"/>
        <c:minorTickMark val="none"/>
        <c:tickLblPos val="nextTo"/>
        <c:crossAx val="715100208"/>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1715225198914377E-2"/>
          <c:y val="6.6939608087042579E-2"/>
          <c:w val="0.90689135669134002"/>
          <c:h val="0.80923178014994646"/>
        </c:manualLayout>
      </c:layout>
      <c:barChart>
        <c:barDir val="col"/>
        <c:grouping val="clustered"/>
        <c:varyColors val="0"/>
        <c:ser>
          <c:idx val="1"/>
          <c:order val="0"/>
          <c:tx>
            <c:strRef>
              <c:f>'Figure 6.2 web'!$A$46</c:f>
              <c:strCache>
                <c:ptCount val="1"/>
                <c:pt idx="0">
                  <c:v>Filles</c:v>
                </c:pt>
              </c:strCache>
            </c:strRef>
          </c:tx>
          <c:spPr>
            <a:solidFill>
              <a:schemeClr val="accent2">
                <a:lumMod val="50000"/>
              </a:schemeClr>
            </a:solidFill>
            <a:ln>
              <a:noFill/>
            </a:ln>
            <a:effectLst/>
          </c:spPr>
          <c:invertIfNegative val="0"/>
          <c:dLbls>
            <c:dLbl>
              <c:idx val="20"/>
              <c:layout>
                <c:manualLayout>
                  <c:x val="-8.2006576392400637E-3"/>
                  <c:y val="2.217050075218224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BC-4C86-91C2-EAE52844B9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6.2 web'!$B$44:$V$44</c:f>
              <c:strCache>
                <c:ptCount val="21"/>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strCache>
            </c:strRef>
          </c:cat>
          <c:val>
            <c:numRef>
              <c:f>'Figure 6.2 web'!$B$46:$V$46</c:f>
              <c:numCache>
                <c:formatCode>General</c:formatCode>
                <c:ptCount val="21"/>
                <c:pt idx="0">
                  <c:v>0</c:v>
                </c:pt>
                <c:pt idx="1">
                  <c:v>95</c:v>
                </c:pt>
                <c:pt idx="2">
                  <c:v>106</c:v>
                </c:pt>
                <c:pt idx="3">
                  <c:v>112</c:v>
                </c:pt>
                <c:pt idx="4">
                  <c:v>118</c:v>
                </c:pt>
                <c:pt idx="5">
                  <c:v>123</c:v>
                </c:pt>
                <c:pt idx="6">
                  <c:v>127</c:v>
                </c:pt>
                <c:pt idx="7">
                  <c:v>130</c:v>
                </c:pt>
                <c:pt idx="8">
                  <c:v>135</c:v>
                </c:pt>
                <c:pt idx="9">
                  <c:v>138</c:v>
                </c:pt>
                <c:pt idx="10">
                  <c:v>140</c:v>
                </c:pt>
                <c:pt idx="11">
                  <c:v>145</c:v>
                </c:pt>
                <c:pt idx="12">
                  <c:v>149</c:v>
                </c:pt>
                <c:pt idx="13">
                  <c:v>150</c:v>
                </c:pt>
                <c:pt idx="14">
                  <c:v>155</c:v>
                </c:pt>
                <c:pt idx="15">
                  <c:v>159</c:v>
                </c:pt>
                <c:pt idx="16">
                  <c:v>163</c:v>
                </c:pt>
                <c:pt idx="17">
                  <c:v>170</c:v>
                </c:pt>
                <c:pt idx="18">
                  <c:v>175</c:v>
                </c:pt>
                <c:pt idx="19">
                  <c:v>185</c:v>
                </c:pt>
                <c:pt idx="20">
                  <c:v>250</c:v>
                </c:pt>
              </c:numCache>
            </c:numRef>
          </c:val>
          <c:extLst>
            <c:ext xmlns:c16="http://schemas.microsoft.com/office/drawing/2014/chart" uri="{C3380CC4-5D6E-409C-BE32-E72D297353CC}">
              <c16:uniqueId val="{00000001-8CBC-4C86-91C2-EAE52844B9C7}"/>
            </c:ext>
          </c:extLst>
        </c:ser>
        <c:ser>
          <c:idx val="2"/>
          <c:order val="1"/>
          <c:tx>
            <c:strRef>
              <c:f>'Figure 6.2 web'!$A$47</c:f>
              <c:strCache>
                <c:ptCount val="1"/>
                <c:pt idx="0">
                  <c:v>Garçons</c:v>
                </c:pt>
              </c:strCache>
            </c:strRef>
          </c:tx>
          <c:spPr>
            <a:solidFill>
              <a:srgbClr val="843C0C">
                <a:alpha val="60000"/>
              </a:srgbClr>
            </a:solidFill>
            <a:ln>
              <a:noFill/>
            </a:ln>
            <a:effectLst/>
          </c:spPr>
          <c:invertIfNegative val="0"/>
          <c:dLbls>
            <c:dLbl>
              <c:idx val="1"/>
              <c:layout>
                <c:manualLayout>
                  <c:x val="0"/>
                  <c:y val="-3.3469804043521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BC-4C86-91C2-EAE52844B9C7}"/>
                </c:ext>
              </c:extLst>
            </c:dLbl>
            <c:dLbl>
              <c:idx val="2"/>
              <c:layout>
                <c:manualLayout>
                  <c:x val="-2.1477664752860372E-17"/>
                  <c:y val="-5.02047060652818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BC-4C86-91C2-EAE52844B9C7}"/>
                </c:ext>
              </c:extLst>
            </c:dLbl>
            <c:dLbl>
              <c:idx val="3"/>
              <c:layout>
                <c:manualLayout>
                  <c:x val="0"/>
                  <c:y val="-2.789150336960117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CBC-4C86-91C2-EAE52844B9C7}"/>
                </c:ext>
              </c:extLst>
            </c:dLbl>
            <c:dLbl>
              <c:idx val="4"/>
              <c:layout>
                <c:manualLayout>
                  <c:x val="0"/>
                  <c:y val="-4.4626405391361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CBC-4C86-91C2-EAE52844B9C7}"/>
                </c:ext>
              </c:extLst>
            </c:dLbl>
            <c:dLbl>
              <c:idx val="5"/>
              <c:layout>
                <c:manualLayout>
                  <c:x val="0"/>
                  <c:y val="-3.3469804043521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CBC-4C86-91C2-EAE52844B9C7}"/>
                </c:ext>
              </c:extLst>
            </c:dLbl>
            <c:dLbl>
              <c:idx val="6"/>
              <c:layout>
                <c:manualLayout>
                  <c:x val="0"/>
                  <c:y val="-3.346980404352123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CBC-4C86-91C2-EAE52844B9C7}"/>
                </c:ext>
              </c:extLst>
            </c:dLbl>
            <c:dLbl>
              <c:idx val="7"/>
              <c:layout>
                <c:manualLayout>
                  <c:x val="0"/>
                  <c:y val="-2.231320269568090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CBC-4C86-91C2-EAE52844B9C7}"/>
                </c:ext>
              </c:extLst>
            </c:dLbl>
            <c:dLbl>
              <c:idx val="8"/>
              <c:layout>
                <c:manualLayout>
                  <c:x val="-4.2955329505720744E-17"/>
                  <c:y val="-3.34698040435212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CBC-4C86-91C2-EAE52844B9C7}"/>
                </c:ext>
              </c:extLst>
            </c:dLbl>
            <c:dLbl>
              <c:idx val="9"/>
              <c:layout>
                <c:manualLayout>
                  <c:x val="0"/>
                  <c:y val="-2.789150336960112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CBC-4C86-91C2-EAE52844B9C7}"/>
                </c:ext>
              </c:extLst>
            </c:dLbl>
            <c:dLbl>
              <c:idx val="10"/>
              <c:layout>
                <c:manualLayout>
                  <c:x val="1.1715225198914378E-3"/>
                  <c:y val="-3.90481047174415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CBC-4C86-91C2-EAE52844B9C7}"/>
                </c:ext>
              </c:extLst>
            </c:dLbl>
            <c:dLbl>
              <c:idx val="11"/>
              <c:layout>
                <c:manualLayout>
                  <c:x val="0"/>
                  <c:y val="-6.69396080870426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CBC-4C86-91C2-EAE52844B9C7}"/>
                </c:ext>
              </c:extLst>
            </c:dLbl>
            <c:dLbl>
              <c:idx val="12"/>
              <c:layout>
                <c:manualLayout>
                  <c:x val="0"/>
                  <c:y val="-3.90481047174415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CBC-4C86-91C2-EAE52844B9C7}"/>
                </c:ext>
              </c:extLst>
            </c:dLbl>
            <c:dLbl>
              <c:idx val="13"/>
              <c:layout>
                <c:manualLayout>
                  <c:x val="-1.1715225198915236E-3"/>
                  <c:y val="-4.46264053913617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CBC-4C86-91C2-EAE52844B9C7}"/>
                </c:ext>
              </c:extLst>
            </c:dLbl>
            <c:dLbl>
              <c:idx val="14"/>
              <c:layout>
                <c:manualLayout>
                  <c:x val="0"/>
                  <c:y val="-4.462640539136171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CBC-4C86-91C2-EAE52844B9C7}"/>
                </c:ext>
              </c:extLst>
            </c:dLbl>
            <c:dLbl>
              <c:idx val="15"/>
              <c:layout>
                <c:manualLayout>
                  <c:x val="0"/>
                  <c:y val="-5.5783006739202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CBC-4C86-91C2-EAE52844B9C7}"/>
                </c:ext>
              </c:extLst>
            </c:dLbl>
            <c:dLbl>
              <c:idx val="16"/>
              <c:layout>
                <c:manualLayout>
                  <c:x val="-1.1715225198915236E-3"/>
                  <c:y val="-1.673490202176069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CBC-4C86-91C2-EAE52844B9C7}"/>
                </c:ext>
              </c:extLst>
            </c:dLbl>
            <c:dLbl>
              <c:idx val="17"/>
              <c:layout>
                <c:manualLayout>
                  <c:x val="0"/>
                  <c:y val="-2.23132026956808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CBC-4C86-91C2-EAE52844B9C7}"/>
                </c:ext>
              </c:extLst>
            </c:dLbl>
            <c:dLbl>
              <c:idx val="18"/>
              <c:layout>
                <c:manualLayout>
                  <c:x val="0"/>
                  <c:y val="-2.23132026956808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CBC-4C86-91C2-EAE52844B9C7}"/>
                </c:ext>
              </c:extLst>
            </c:dLbl>
            <c:dLbl>
              <c:idx val="19"/>
              <c:layout>
                <c:manualLayout>
                  <c:x val="-2.3430450397828755E-3"/>
                  <c:y val="-1.673490202176064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CBC-4C86-91C2-EAE52844B9C7}"/>
                </c:ext>
              </c:extLst>
            </c:dLbl>
            <c:dLbl>
              <c:idx val="20"/>
              <c:layout>
                <c:manualLayout>
                  <c:x val="-4.6860900795657511E-3"/>
                  <c:y val="-6.09688770685011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CBC-4C86-91C2-EAE52844B9C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6.2 web'!$B$44:$V$44</c:f>
              <c:strCache>
                <c:ptCount val="21"/>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strCache>
            </c:strRef>
          </c:cat>
          <c:val>
            <c:numRef>
              <c:f>'Figure 6.2 web'!$B$47:$V$47</c:f>
              <c:numCache>
                <c:formatCode>General</c:formatCode>
                <c:ptCount val="21"/>
                <c:pt idx="0">
                  <c:v>0</c:v>
                </c:pt>
                <c:pt idx="1">
                  <c:v>130</c:v>
                </c:pt>
                <c:pt idx="2">
                  <c:v>146</c:v>
                </c:pt>
                <c:pt idx="3">
                  <c:v>154</c:v>
                </c:pt>
                <c:pt idx="4">
                  <c:v>160</c:v>
                </c:pt>
                <c:pt idx="5">
                  <c:v>166</c:v>
                </c:pt>
                <c:pt idx="6">
                  <c:v>170</c:v>
                </c:pt>
                <c:pt idx="7">
                  <c:v>175</c:v>
                </c:pt>
                <c:pt idx="8">
                  <c:v>180</c:v>
                </c:pt>
                <c:pt idx="9">
                  <c:v>184</c:v>
                </c:pt>
                <c:pt idx="10">
                  <c:v>189</c:v>
                </c:pt>
                <c:pt idx="11">
                  <c:v>191</c:v>
                </c:pt>
                <c:pt idx="12">
                  <c:v>196</c:v>
                </c:pt>
                <c:pt idx="13">
                  <c:v>200</c:v>
                </c:pt>
                <c:pt idx="14">
                  <c:v>203</c:v>
                </c:pt>
                <c:pt idx="15">
                  <c:v>208</c:v>
                </c:pt>
                <c:pt idx="16">
                  <c:v>211</c:v>
                </c:pt>
                <c:pt idx="17">
                  <c:v>220</c:v>
                </c:pt>
                <c:pt idx="18">
                  <c:v>225</c:v>
                </c:pt>
                <c:pt idx="19">
                  <c:v>235</c:v>
                </c:pt>
                <c:pt idx="20">
                  <c:v>276</c:v>
                </c:pt>
              </c:numCache>
            </c:numRef>
          </c:val>
          <c:extLst>
            <c:ext xmlns:c16="http://schemas.microsoft.com/office/drawing/2014/chart" uri="{C3380CC4-5D6E-409C-BE32-E72D297353CC}">
              <c16:uniqueId val="{00000016-8CBC-4C86-91C2-EAE52844B9C7}"/>
            </c:ext>
          </c:extLst>
        </c:ser>
        <c:ser>
          <c:idx val="0"/>
          <c:order val="2"/>
          <c:tx>
            <c:strRef>
              <c:f>'Figure 6.2 web'!$A$45</c:f>
              <c:strCache>
                <c:ptCount val="1"/>
                <c:pt idx="0">
                  <c:v>Ensemble</c:v>
                </c:pt>
              </c:strCache>
            </c:strRef>
          </c:tx>
          <c:spPr>
            <a:noFill/>
            <a:ln>
              <a:solidFill>
                <a:sysClr val="windowText" lastClr="000000"/>
              </a:solidFill>
              <a:prstDash val="dash"/>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6.2 web'!$B$44:$V$44</c:f>
              <c:strCache>
                <c:ptCount val="21"/>
                <c:pt idx="0">
                  <c:v>0%</c:v>
                </c:pt>
                <c:pt idx="1">
                  <c:v>5%</c:v>
                </c:pt>
                <c:pt idx="2">
                  <c:v>10%</c:v>
                </c:pt>
                <c:pt idx="3">
                  <c:v>15%</c:v>
                </c:pt>
                <c:pt idx="4">
                  <c:v>20%</c:v>
                </c:pt>
                <c:pt idx="5">
                  <c:v>25%</c:v>
                </c:pt>
                <c:pt idx="6">
                  <c:v>30%</c:v>
                </c:pt>
                <c:pt idx="7">
                  <c:v>35%</c:v>
                </c:pt>
                <c:pt idx="8">
                  <c:v>40%</c:v>
                </c:pt>
                <c:pt idx="9">
                  <c:v>45%</c:v>
                </c:pt>
                <c:pt idx="10">
                  <c:v>50%</c:v>
                </c:pt>
                <c:pt idx="11">
                  <c:v>55%</c:v>
                </c:pt>
                <c:pt idx="12">
                  <c:v>60%</c:v>
                </c:pt>
                <c:pt idx="13">
                  <c:v>65%</c:v>
                </c:pt>
                <c:pt idx="14">
                  <c:v>70%</c:v>
                </c:pt>
                <c:pt idx="15">
                  <c:v>75%</c:v>
                </c:pt>
                <c:pt idx="16">
                  <c:v>80%</c:v>
                </c:pt>
                <c:pt idx="17">
                  <c:v>85%</c:v>
                </c:pt>
                <c:pt idx="18">
                  <c:v>90%</c:v>
                </c:pt>
                <c:pt idx="19">
                  <c:v>95%</c:v>
                </c:pt>
                <c:pt idx="20">
                  <c:v>100%</c:v>
                </c:pt>
              </c:strCache>
            </c:strRef>
          </c:cat>
          <c:val>
            <c:numRef>
              <c:f>'Figure 6.2 web'!$B$45:$V$45</c:f>
              <c:numCache>
                <c:formatCode>General</c:formatCode>
                <c:ptCount val="21"/>
                <c:pt idx="0">
                  <c:v>0</c:v>
                </c:pt>
                <c:pt idx="1">
                  <c:v>105</c:v>
                </c:pt>
                <c:pt idx="2">
                  <c:v>115</c:v>
                </c:pt>
                <c:pt idx="3">
                  <c:v>124</c:v>
                </c:pt>
                <c:pt idx="4">
                  <c:v>130</c:v>
                </c:pt>
                <c:pt idx="5">
                  <c:v>136</c:v>
                </c:pt>
                <c:pt idx="6">
                  <c:v>141</c:v>
                </c:pt>
                <c:pt idx="7">
                  <c:v>147</c:v>
                </c:pt>
                <c:pt idx="8">
                  <c:v>151</c:v>
                </c:pt>
                <c:pt idx="9">
                  <c:v>156</c:v>
                </c:pt>
                <c:pt idx="10">
                  <c:v>160</c:v>
                </c:pt>
                <c:pt idx="11">
                  <c:v>167</c:v>
                </c:pt>
                <c:pt idx="12">
                  <c:v>170</c:v>
                </c:pt>
                <c:pt idx="13">
                  <c:v>178</c:v>
                </c:pt>
                <c:pt idx="14">
                  <c:v>183</c:v>
                </c:pt>
                <c:pt idx="15">
                  <c:v>190</c:v>
                </c:pt>
                <c:pt idx="16">
                  <c:v>200</c:v>
                </c:pt>
                <c:pt idx="17">
                  <c:v>205</c:v>
                </c:pt>
                <c:pt idx="18">
                  <c:v>212</c:v>
                </c:pt>
                <c:pt idx="19">
                  <c:v>225</c:v>
                </c:pt>
                <c:pt idx="20">
                  <c:v>276</c:v>
                </c:pt>
              </c:numCache>
            </c:numRef>
          </c:val>
          <c:extLst>
            <c:ext xmlns:c16="http://schemas.microsoft.com/office/drawing/2014/chart" uri="{C3380CC4-5D6E-409C-BE32-E72D297353CC}">
              <c16:uniqueId val="{00000017-8CBC-4C86-91C2-EAE52844B9C7}"/>
            </c:ext>
          </c:extLst>
        </c:ser>
        <c:dLbls>
          <c:dLblPos val="outEnd"/>
          <c:showLegendKey val="0"/>
          <c:showVal val="1"/>
          <c:showCatName val="0"/>
          <c:showSerName val="0"/>
          <c:showPercent val="0"/>
          <c:showBubbleSize val="0"/>
        </c:dLbls>
        <c:gapWidth val="219"/>
        <c:overlap val="-27"/>
        <c:axId val="715100208"/>
        <c:axId val="715100536"/>
      </c:barChart>
      <c:catAx>
        <c:axId val="715100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15100536"/>
        <c:crosses val="autoZero"/>
        <c:auto val="1"/>
        <c:lblAlgn val="ctr"/>
        <c:lblOffset val="100"/>
        <c:noMultiLvlLbl val="0"/>
      </c:catAx>
      <c:valAx>
        <c:axId val="715100536"/>
        <c:scaling>
          <c:orientation val="minMax"/>
        </c:scaling>
        <c:delete val="1"/>
        <c:axPos val="l"/>
        <c:numFmt formatCode="General" sourceLinked="1"/>
        <c:majorTickMark val="none"/>
        <c:minorTickMark val="none"/>
        <c:tickLblPos val="nextTo"/>
        <c:crossAx val="715100208"/>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209549</xdr:colOff>
      <xdr:row>1</xdr:row>
      <xdr:rowOff>123825</xdr:rowOff>
    </xdr:from>
    <xdr:to>
      <xdr:col>9</xdr:col>
      <xdr:colOff>38100</xdr:colOff>
      <xdr:row>16</xdr:row>
      <xdr:rowOff>142875</xdr:rowOff>
    </xdr:to>
    <xdr:graphicFrame macro="">
      <xdr:nvGraphicFramePr>
        <xdr:cNvPr id="6" name="Graphique 5">
          <a:extLst>
            <a:ext uri="{FF2B5EF4-FFF2-40B4-BE49-F238E27FC236}">
              <a16:creationId xmlns:a16="http://schemas.microsoft.com/office/drawing/2014/main" id="{F5C1219D-AE12-CABA-85AA-DE3E4E3C6C5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209549</xdr:colOff>
      <xdr:row>1</xdr:row>
      <xdr:rowOff>123825</xdr:rowOff>
    </xdr:from>
    <xdr:to>
      <xdr:col>9</xdr:col>
      <xdr:colOff>38100</xdr:colOff>
      <xdr:row>16</xdr:row>
      <xdr:rowOff>142875</xdr:rowOff>
    </xdr:to>
    <xdr:graphicFrame macro="">
      <xdr:nvGraphicFramePr>
        <xdr:cNvPr id="2" name="Graphique 1">
          <a:extLst>
            <a:ext uri="{FF2B5EF4-FFF2-40B4-BE49-F238E27FC236}">
              <a16:creationId xmlns:a16="http://schemas.microsoft.com/office/drawing/2014/main" id="{7070970A-CB0C-4859-9025-87AF9B904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259337</xdr:colOff>
      <xdr:row>1</xdr:row>
      <xdr:rowOff>139275</xdr:rowOff>
    </xdr:from>
    <xdr:to>
      <xdr:col>13</xdr:col>
      <xdr:colOff>681013</xdr:colOff>
      <xdr:row>24</xdr:row>
      <xdr:rowOff>201125</xdr:rowOff>
    </xdr:to>
    <xdr:graphicFrame macro="">
      <xdr:nvGraphicFramePr>
        <xdr:cNvPr id="11" name="Graphique 10">
          <a:extLst>
            <a:ext uri="{FF2B5EF4-FFF2-40B4-BE49-F238E27FC236}">
              <a16:creationId xmlns:a16="http://schemas.microsoft.com/office/drawing/2014/main" id="{3CC6528E-2943-400B-B768-369EF987F7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352424</xdr:colOff>
      <xdr:row>1</xdr:row>
      <xdr:rowOff>123825</xdr:rowOff>
    </xdr:from>
    <xdr:to>
      <xdr:col>9</xdr:col>
      <xdr:colOff>333375</xdr:colOff>
      <xdr:row>16</xdr:row>
      <xdr:rowOff>142875</xdr:rowOff>
    </xdr:to>
    <xdr:graphicFrame macro="">
      <xdr:nvGraphicFramePr>
        <xdr:cNvPr id="2" name="Graphique 1">
          <a:extLst>
            <a:ext uri="{FF2B5EF4-FFF2-40B4-BE49-F238E27FC236}">
              <a16:creationId xmlns:a16="http://schemas.microsoft.com/office/drawing/2014/main" id="{6D75FB21-38C2-490F-9B7C-4F01D676D8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129671</xdr:rowOff>
    </xdr:from>
    <xdr:to>
      <xdr:col>14</xdr:col>
      <xdr:colOff>172594</xdr:colOff>
      <xdr:row>11</xdr:row>
      <xdr:rowOff>135005</xdr:rowOff>
    </xdr:to>
    <xdr:graphicFrame macro="">
      <xdr:nvGraphicFramePr>
        <xdr:cNvPr id="2" name="Graphique 1">
          <a:extLst>
            <a:ext uri="{FF2B5EF4-FFF2-40B4-BE49-F238E27FC236}">
              <a16:creationId xmlns:a16="http://schemas.microsoft.com/office/drawing/2014/main" id="{469FCC60-94C5-4367-A68C-7B80912654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xdr:row>
      <xdr:rowOff>71718</xdr:rowOff>
    </xdr:from>
    <xdr:to>
      <xdr:col>14</xdr:col>
      <xdr:colOff>172594</xdr:colOff>
      <xdr:row>21</xdr:row>
      <xdr:rowOff>77051</xdr:rowOff>
    </xdr:to>
    <xdr:graphicFrame macro="">
      <xdr:nvGraphicFramePr>
        <xdr:cNvPr id="3" name="Graphique 2">
          <a:extLst>
            <a:ext uri="{FF2B5EF4-FFF2-40B4-BE49-F238E27FC236}">
              <a16:creationId xmlns:a16="http://schemas.microsoft.com/office/drawing/2014/main" id="{6169D765-1BC4-4A2F-89D7-40239400C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21</xdr:row>
      <xdr:rowOff>52754</xdr:rowOff>
    </xdr:from>
    <xdr:to>
      <xdr:col>14</xdr:col>
      <xdr:colOff>172594</xdr:colOff>
      <xdr:row>31</xdr:row>
      <xdr:rowOff>58088</xdr:rowOff>
    </xdr:to>
    <xdr:graphicFrame macro="">
      <xdr:nvGraphicFramePr>
        <xdr:cNvPr id="4" name="Graphique 3">
          <a:extLst>
            <a:ext uri="{FF2B5EF4-FFF2-40B4-BE49-F238E27FC236}">
              <a16:creationId xmlns:a16="http://schemas.microsoft.com/office/drawing/2014/main" id="{3DEE01D2-0C6D-4E25-B858-B8E6E3E6A2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129671</xdr:rowOff>
    </xdr:from>
    <xdr:to>
      <xdr:col>14</xdr:col>
      <xdr:colOff>172594</xdr:colOff>
      <xdr:row>11</xdr:row>
      <xdr:rowOff>135005</xdr:rowOff>
    </xdr:to>
    <xdr:graphicFrame macro="">
      <xdr:nvGraphicFramePr>
        <xdr:cNvPr id="2" name="Graphique 1">
          <a:extLst>
            <a:ext uri="{FF2B5EF4-FFF2-40B4-BE49-F238E27FC236}">
              <a16:creationId xmlns:a16="http://schemas.microsoft.com/office/drawing/2014/main" id="{37166689-ACBB-4E1E-A677-6E2A055770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xdr:row>
      <xdr:rowOff>71718</xdr:rowOff>
    </xdr:from>
    <xdr:to>
      <xdr:col>14</xdr:col>
      <xdr:colOff>172594</xdr:colOff>
      <xdr:row>21</xdr:row>
      <xdr:rowOff>77051</xdr:rowOff>
    </xdr:to>
    <xdr:graphicFrame macro="">
      <xdr:nvGraphicFramePr>
        <xdr:cNvPr id="3" name="Graphique 2">
          <a:extLst>
            <a:ext uri="{FF2B5EF4-FFF2-40B4-BE49-F238E27FC236}">
              <a16:creationId xmlns:a16="http://schemas.microsoft.com/office/drawing/2014/main" id="{807C8927-4EBA-49B1-B717-CA28C2390C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21</xdr:row>
      <xdr:rowOff>52754</xdr:rowOff>
    </xdr:from>
    <xdr:to>
      <xdr:col>14</xdr:col>
      <xdr:colOff>172594</xdr:colOff>
      <xdr:row>31</xdr:row>
      <xdr:rowOff>58088</xdr:rowOff>
    </xdr:to>
    <xdr:graphicFrame macro="">
      <xdr:nvGraphicFramePr>
        <xdr:cNvPr id="4" name="Graphique 3">
          <a:extLst>
            <a:ext uri="{FF2B5EF4-FFF2-40B4-BE49-F238E27FC236}">
              <a16:creationId xmlns:a16="http://schemas.microsoft.com/office/drawing/2014/main" id="{DBB63A60-F74D-4DA2-A094-8E7B3BB1A6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95252</xdr:rowOff>
    </xdr:from>
    <xdr:to>
      <xdr:col>13</xdr:col>
      <xdr:colOff>430481</xdr:colOff>
      <xdr:row>24</xdr:row>
      <xdr:rowOff>157102</xdr:rowOff>
    </xdr:to>
    <xdr:graphicFrame macro="">
      <xdr:nvGraphicFramePr>
        <xdr:cNvPr id="3" name="Graphique 2">
          <a:extLst>
            <a:ext uri="{FF2B5EF4-FFF2-40B4-BE49-F238E27FC236}">
              <a16:creationId xmlns:a16="http://schemas.microsoft.com/office/drawing/2014/main" id="{AFF6F36E-808C-4AC4-B9C4-A02A6A78C5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eduscol.education.fr/2569/30-minutes-d-activite-physique-quotidienne" TargetMode="External"/><Relationship Id="rId1" Type="http://schemas.openxmlformats.org/officeDocument/2006/relationships/hyperlink" Target="https://www.education.gouv.fr/bo/22/Hebdo3/MENE2201330C.ht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BF198-72D9-427A-AC54-FB862BF85A4E}">
  <sheetPr>
    <tabColor theme="9"/>
  </sheetPr>
  <dimension ref="A1:J17"/>
  <sheetViews>
    <sheetView tabSelected="1" zoomScale="115" zoomScaleNormal="115" workbookViewId="0">
      <selection activeCell="A16" sqref="A16:I16"/>
    </sheetView>
  </sheetViews>
  <sheetFormatPr baseColWidth="10" defaultColWidth="11.42578125" defaultRowHeight="18" x14ac:dyDescent="0.35"/>
  <cols>
    <col min="1" max="1" width="11.42578125" style="43"/>
    <col min="2" max="2" width="12.140625" style="43" customWidth="1"/>
    <col min="3" max="3" width="19.7109375" style="43" customWidth="1"/>
    <col min="4" max="4" width="26.85546875" style="43" customWidth="1"/>
    <col min="5" max="7" width="21.85546875" style="43" customWidth="1"/>
    <col min="8" max="9" width="11.42578125" style="43"/>
    <col min="10" max="10" width="20" style="43" bestFit="1" customWidth="1"/>
    <col min="11" max="16384" width="11.42578125" style="43"/>
  </cols>
  <sheetData>
    <row r="1" spans="1:10" s="58" customFormat="1" x14ac:dyDescent="0.35">
      <c r="A1" s="58" t="s">
        <v>126</v>
      </c>
    </row>
    <row r="3" spans="1:10" x14ac:dyDescent="0.35">
      <c r="E3" s="238" t="s">
        <v>133</v>
      </c>
      <c r="F3" s="238"/>
      <c r="G3" s="238"/>
    </row>
    <row r="4" spans="1:10" ht="36" customHeight="1" x14ac:dyDescent="0.35">
      <c r="D4" s="124" t="s">
        <v>134</v>
      </c>
      <c r="E4" s="63" t="s">
        <v>5</v>
      </c>
      <c r="F4" s="63" t="s">
        <v>1</v>
      </c>
      <c r="G4" s="63" t="s">
        <v>2</v>
      </c>
    </row>
    <row r="5" spans="1:10" ht="36.75" customHeight="1" x14ac:dyDescent="0.35">
      <c r="B5" s="241" t="s">
        <v>85</v>
      </c>
      <c r="C5" s="241"/>
      <c r="D5" s="67" t="s">
        <v>32</v>
      </c>
      <c r="E5" s="63" t="s">
        <v>60</v>
      </c>
      <c r="F5" s="63" t="s">
        <v>62</v>
      </c>
      <c r="G5" s="63" t="s">
        <v>63</v>
      </c>
    </row>
    <row r="6" spans="1:10" ht="36.75" customHeight="1" x14ac:dyDescent="0.35">
      <c r="B6" s="241"/>
      <c r="C6" s="241"/>
      <c r="D6" s="67" t="s">
        <v>59</v>
      </c>
      <c r="E6" s="63" t="s">
        <v>68</v>
      </c>
      <c r="F6" s="63" t="s">
        <v>129</v>
      </c>
      <c r="G6" s="63" t="s">
        <v>64</v>
      </c>
    </row>
    <row r="7" spans="1:10" ht="36.75" customHeight="1" x14ac:dyDescent="0.35">
      <c r="B7" s="241"/>
      <c r="C7" s="241"/>
      <c r="D7" s="67" t="s">
        <v>135</v>
      </c>
      <c r="E7" s="63" t="s">
        <v>61</v>
      </c>
      <c r="F7" s="63" t="s">
        <v>137</v>
      </c>
      <c r="G7" s="63" t="s">
        <v>138</v>
      </c>
    </row>
    <row r="8" spans="1:10" ht="36.75" customHeight="1" x14ac:dyDescent="0.35">
      <c r="B8" s="241" t="s">
        <v>86</v>
      </c>
      <c r="C8" s="241" t="s">
        <v>7</v>
      </c>
      <c r="D8" s="67" t="s">
        <v>32</v>
      </c>
      <c r="E8" s="63" t="s">
        <v>60</v>
      </c>
      <c r="F8" s="63" t="s">
        <v>62</v>
      </c>
      <c r="G8" s="63" t="s">
        <v>63</v>
      </c>
    </row>
    <row r="9" spans="1:10" ht="36.75" customHeight="1" x14ac:dyDescent="0.35">
      <c r="B9" s="241"/>
      <c r="C9" s="241"/>
      <c r="D9" s="67" t="s">
        <v>59</v>
      </c>
      <c r="E9" s="63" t="s">
        <v>88</v>
      </c>
      <c r="F9" s="63" t="s">
        <v>191</v>
      </c>
      <c r="G9" s="63" t="s">
        <v>89</v>
      </c>
    </row>
    <row r="10" spans="1:10" ht="36.75" customHeight="1" x14ac:dyDescent="0.35">
      <c r="B10" s="241"/>
      <c r="C10" s="241"/>
      <c r="D10" s="67" t="s">
        <v>136</v>
      </c>
      <c r="E10" s="63" t="s">
        <v>139</v>
      </c>
      <c r="F10" s="63" t="s">
        <v>190</v>
      </c>
      <c r="G10" s="63" t="s">
        <v>90</v>
      </c>
    </row>
    <row r="11" spans="1:10" ht="36.75" customHeight="1" x14ac:dyDescent="0.35">
      <c r="B11" s="241"/>
      <c r="C11" s="241" t="s">
        <v>6</v>
      </c>
      <c r="D11" s="67" t="s">
        <v>32</v>
      </c>
      <c r="E11" s="63" t="s">
        <v>91</v>
      </c>
      <c r="F11" s="63" t="s">
        <v>92</v>
      </c>
      <c r="G11" s="63" t="s">
        <v>93</v>
      </c>
    </row>
    <row r="12" spans="1:10" ht="36.75" customHeight="1" x14ac:dyDescent="0.35">
      <c r="B12" s="241"/>
      <c r="C12" s="241"/>
      <c r="D12" s="67" t="s">
        <v>59</v>
      </c>
      <c r="E12" s="63" t="s">
        <v>94</v>
      </c>
      <c r="F12" s="63" t="s">
        <v>192</v>
      </c>
      <c r="G12" s="63" t="s">
        <v>95</v>
      </c>
    </row>
    <row r="13" spans="1:10" ht="36.75" customHeight="1" x14ac:dyDescent="0.35">
      <c r="B13" s="241"/>
      <c r="C13" s="241"/>
      <c r="D13" s="67" t="s">
        <v>136</v>
      </c>
      <c r="E13" s="63" t="s">
        <v>96</v>
      </c>
      <c r="F13" s="63" t="s">
        <v>193</v>
      </c>
      <c r="G13" s="63" t="s">
        <v>97</v>
      </c>
    </row>
    <row r="15" spans="1:10" x14ac:dyDescent="0.35">
      <c r="A15" s="239" t="s">
        <v>232</v>
      </c>
      <c r="B15" s="239"/>
      <c r="C15" s="239"/>
      <c r="D15" s="239"/>
      <c r="E15" s="239"/>
      <c r="F15" s="239"/>
      <c r="G15" s="239"/>
      <c r="H15" s="239"/>
      <c r="I15" s="239"/>
      <c r="J15" s="239"/>
    </row>
    <row r="16" spans="1:10" x14ac:dyDescent="0.35">
      <c r="A16" s="240" t="s">
        <v>79</v>
      </c>
      <c r="B16" s="240"/>
      <c r="C16" s="240"/>
      <c r="D16" s="240"/>
      <c r="E16" s="240"/>
      <c r="F16" s="240"/>
      <c r="G16" s="240"/>
      <c r="H16" s="240"/>
      <c r="I16" s="240"/>
      <c r="J16" s="44"/>
    </row>
    <row r="17" spans="1:4" x14ac:dyDescent="0.35">
      <c r="A17" s="230"/>
      <c r="B17" s="231"/>
      <c r="C17" s="232"/>
      <c r="D17" s="231"/>
    </row>
  </sheetData>
  <mergeCells count="7">
    <mergeCell ref="E3:G3"/>
    <mergeCell ref="A15:J15"/>
    <mergeCell ref="A16:I16"/>
    <mergeCell ref="B5:C7"/>
    <mergeCell ref="B8:B13"/>
    <mergeCell ref="C8:C10"/>
    <mergeCell ref="C11:C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932F0-34DD-4DAC-97F3-F1C0E8C51DDA}">
  <dimension ref="A1:R14"/>
  <sheetViews>
    <sheetView zoomScale="85" zoomScaleNormal="85" workbookViewId="0">
      <selection activeCell="A14" sqref="A14:E14"/>
    </sheetView>
  </sheetViews>
  <sheetFormatPr baseColWidth="10" defaultColWidth="9.140625" defaultRowHeight="18" x14ac:dyDescent="0.35"/>
  <cols>
    <col min="1" max="1" width="9.140625" style="43"/>
    <col min="2" max="2" width="17.140625" style="43" customWidth="1"/>
    <col min="3" max="3" width="13.42578125" style="43" customWidth="1"/>
    <col min="4" max="12" width="12.7109375" style="43" customWidth="1"/>
    <col min="13" max="16384" width="9.140625" style="43"/>
  </cols>
  <sheetData>
    <row r="1" spans="1:18" x14ac:dyDescent="0.35">
      <c r="A1" s="58" t="s">
        <v>130</v>
      </c>
    </row>
    <row r="3" spans="1:18" ht="39" customHeight="1" x14ac:dyDescent="0.35">
      <c r="C3" s="81"/>
      <c r="D3" s="253" t="s">
        <v>0</v>
      </c>
      <c r="E3" s="253"/>
      <c r="F3" s="253"/>
      <c r="G3" s="253" t="s">
        <v>3</v>
      </c>
      <c r="H3" s="253"/>
      <c r="I3" s="253"/>
      <c r="J3" s="253" t="s">
        <v>101</v>
      </c>
      <c r="K3" s="253"/>
      <c r="L3" s="253"/>
    </row>
    <row r="4" spans="1:18" ht="39" customHeight="1" x14ac:dyDescent="0.35">
      <c r="C4" s="81"/>
      <c r="D4" s="83" t="s">
        <v>5</v>
      </c>
      <c r="E4" s="81" t="s">
        <v>1</v>
      </c>
      <c r="F4" s="81" t="s">
        <v>2</v>
      </c>
      <c r="G4" s="83" t="s">
        <v>5</v>
      </c>
      <c r="H4" s="81" t="s">
        <v>1</v>
      </c>
      <c r="I4" s="81" t="s">
        <v>2</v>
      </c>
      <c r="J4" s="83" t="s">
        <v>5</v>
      </c>
      <c r="K4" s="81" t="s">
        <v>1</v>
      </c>
      <c r="L4" s="81" t="s">
        <v>2</v>
      </c>
    </row>
    <row r="5" spans="1:18" ht="18" customHeight="1" x14ac:dyDescent="0.35">
      <c r="B5" s="241" t="s">
        <v>99</v>
      </c>
      <c r="C5" s="81" t="s">
        <v>6</v>
      </c>
      <c r="D5" s="127">
        <v>18.100000000000001</v>
      </c>
      <c r="E5" s="127">
        <v>24.3</v>
      </c>
      <c r="F5" s="127">
        <v>57.6</v>
      </c>
      <c r="G5" s="127">
        <v>6.8</v>
      </c>
      <c r="H5" s="127">
        <v>25.5</v>
      </c>
      <c r="I5" s="127">
        <v>67.7</v>
      </c>
      <c r="J5" s="127">
        <v>3.8</v>
      </c>
      <c r="K5" s="127">
        <v>11.4</v>
      </c>
      <c r="L5" s="127">
        <v>84.7</v>
      </c>
      <c r="N5" s="226"/>
      <c r="O5" s="226"/>
      <c r="P5" s="226"/>
      <c r="Q5" s="226"/>
      <c r="R5" s="226"/>
    </row>
    <row r="6" spans="1:18" x14ac:dyDescent="0.35">
      <c r="B6" s="241"/>
      <c r="C6" s="81" t="s">
        <v>7</v>
      </c>
      <c r="D6" s="127">
        <v>30.3</v>
      </c>
      <c r="E6" s="127">
        <v>35</v>
      </c>
      <c r="F6" s="127">
        <v>34.700000000000003</v>
      </c>
      <c r="G6" s="127">
        <v>19.3</v>
      </c>
      <c r="H6" s="127">
        <v>42.2</v>
      </c>
      <c r="I6" s="127">
        <v>38.6</v>
      </c>
      <c r="J6" s="127">
        <v>5</v>
      </c>
      <c r="K6" s="127">
        <v>20.8</v>
      </c>
      <c r="L6" s="127">
        <v>74.2</v>
      </c>
      <c r="N6" s="226"/>
      <c r="O6" s="226"/>
      <c r="P6" s="226"/>
      <c r="Q6" s="226"/>
      <c r="R6" s="226"/>
    </row>
    <row r="7" spans="1:18" ht="18.75" thickBot="1" x14ac:dyDescent="0.4">
      <c r="B7" s="251"/>
      <c r="C7" s="224" t="s">
        <v>8</v>
      </c>
      <c r="D7" s="130">
        <v>24.6</v>
      </c>
      <c r="E7" s="130">
        <v>30.1</v>
      </c>
      <c r="F7" s="130">
        <v>45.3</v>
      </c>
      <c r="G7" s="130">
        <v>13.5</v>
      </c>
      <c r="H7" s="130">
        <v>34.5</v>
      </c>
      <c r="I7" s="130">
        <v>52</v>
      </c>
      <c r="J7" s="130">
        <v>4.5</v>
      </c>
      <c r="K7" s="130">
        <v>16.399999999999999</v>
      </c>
      <c r="L7" s="130">
        <v>79.099999999999994</v>
      </c>
    </row>
    <row r="8" spans="1:18" x14ac:dyDescent="0.35">
      <c r="B8" s="252" t="s">
        <v>100</v>
      </c>
      <c r="C8" s="82" t="s">
        <v>6</v>
      </c>
      <c r="D8" s="131">
        <v>35.9</v>
      </c>
      <c r="E8" s="131">
        <v>28.8</v>
      </c>
      <c r="F8" s="131">
        <v>35.200000000000003</v>
      </c>
      <c r="G8" s="131">
        <v>12.7</v>
      </c>
      <c r="H8" s="131">
        <v>31.1</v>
      </c>
      <c r="I8" s="131">
        <v>56.2</v>
      </c>
      <c r="J8" s="131">
        <v>10.6</v>
      </c>
      <c r="K8" s="131">
        <v>17.399999999999999</v>
      </c>
      <c r="L8" s="131">
        <v>72</v>
      </c>
    </row>
    <row r="9" spans="1:18" x14ac:dyDescent="0.35">
      <c r="B9" s="241"/>
      <c r="C9" s="81" t="s">
        <v>7</v>
      </c>
      <c r="D9" s="127">
        <v>57.4</v>
      </c>
      <c r="E9" s="127">
        <v>31.1</v>
      </c>
      <c r="F9" s="127">
        <v>11.4</v>
      </c>
      <c r="G9" s="127">
        <v>39.4</v>
      </c>
      <c r="H9" s="127">
        <v>42.7</v>
      </c>
      <c r="I9" s="127">
        <v>17.899999999999999</v>
      </c>
      <c r="J9" s="127">
        <v>17.899999999999999</v>
      </c>
      <c r="K9" s="127">
        <v>35.200000000000003</v>
      </c>
      <c r="L9" s="127">
        <v>47</v>
      </c>
    </row>
    <row r="10" spans="1:18" ht="18.75" thickBot="1" x14ac:dyDescent="0.4">
      <c r="B10" s="241"/>
      <c r="C10" s="224" t="s">
        <v>8</v>
      </c>
      <c r="D10" s="127">
        <v>45</v>
      </c>
      <c r="E10" s="127">
        <v>29.8</v>
      </c>
      <c r="F10" s="127">
        <v>25.2</v>
      </c>
      <c r="G10" s="127">
        <v>24</v>
      </c>
      <c r="H10" s="127">
        <v>36</v>
      </c>
      <c r="I10" s="127">
        <v>40</v>
      </c>
      <c r="J10" s="127">
        <v>13.6</v>
      </c>
      <c r="K10" s="127">
        <v>24.9</v>
      </c>
      <c r="L10" s="127">
        <v>61.5</v>
      </c>
    </row>
    <row r="11" spans="1:18" ht="18.95" customHeight="1" x14ac:dyDescent="0.35"/>
    <row r="12" spans="1:18" ht="15" customHeight="1" x14ac:dyDescent="0.35">
      <c r="A12" s="247" t="s">
        <v>237</v>
      </c>
      <c r="B12" s="247"/>
      <c r="C12" s="247"/>
      <c r="D12" s="247"/>
      <c r="E12" s="247"/>
      <c r="F12" s="247"/>
      <c r="G12" s="247"/>
      <c r="H12" s="247"/>
    </row>
    <row r="13" spans="1:18" x14ac:dyDescent="0.35">
      <c r="A13" s="243" t="s">
        <v>195</v>
      </c>
      <c r="B13" s="243"/>
      <c r="C13" s="243"/>
      <c r="D13" s="243"/>
      <c r="E13" s="243"/>
      <c r="F13" s="243"/>
      <c r="G13" s="243"/>
      <c r="H13" s="243"/>
      <c r="I13" s="243"/>
      <c r="J13" s="243"/>
    </row>
    <row r="14" spans="1:18" x14ac:dyDescent="0.35">
      <c r="A14" s="240" t="s">
        <v>79</v>
      </c>
      <c r="B14" s="240"/>
      <c r="C14" s="240"/>
      <c r="D14" s="240"/>
      <c r="E14" s="240"/>
      <c r="F14" s="44"/>
    </row>
  </sheetData>
  <mergeCells count="8">
    <mergeCell ref="J3:L3"/>
    <mergeCell ref="A12:H12"/>
    <mergeCell ref="A13:J13"/>
    <mergeCell ref="A14:E14"/>
    <mergeCell ref="B5:B7"/>
    <mergeCell ref="B8:B10"/>
    <mergeCell ref="D3:F3"/>
    <mergeCell ref="G3:I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B23E9-D14A-4AD3-8C0A-3670C48F2F02}">
  <dimension ref="A1:K19"/>
  <sheetViews>
    <sheetView zoomScale="85" zoomScaleNormal="85" workbookViewId="0">
      <selection activeCell="A19" sqref="A19:G19"/>
    </sheetView>
  </sheetViews>
  <sheetFormatPr baseColWidth="10" defaultColWidth="9.140625" defaultRowHeight="18" x14ac:dyDescent="0.35"/>
  <cols>
    <col min="1" max="1" width="9.140625" style="43"/>
    <col min="2" max="3" width="19.140625" style="43" customWidth="1"/>
    <col min="4" max="4" width="60.42578125" style="43" customWidth="1"/>
    <col min="5" max="7" width="13" style="43" customWidth="1"/>
    <col min="8" max="16384" width="9.140625" style="43"/>
  </cols>
  <sheetData>
    <row r="1" spans="1:9" s="58" customFormat="1" x14ac:dyDescent="0.35">
      <c r="A1" s="58" t="s">
        <v>131</v>
      </c>
    </row>
    <row r="3" spans="1:9" s="20" customFormat="1" ht="39" customHeight="1" x14ac:dyDescent="0.35">
      <c r="D3" s="63" t="s">
        <v>122</v>
      </c>
      <c r="E3" s="63" t="s">
        <v>8</v>
      </c>
      <c r="F3" s="63" t="s">
        <v>7</v>
      </c>
      <c r="G3" s="63" t="s">
        <v>6</v>
      </c>
    </row>
    <row r="4" spans="1:9" s="20" customFormat="1" ht="18" customHeight="1" x14ac:dyDescent="0.35">
      <c r="B4" s="254" t="s">
        <v>85</v>
      </c>
      <c r="C4" s="255"/>
      <c r="D4" s="32" t="s">
        <v>123</v>
      </c>
      <c r="E4" s="132">
        <v>20.9</v>
      </c>
      <c r="F4" s="132">
        <v>10.8</v>
      </c>
      <c r="G4" s="132">
        <v>30.5</v>
      </c>
    </row>
    <row r="5" spans="1:9" s="20" customFormat="1" ht="18" customHeight="1" x14ac:dyDescent="0.35">
      <c r="B5" s="256"/>
      <c r="C5" s="257"/>
      <c r="D5" s="33" t="s">
        <v>142</v>
      </c>
      <c r="E5" s="133">
        <v>59.1</v>
      </c>
      <c r="F5" s="133">
        <v>48.6</v>
      </c>
      <c r="G5" s="133">
        <v>69.2</v>
      </c>
    </row>
    <row r="6" spans="1:9" s="20" customFormat="1" ht="18" customHeight="1" thickBot="1" x14ac:dyDescent="0.4">
      <c r="B6" s="258"/>
      <c r="C6" s="259"/>
      <c r="D6" s="111" t="s">
        <v>124</v>
      </c>
      <c r="E6" s="134">
        <v>5</v>
      </c>
      <c r="F6" s="134">
        <v>6.5</v>
      </c>
      <c r="G6" s="134">
        <v>3.6</v>
      </c>
    </row>
    <row r="7" spans="1:9" s="20" customFormat="1" ht="18" customHeight="1" thickTop="1" x14ac:dyDescent="0.35">
      <c r="B7" s="260" t="s">
        <v>86</v>
      </c>
      <c r="C7" s="260" t="s">
        <v>8</v>
      </c>
      <c r="D7" s="109" t="s">
        <v>123</v>
      </c>
      <c r="E7" s="135">
        <v>28.9</v>
      </c>
      <c r="F7" s="135">
        <v>17.3</v>
      </c>
      <c r="G7" s="135">
        <v>40.9</v>
      </c>
      <c r="I7" s="77"/>
    </row>
    <row r="8" spans="1:9" s="20" customFormat="1" ht="18" customHeight="1" x14ac:dyDescent="0.35">
      <c r="B8" s="261"/>
      <c r="C8" s="261"/>
      <c r="D8" s="33" t="s">
        <v>142</v>
      </c>
      <c r="E8" s="133">
        <v>63.8</v>
      </c>
      <c r="F8" s="133">
        <v>55</v>
      </c>
      <c r="G8" s="133">
        <v>72.900000000000006</v>
      </c>
    </row>
    <row r="9" spans="1:9" s="20" customFormat="1" ht="18" customHeight="1" x14ac:dyDescent="0.35">
      <c r="B9" s="261"/>
      <c r="C9" s="261"/>
      <c r="D9" s="112" t="s">
        <v>124</v>
      </c>
      <c r="E9" s="136">
        <v>4</v>
      </c>
      <c r="F9" s="136">
        <v>5.2</v>
      </c>
      <c r="G9" s="136">
        <v>2.9</v>
      </c>
    </row>
    <row r="10" spans="1:9" s="20" customFormat="1" ht="18" customHeight="1" x14ac:dyDescent="0.35">
      <c r="B10" s="261"/>
      <c r="C10" s="262" t="s">
        <v>80</v>
      </c>
      <c r="D10" s="32" t="s">
        <v>123</v>
      </c>
      <c r="E10" s="132">
        <v>32.700000000000003</v>
      </c>
      <c r="F10" s="132">
        <v>20.3</v>
      </c>
      <c r="G10" s="132">
        <v>47.1</v>
      </c>
      <c r="I10" s="77"/>
    </row>
    <row r="11" spans="1:9" s="20" customFormat="1" ht="18" customHeight="1" x14ac:dyDescent="0.35">
      <c r="B11" s="261"/>
      <c r="C11" s="261"/>
      <c r="D11" s="33" t="s">
        <v>142</v>
      </c>
      <c r="E11" s="133">
        <v>69.099999999999994</v>
      </c>
      <c r="F11" s="133">
        <v>61</v>
      </c>
      <c r="G11" s="133">
        <v>78.400000000000006</v>
      </c>
    </row>
    <row r="12" spans="1:9" s="20" customFormat="1" ht="18" customHeight="1" x14ac:dyDescent="0.35">
      <c r="B12" s="261"/>
      <c r="C12" s="252"/>
      <c r="D12" s="75" t="s">
        <v>124</v>
      </c>
      <c r="E12" s="131">
        <v>2.7</v>
      </c>
      <c r="F12" s="131">
        <v>3.4</v>
      </c>
      <c r="G12" s="131">
        <v>2</v>
      </c>
    </row>
    <row r="13" spans="1:9" s="20" customFormat="1" ht="18" customHeight="1" x14ac:dyDescent="0.35">
      <c r="B13" s="261"/>
      <c r="C13" s="261" t="s">
        <v>81</v>
      </c>
      <c r="D13" s="110" t="s">
        <v>123</v>
      </c>
      <c r="E13" s="137">
        <v>17.600000000000001</v>
      </c>
      <c r="F13" s="137">
        <v>5.9</v>
      </c>
      <c r="G13" s="137">
        <v>26.1</v>
      </c>
      <c r="I13" s="77"/>
    </row>
    <row r="14" spans="1:9" s="20" customFormat="1" ht="18" customHeight="1" x14ac:dyDescent="0.35">
      <c r="B14" s="261"/>
      <c r="C14" s="261"/>
      <c r="D14" s="33" t="s">
        <v>142</v>
      </c>
      <c r="E14" s="133">
        <v>48.2</v>
      </c>
      <c r="F14" s="133">
        <v>32.200000000000003</v>
      </c>
      <c r="G14" s="133">
        <v>59.8</v>
      </c>
    </row>
    <row r="15" spans="1:9" s="20" customFormat="1" ht="18" customHeight="1" x14ac:dyDescent="0.35">
      <c r="B15" s="252"/>
      <c r="C15" s="252"/>
      <c r="D15" s="75" t="s">
        <v>124</v>
      </c>
      <c r="E15" s="131">
        <v>8</v>
      </c>
      <c r="F15" s="131">
        <v>12</v>
      </c>
      <c r="G15" s="131">
        <v>5</v>
      </c>
    </row>
    <row r="16" spans="1:9" s="20" customFormat="1" ht="18" customHeight="1" x14ac:dyDescent="0.35"/>
    <row r="17" spans="1:11" x14ac:dyDescent="0.35">
      <c r="A17" s="239" t="s">
        <v>238</v>
      </c>
      <c r="B17" s="239"/>
      <c r="C17" s="239"/>
      <c r="D17" s="239"/>
      <c r="E17" s="239"/>
      <c r="F17" s="239"/>
      <c r="G17" s="239"/>
      <c r="H17" s="239"/>
    </row>
    <row r="18" spans="1:11" x14ac:dyDescent="0.35">
      <c r="A18" s="243" t="s">
        <v>195</v>
      </c>
      <c r="B18" s="243"/>
      <c r="C18" s="243"/>
      <c r="D18" s="243"/>
      <c r="E18" s="243"/>
      <c r="F18" s="243"/>
      <c r="G18" s="243"/>
      <c r="H18" s="243"/>
      <c r="I18" s="243"/>
      <c r="J18" s="243"/>
      <c r="K18" s="243"/>
    </row>
    <row r="19" spans="1:11" x14ac:dyDescent="0.35">
      <c r="A19" s="240" t="s">
        <v>79</v>
      </c>
      <c r="B19" s="240"/>
      <c r="C19" s="240"/>
      <c r="D19" s="240"/>
      <c r="E19" s="240"/>
      <c r="F19" s="240"/>
      <c r="G19" s="240"/>
      <c r="H19" s="44"/>
    </row>
  </sheetData>
  <mergeCells count="8">
    <mergeCell ref="A17:H17"/>
    <mergeCell ref="A19:G19"/>
    <mergeCell ref="B4:C6"/>
    <mergeCell ref="C7:C9"/>
    <mergeCell ref="C10:C12"/>
    <mergeCell ref="C13:C15"/>
    <mergeCell ref="B7:B15"/>
    <mergeCell ref="A18:K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D35F3-2C8D-448D-A2C0-903EEE79AB60}">
  <dimension ref="A1:N28"/>
  <sheetViews>
    <sheetView zoomScale="84" zoomScaleNormal="85" workbookViewId="0">
      <selection activeCell="A25" sqref="A25:J25"/>
    </sheetView>
  </sheetViews>
  <sheetFormatPr baseColWidth="10" defaultColWidth="9.140625" defaultRowHeight="18" x14ac:dyDescent="0.35"/>
  <cols>
    <col min="1" max="1" width="9.140625" style="43"/>
    <col min="2" max="2" width="12.140625" style="43" bestFit="1" customWidth="1"/>
    <col min="3" max="3" width="21.140625" style="43" customWidth="1"/>
    <col min="4" max="6" width="19.140625" style="43" customWidth="1"/>
    <col min="7" max="7" width="20.42578125" style="43" customWidth="1"/>
    <col min="8" max="14" width="14" style="43" customWidth="1"/>
    <col min="15" max="16384" width="9.140625" style="43"/>
  </cols>
  <sheetData>
    <row r="1" spans="1:14" s="58" customFormat="1" x14ac:dyDescent="0.35">
      <c r="A1" s="58" t="s">
        <v>177</v>
      </c>
    </row>
    <row r="3" spans="1:14" ht="33.75" customHeight="1" x14ac:dyDescent="0.35">
      <c r="A3" s="269"/>
      <c r="B3" s="270"/>
      <c r="C3" s="271"/>
      <c r="D3" s="263" t="s">
        <v>201</v>
      </c>
      <c r="E3" s="264"/>
      <c r="F3" s="264"/>
      <c r="G3" s="265"/>
      <c r="H3" s="263" t="s">
        <v>183</v>
      </c>
      <c r="I3" s="264"/>
      <c r="J3" s="264"/>
      <c r="K3" s="265"/>
      <c r="L3" s="263" t="s">
        <v>171</v>
      </c>
      <c r="M3" s="264"/>
      <c r="N3" s="265"/>
    </row>
    <row r="4" spans="1:14" s="57" customFormat="1" ht="72" customHeight="1" x14ac:dyDescent="0.25">
      <c r="A4" s="80" t="s">
        <v>162</v>
      </c>
      <c r="B4" s="80" t="s">
        <v>184</v>
      </c>
      <c r="C4" s="80" t="s">
        <v>160</v>
      </c>
      <c r="D4" s="218" t="s">
        <v>163</v>
      </c>
      <c r="E4" s="218" t="s">
        <v>164</v>
      </c>
      <c r="F4" s="218" t="s">
        <v>165</v>
      </c>
      <c r="G4" s="218" t="s">
        <v>166</v>
      </c>
      <c r="H4" s="218" t="s">
        <v>167</v>
      </c>
      <c r="I4" s="218" t="s">
        <v>168</v>
      </c>
      <c r="J4" s="218" t="s">
        <v>169</v>
      </c>
      <c r="K4" s="218" t="s">
        <v>170</v>
      </c>
      <c r="L4" s="210" t="s">
        <v>43</v>
      </c>
      <c r="M4" s="218" t="s">
        <v>172</v>
      </c>
      <c r="N4" s="218" t="s">
        <v>173</v>
      </c>
    </row>
    <row r="5" spans="1:14" ht="18" customHeight="1" x14ac:dyDescent="0.35">
      <c r="A5" s="262" t="s">
        <v>85</v>
      </c>
      <c r="B5" s="262" t="s">
        <v>0</v>
      </c>
      <c r="C5" s="212" t="s">
        <v>5</v>
      </c>
      <c r="D5" s="213">
        <v>19.239999999999998</v>
      </c>
      <c r="E5" s="213">
        <v>37.92</v>
      </c>
      <c r="F5" s="213">
        <v>58</v>
      </c>
      <c r="G5" s="213">
        <v>61.94</v>
      </c>
      <c r="H5" s="213">
        <v>20.54</v>
      </c>
      <c r="I5" s="213">
        <v>35.28</v>
      </c>
      <c r="J5" s="213">
        <v>55.23</v>
      </c>
      <c r="K5" s="213">
        <v>60.4</v>
      </c>
      <c r="L5" s="213">
        <v>59.05</v>
      </c>
      <c r="M5" s="213">
        <v>34.630000000000003</v>
      </c>
      <c r="N5" s="213">
        <v>16.68</v>
      </c>
    </row>
    <row r="6" spans="1:14" x14ac:dyDescent="0.35">
      <c r="A6" s="261"/>
      <c r="B6" s="261"/>
      <c r="C6" s="214" t="s">
        <v>1</v>
      </c>
      <c r="D6" s="215">
        <v>28.28</v>
      </c>
      <c r="E6" s="215">
        <v>33.130000000000003</v>
      </c>
      <c r="F6" s="215">
        <v>27.23</v>
      </c>
      <c r="G6" s="215">
        <v>30.72</v>
      </c>
      <c r="H6" s="215">
        <v>28.84</v>
      </c>
      <c r="I6" s="215">
        <v>32.21</v>
      </c>
      <c r="J6" s="215">
        <v>31.27</v>
      </c>
      <c r="K6" s="215">
        <v>27.36</v>
      </c>
      <c r="L6" s="215">
        <v>25.52</v>
      </c>
      <c r="M6" s="215">
        <v>31.61</v>
      </c>
      <c r="N6" s="215">
        <v>31.17</v>
      </c>
    </row>
    <row r="7" spans="1:14" x14ac:dyDescent="0.35">
      <c r="A7" s="261"/>
      <c r="B7" s="261"/>
      <c r="C7" s="214" t="s">
        <v>2</v>
      </c>
      <c r="D7" s="215">
        <v>52.48</v>
      </c>
      <c r="E7" s="215">
        <v>28.96</v>
      </c>
      <c r="F7" s="215">
        <v>14.76</v>
      </c>
      <c r="G7" s="215">
        <v>7.34</v>
      </c>
      <c r="H7" s="215">
        <v>50.62</v>
      </c>
      <c r="I7" s="215">
        <v>32.51</v>
      </c>
      <c r="J7" s="215">
        <v>13.5</v>
      </c>
      <c r="K7" s="215">
        <v>12.25</v>
      </c>
      <c r="L7" s="215">
        <v>15.43</v>
      </c>
      <c r="M7" s="215">
        <v>33.76</v>
      </c>
      <c r="N7" s="215">
        <v>52.15</v>
      </c>
    </row>
    <row r="8" spans="1:14" ht="18" customHeight="1" x14ac:dyDescent="0.35">
      <c r="A8" s="261"/>
      <c r="B8" s="272" t="s">
        <v>3</v>
      </c>
      <c r="C8" s="212" t="s">
        <v>5</v>
      </c>
      <c r="D8" s="213">
        <v>10.29</v>
      </c>
      <c r="E8" s="213">
        <v>17</v>
      </c>
      <c r="F8" s="213">
        <v>31.8</v>
      </c>
      <c r="G8" s="213">
        <v>28.26</v>
      </c>
      <c r="H8" s="213">
        <v>10.09</v>
      </c>
      <c r="I8" s="213">
        <v>18.62</v>
      </c>
      <c r="J8" s="213">
        <v>28.45</v>
      </c>
      <c r="K8" s="213">
        <v>29.64</v>
      </c>
      <c r="L8" s="213">
        <v>27.56</v>
      </c>
      <c r="M8" s="213">
        <v>16.079999999999998</v>
      </c>
      <c r="N8" s="213">
        <v>7.74</v>
      </c>
    </row>
    <row r="9" spans="1:14" x14ac:dyDescent="0.35">
      <c r="A9" s="261"/>
      <c r="B9" s="273"/>
      <c r="C9" s="214" t="s">
        <v>1</v>
      </c>
      <c r="D9" s="215">
        <v>31.39</v>
      </c>
      <c r="E9" s="215">
        <v>44.3</v>
      </c>
      <c r="F9" s="215">
        <v>46.54</v>
      </c>
      <c r="G9" s="215">
        <v>44.37</v>
      </c>
      <c r="H9" s="215">
        <v>32.69</v>
      </c>
      <c r="I9" s="215">
        <v>44.81</v>
      </c>
      <c r="J9" s="215">
        <v>45.79</v>
      </c>
      <c r="K9" s="215">
        <v>47.31</v>
      </c>
      <c r="L9" s="215">
        <v>47.45</v>
      </c>
      <c r="M9" s="215">
        <v>39.409999999999997</v>
      </c>
      <c r="N9" s="215">
        <v>33.200000000000003</v>
      </c>
    </row>
    <row r="10" spans="1:14" x14ac:dyDescent="0.35">
      <c r="A10" s="261"/>
      <c r="B10" s="274"/>
      <c r="C10" s="214" t="s">
        <v>2</v>
      </c>
      <c r="D10" s="215">
        <v>58.32</v>
      </c>
      <c r="E10" s="215">
        <v>38.700000000000003</v>
      </c>
      <c r="F10" s="215">
        <v>21.67</v>
      </c>
      <c r="G10" s="215">
        <v>27.37</v>
      </c>
      <c r="H10" s="215">
        <v>57.21</v>
      </c>
      <c r="I10" s="215">
        <v>36.58</v>
      </c>
      <c r="J10" s="215">
        <v>25.76</v>
      </c>
      <c r="K10" s="215">
        <v>23.06</v>
      </c>
      <c r="L10" s="215">
        <v>25</v>
      </c>
      <c r="M10" s="215">
        <v>44.51</v>
      </c>
      <c r="N10" s="215">
        <v>59.06</v>
      </c>
    </row>
    <row r="11" spans="1:14" ht="18" customHeight="1" x14ac:dyDescent="0.35">
      <c r="A11" s="261"/>
      <c r="B11" s="241" t="s">
        <v>4</v>
      </c>
      <c r="C11" s="212" t="s">
        <v>5</v>
      </c>
      <c r="D11" s="213">
        <v>4.87</v>
      </c>
      <c r="E11" s="213">
        <v>12.26</v>
      </c>
      <c r="F11" s="213">
        <v>23.49</v>
      </c>
      <c r="G11" s="213">
        <v>25.53</v>
      </c>
      <c r="H11" s="213">
        <v>6.1</v>
      </c>
      <c r="I11" s="213">
        <v>11.11</v>
      </c>
      <c r="J11" s="213">
        <v>20.73</v>
      </c>
      <c r="K11" s="213">
        <v>30.6</v>
      </c>
      <c r="L11" s="213">
        <v>16.21</v>
      </c>
      <c r="M11" s="213">
        <v>11.03</v>
      </c>
      <c r="N11" s="213">
        <v>5.09</v>
      </c>
    </row>
    <row r="12" spans="1:14" x14ac:dyDescent="0.35">
      <c r="A12" s="261"/>
      <c r="B12" s="241"/>
      <c r="C12" s="214" t="s">
        <v>1</v>
      </c>
      <c r="D12" s="215">
        <v>27.38</v>
      </c>
      <c r="E12" s="215">
        <v>38.24</v>
      </c>
      <c r="F12" s="215">
        <v>41.3</v>
      </c>
      <c r="G12" s="215">
        <v>41.77</v>
      </c>
      <c r="H12" s="215">
        <v>26.04</v>
      </c>
      <c r="I12" s="215">
        <v>40.479999999999997</v>
      </c>
      <c r="J12" s="215">
        <v>45.35</v>
      </c>
      <c r="K12" s="215">
        <v>30.81</v>
      </c>
      <c r="L12" s="215">
        <v>45.97</v>
      </c>
      <c r="M12" s="215">
        <v>32.380000000000003</v>
      </c>
      <c r="N12" s="215">
        <v>26.89</v>
      </c>
    </row>
    <row r="13" spans="1:14" ht="18" customHeight="1" x14ac:dyDescent="0.35">
      <c r="A13" s="252"/>
      <c r="B13" s="241"/>
      <c r="C13" s="214" t="s">
        <v>2</v>
      </c>
      <c r="D13" s="215">
        <v>67.760000000000005</v>
      </c>
      <c r="E13" s="215">
        <v>49.51</v>
      </c>
      <c r="F13" s="215">
        <v>35.21</v>
      </c>
      <c r="G13" s="215">
        <v>32.700000000000003</v>
      </c>
      <c r="H13" s="215">
        <v>67.87</v>
      </c>
      <c r="I13" s="215">
        <v>48.41</v>
      </c>
      <c r="J13" s="215">
        <v>33.92</v>
      </c>
      <c r="K13" s="215">
        <v>38.590000000000003</v>
      </c>
      <c r="L13" s="215">
        <v>37.82</v>
      </c>
      <c r="M13" s="215">
        <v>56.59</v>
      </c>
      <c r="N13" s="215">
        <v>68.010000000000005</v>
      </c>
    </row>
    <row r="14" spans="1:14" ht="18" customHeight="1" x14ac:dyDescent="0.35">
      <c r="A14" s="262" t="s">
        <v>86</v>
      </c>
      <c r="B14" s="262" t="s">
        <v>0</v>
      </c>
      <c r="C14" s="212" t="s">
        <v>5</v>
      </c>
      <c r="D14" s="213">
        <v>10.78</v>
      </c>
      <c r="E14" s="213">
        <v>23.25</v>
      </c>
      <c r="F14" s="213">
        <v>35.090000000000003</v>
      </c>
      <c r="G14" s="213">
        <v>48.01</v>
      </c>
      <c r="H14" s="213">
        <v>13.06</v>
      </c>
      <c r="I14" s="213">
        <v>21.37</v>
      </c>
      <c r="J14" s="213">
        <v>32.69</v>
      </c>
      <c r="K14" s="213">
        <v>45.11</v>
      </c>
      <c r="L14" s="213">
        <v>45.7</v>
      </c>
      <c r="M14" s="213">
        <v>30.4</v>
      </c>
      <c r="N14" s="213">
        <v>12</v>
      </c>
    </row>
    <row r="15" spans="1:14" x14ac:dyDescent="0.35">
      <c r="A15" s="261"/>
      <c r="B15" s="261"/>
      <c r="C15" s="214" t="s">
        <v>1</v>
      </c>
      <c r="D15" s="215">
        <v>20.69</v>
      </c>
      <c r="E15" s="215">
        <v>28.73</v>
      </c>
      <c r="F15" s="215">
        <v>35.880000000000003</v>
      </c>
      <c r="G15" s="215">
        <v>31.06</v>
      </c>
      <c r="H15" s="215">
        <v>19.59</v>
      </c>
      <c r="I15" s="215">
        <v>28.73</v>
      </c>
      <c r="J15" s="215">
        <v>33.11</v>
      </c>
      <c r="K15" s="215">
        <v>35.46</v>
      </c>
      <c r="L15" s="215">
        <v>34</v>
      </c>
      <c r="M15" s="215">
        <v>33.380000000000003</v>
      </c>
      <c r="N15" s="215">
        <v>23.84</v>
      </c>
    </row>
    <row r="16" spans="1:14" x14ac:dyDescent="0.35">
      <c r="A16" s="261"/>
      <c r="B16" s="261"/>
      <c r="C16" s="214" t="s">
        <v>2</v>
      </c>
      <c r="D16" s="215">
        <v>68.53</v>
      </c>
      <c r="E16" s="215">
        <v>48.02</v>
      </c>
      <c r="F16" s="215">
        <v>29.03</v>
      </c>
      <c r="G16" s="215">
        <v>20.94</v>
      </c>
      <c r="H16" s="215">
        <v>67.349999999999994</v>
      </c>
      <c r="I16" s="215">
        <v>49.91</v>
      </c>
      <c r="J16" s="215">
        <v>34.200000000000003</v>
      </c>
      <c r="K16" s="215">
        <v>19.43</v>
      </c>
      <c r="L16" s="215">
        <v>20.3</v>
      </c>
      <c r="M16" s="215">
        <v>36.22</v>
      </c>
      <c r="N16" s="215">
        <v>64.16</v>
      </c>
    </row>
    <row r="17" spans="1:14" ht="18" customHeight="1" x14ac:dyDescent="0.35">
      <c r="A17" s="261"/>
      <c r="B17" s="272" t="s">
        <v>3</v>
      </c>
      <c r="C17" s="212" t="s">
        <v>5</v>
      </c>
      <c r="D17" s="213">
        <v>4.04</v>
      </c>
      <c r="E17" s="213">
        <v>10.53</v>
      </c>
      <c r="F17" s="213">
        <v>24.19</v>
      </c>
      <c r="G17" s="213">
        <v>38.770000000000003</v>
      </c>
      <c r="H17" s="213">
        <v>4.87</v>
      </c>
      <c r="I17" s="213">
        <v>11.39</v>
      </c>
      <c r="J17" s="213">
        <v>24.14</v>
      </c>
      <c r="K17" s="213">
        <v>35.03</v>
      </c>
      <c r="L17" s="213">
        <v>27.65</v>
      </c>
      <c r="M17" s="213">
        <v>14.3</v>
      </c>
      <c r="N17" s="213">
        <v>6.83</v>
      </c>
    </row>
    <row r="18" spans="1:14" x14ac:dyDescent="0.35">
      <c r="A18" s="261"/>
      <c r="B18" s="273"/>
      <c r="C18" s="214" t="s">
        <v>1</v>
      </c>
      <c r="D18" s="215">
        <v>21.73</v>
      </c>
      <c r="E18" s="215">
        <v>33.69</v>
      </c>
      <c r="F18" s="215">
        <v>43.96</v>
      </c>
      <c r="G18" s="215">
        <v>36.04</v>
      </c>
      <c r="H18" s="215">
        <v>22.42</v>
      </c>
      <c r="I18" s="215">
        <v>34.56</v>
      </c>
      <c r="J18" s="215">
        <v>42.56</v>
      </c>
      <c r="K18" s="215">
        <v>42.49</v>
      </c>
      <c r="L18" s="215">
        <v>39.700000000000003</v>
      </c>
      <c r="M18" s="215">
        <v>39.71</v>
      </c>
      <c r="N18" s="215">
        <v>25.56</v>
      </c>
    </row>
    <row r="19" spans="1:14" x14ac:dyDescent="0.35">
      <c r="A19" s="261"/>
      <c r="B19" s="274"/>
      <c r="C19" s="214" t="s">
        <v>2</v>
      </c>
      <c r="D19" s="215">
        <v>74.23</v>
      </c>
      <c r="E19" s="215">
        <v>55.78</v>
      </c>
      <c r="F19" s="215">
        <v>31.85</v>
      </c>
      <c r="G19" s="215">
        <v>25.19</v>
      </c>
      <c r="H19" s="215">
        <v>72.709999999999994</v>
      </c>
      <c r="I19" s="215">
        <v>54.04</v>
      </c>
      <c r="J19" s="215">
        <v>33.299999999999997</v>
      </c>
      <c r="K19" s="215">
        <v>22.48</v>
      </c>
      <c r="L19" s="215">
        <v>32.65</v>
      </c>
      <c r="M19" s="215">
        <v>45.99</v>
      </c>
      <c r="N19" s="215">
        <v>67.61</v>
      </c>
    </row>
    <row r="20" spans="1:14" ht="18" customHeight="1" x14ac:dyDescent="0.35">
      <c r="A20" s="261"/>
      <c r="B20" s="241" t="s">
        <v>4</v>
      </c>
      <c r="C20" s="212" t="s">
        <v>5</v>
      </c>
      <c r="D20" s="213">
        <v>1.53</v>
      </c>
      <c r="E20" s="213">
        <v>5.38</v>
      </c>
      <c r="F20" s="213">
        <v>9.5299999999999994</v>
      </c>
      <c r="G20" s="213">
        <v>22.29</v>
      </c>
      <c r="H20" s="213">
        <v>1.72</v>
      </c>
      <c r="I20" s="213">
        <v>5.21</v>
      </c>
      <c r="J20" s="213">
        <v>10</v>
      </c>
      <c r="K20" s="213">
        <v>21.8</v>
      </c>
      <c r="L20" s="213">
        <v>12.16</v>
      </c>
      <c r="M20" s="213">
        <v>6.33</v>
      </c>
      <c r="N20" s="213">
        <v>2.4900000000000002</v>
      </c>
    </row>
    <row r="21" spans="1:14" x14ac:dyDescent="0.35">
      <c r="A21" s="261"/>
      <c r="B21" s="241"/>
      <c r="C21" s="214" t="s">
        <v>1</v>
      </c>
      <c r="D21" s="215">
        <v>8.1</v>
      </c>
      <c r="E21" s="215">
        <v>15.59</v>
      </c>
      <c r="F21" s="215">
        <v>27.8</v>
      </c>
      <c r="G21" s="215">
        <v>31.09</v>
      </c>
      <c r="H21" s="215">
        <v>7.32</v>
      </c>
      <c r="I21" s="215">
        <v>16.64</v>
      </c>
      <c r="J21" s="215">
        <v>28.65</v>
      </c>
      <c r="K21" s="215">
        <v>30.33</v>
      </c>
      <c r="L21" s="215">
        <v>25.43</v>
      </c>
      <c r="M21" s="215">
        <v>17.8</v>
      </c>
      <c r="N21" s="215">
        <v>11.06</v>
      </c>
    </row>
    <row r="22" spans="1:14" ht="18" customHeight="1" x14ac:dyDescent="0.35">
      <c r="A22" s="252"/>
      <c r="B22" s="241"/>
      <c r="C22" s="216" t="s">
        <v>2</v>
      </c>
      <c r="D22" s="217">
        <v>90.38</v>
      </c>
      <c r="E22" s="217">
        <v>79.040000000000006</v>
      </c>
      <c r="F22" s="217">
        <v>62.67</v>
      </c>
      <c r="G22" s="217">
        <v>46.62</v>
      </c>
      <c r="H22" s="217">
        <v>90.95</v>
      </c>
      <c r="I22" s="217">
        <v>78.150000000000006</v>
      </c>
      <c r="J22" s="217">
        <v>61.35</v>
      </c>
      <c r="K22" s="217">
        <v>47.87</v>
      </c>
      <c r="L22" s="217">
        <v>62.41</v>
      </c>
      <c r="M22" s="217">
        <v>75.87</v>
      </c>
      <c r="N22" s="217">
        <v>86.45</v>
      </c>
    </row>
    <row r="23" spans="1:14" x14ac:dyDescent="0.35">
      <c r="A23" s="266" t="s">
        <v>239</v>
      </c>
      <c r="B23" s="267"/>
      <c r="C23" s="267"/>
      <c r="D23" s="267"/>
      <c r="E23" s="267"/>
      <c r="F23" s="267"/>
      <c r="G23" s="267"/>
      <c r="H23" s="267"/>
      <c r="I23" s="267"/>
      <c r="J23" s="267"/>
      <c r="K23" s="267"/>
    </row>
    <row r="24" spans="1:14" x14ac:dyDescent="0.35">
      <c r="A24" s="243" t="s">
        <v>195</v>
      </c>
      <c r="B24" s="243"/>
      <c r="C24" s="243"/>
      <c r="D24" s="243"/>
      <c r="E24" s="243"/>
      <c r="F24" s="243"/>
      <c r="G24" s="243"/>
      <c r="H24" s="243"/>
      <c r="I24" s="243"/>
      <c r="J24" s="243"/>
      <c r="K24" s="228"/>
    </row>
    <row r="25" spans="1:14" x14ac:dyDescent="0.35">
      <c r="A25" s="268" t="s">
        <v>161</v>
      </c>
      <c r="B25" s="268"/>
      <c r="C25" s="268"/>
      <c r="D25" s="268"/>
      <c r="E25" s="268"/>
      <c r="F25" s="268"/>
      <c r="G25" s="268"/>
      <c r="H25" s="268"/>
      <c r="I25" s="268"/>
      <c r="J25" s="268"/>
      <c r="K25" s="44"/>
    </row>
    <row r="27" spans="1:14" x14ac:dyDescent="0.35">
      <c r="B27" s="226"/>
      <c r="C27" s="226"/>
    </row>
    <row r="28" spans="1:14" x14ac:dyDescent="0.35">
      <c r="B28" s="226"/>
      <c r="C28" s="226"/>
    </row>
  </sheetData>
  <mergeCells count="15">
    <mergeCell ref="H3:K3"/>
    <mergeCell ref="L3:N3"/>
    <mergeCell ref="A23:K23"/>
    <mergeCell ref="A24:J24"/>
    <mergeCell ref="A25:J25"/>
    <mergeCell ref="A3:C3"/>
    <mergeCell ref="A5:A13"/>
    <mergeCell ref="A14:A22"/>
    <mergeCell ref="B14:B16"/>
    <mergeCell ref="B17:B19"/>
    <mergeCell ref="B20:B22"/>
    <mergeCell ref="D3:G3"/>
    <mergeCell ref="B8:B10"/>
    <mergeCell ref="B11:B13"/>
    <mergeCell ref="B5:B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09CEE-BA17-41C3-A3CE-15D37478EAD7}">
  <dimension ref="A1:M28"/>
  <sheetViews>
    <sheetView zoomScale="80" zoomScaleNormal="80" workbookViewId="0">
      <selection activeCell="A27" sqref="A27:K27"/>
    </sheetView>
  </sheetViews>
  <sheetFormatPr baseColWidth="10" defaultColWidth="9.140625" defaultRowHeight="18" x14ac:dyDescent="0.35"/>
  <cols>
    <col min="1" max="1" width="37.140625" style="43" customWidth="1"/>
    <col min="2" max="2" width="14.140625" style="43" customWidth="1"/>
    <col min="3" max="3" width="18.85546875" style="43" customWidth="1"/>
    <col min="4" max="4" width="33.140625" style="43" customWidth="1"/>
    <col min="5" max="5" width="15.42578125" style="43" customWidth="1"/>
    <col min="6" max="15" width="17.42578125" style="43" customWidth="1"/>
    <col min="16" max="16384" width="9.140625" style="43"/>
  </cols>
  <sheetData>
    <row r="1" spans="1:13" s="58" customFormat="1" x14ac:dyDescent="0.35">
      <c r="A1" s="58" t="s">
        <v>178</v>
      </c>
    </row>
    <row r="3" spans="1:13" ht="18" customHeight="1" x14ac:dyDescent="0.35">
      <c r="E3" s="253" t="s">
        <v>33</v>
      </c>
      <c r="F3" s="253"/>
      <c r="G3" s="253" t="s">
        <v>34</v>
      </c>
      <c r="H3" s="253"/>
      <c r="I3" s="253"/>
      <c r="J3" s="253"/>
      <c r="K3" s="253"/>
      <c r="L3" s="253" t="s">
        <v>8</v>
      </c>
    </row>
    <row r="4" spans="1:13" ht="30.75" customHeight="1" x14ac:dyDescent="0.35">
      <c r="E4" s="98" t="s">
        <v>7</v>
      </c>
      <c r="F4" s="87" t="s">
        <v>6</v>
      </c>
      <c r="G4" s="98" t="s">
        <v>150</v>
      </c>
      <c r="H4" s="99" t="s">
        <v>151</v>
      </c>
      <c r="I4" s="99" t="s">
        <v>152</v>
      </c>
      <c r="J4" s="99" t="s">
        <v>153</v>
      </c>
      <c r="K4" s="87" t="s">
        <v>154</v>
      </c>
      <c r="L4" s="253"/>
    </row>
    <row r="5" spans="1:13" ht="22.5" customHeight="1" x14ac:dyDescent="0.35">
      <c r="A5" s="253" t="s">
        <v>104</v>
      </c>
      <c r="B5" s="253" t="s">
        <v>85</v>
      </c>
      <c r="C5" s="253"/>
      <c r="D5" s="89" t="s">
        <v>43</v>
      </c>
      <c r="E5" s="165">
        <v>24.1</v>
      </c>
      <c r="F5" s="166">
        <v>14</v>
      </c>
      <c r="G5" s="165">
        <v>31.3</v>
      </c>
      <c r="H5" s="167">
        <v>23.8</v>
      </c>
      <c r="I5" s="167">
        <v>16.7</v>
      </c>
      <c r="J5" s="167">
        <v>15.1</v>
      </c>
      <c r="K5" s="166">
        <v>6.8</v>
      </c>
      <c r="L5" s="132">
        <v>18.899999999999999</v>
      </c>
    </row>
    <row r="6" spans="1:13" ht="22.5" customHeight="1" x14ac:dyDescent="0.35">
      <c r="A6" s="253"/>
      <c r="B6" s="253"/>
      <c r="C6" s="253"/>
      <c r="D6" s="90" t="s">
        <v>44</v>
      </c>
      <c r="E6" s="168">
        <v>6.2</v>
      </c>
      <c r="F6" s="169">
        <v>5.6</v>
      </c>
      <c r="G6" s="168">
        <v>8.3000000000000007</v>
      </c>
      <c r="H6" s="170">
        <v>5.3</v>
      </c>
      <c r="I6" s="170">
        <v>6.4</v>
      </c>
      <c r="J6" s="170">
        <v>4.5999999999999996</v>
      </c>
      <c r="K6" s="169">
        <v>4.7</v>
      </c>
      <c r="L6" s="133">
        <v>5.9</v>
      </c>
    </row>
    <row r="7" spans="1:13" ht="22.5" customHeight="1" x14ac:dyDescent="0.35">
      <c r="A7" s="253"/>
      <c r="B7" s="253"/>
      <c r="C7" s="253"/>
      <c r="D7" s="90" t="s">
        <v>45</v>
      </c>
      <c r="E7" s="168">
        <v>35.200000000000003</v>
      </c>
      <c r="F7" s="169">
        <v>30.8</v>
      </c>
      <c r="G7" s="168">
        <v>26.2</v>
      </c>
      <c r="H7" s="170">
        <v>35.9</v>
      </c>
      <c r="I7" s="170">
        <v>34.799999999999997</v>
      </c>
      <c r="J7" s="170">
        <v>33.4</v>
      </c>
      <c r="K7" s="169">
        <v>34.299999999999997</v>
      </c>
      <c r="L7" s="133">
        <v>33</v>
      </c>
    </row>
    <row r="8" spans="1:13" ht="22.5" customHeight="1" x14ac:dyDescent="0.35">
      <c r="A8" s="253"/>
      <c r="B8" s="253"/>
      <c r="C8" s="253"/>
      <c r="D8" s="90" t="s">
        <v>46</v>
      </c>
      <c r="E8" s="168">
        <v>13.1</v>
      </c>
      <c r="F8" s="169">
        <v>16.5</v>
      </c>
      <c r="G8" s="168">
        <v>13.3</v>
      </c>
      <c r="H8" s="170">
        <v>14.3</v>
      </c>
      <c r="I8" s="170">
        <v>14.2</v>
      </c>
      <c r="J8" s="170">
        <v>14.7</v>
      </c>
      <c r="K8" s="169">
        <v>18.100000000000001</v>
      </c>
      <c r="L8" s="133">
        <v>14.8</v>
      </c>
    </row>
    <row r="9" spans="1:13" ht="22.5" customHeight="1" thickBot="1" x14ac:dyDescent="0.4">
      <c r="A9" s="253"/>
      <c r="B9" s="275"/>
      <c r="C9" s="275"/>
      <c r="D9" s="92" t="s">
        <v>47</v>
      </c>
      <c r="E9" s="171">
        <v>21.5</v>
      </c>
      <c r="F9" s="172">
        <v>33.1</v>
      </c>
      <c r="G9" s="171">
        <v>20.8</v>
      </c>
      <c r="H9" s="173">
        <v>20.6</v>
      </c>
      <c r="I9" s="173">
        <v>27.9</v>
      </c>
      <c r="J9" s="173">
        <v>32.1</v>
      </c>
      <c r="K9" s="172">
        <v>36.200000000000003</v>
      </c>
      <c r="L9" s="134">
        <v>27.4</v>
      </c>
    </row>
    <row r="10" spans="1:13" ht="22.5" customHeight="1" thickTop="1" x14ac:dyDescent="0.35">
      <c r="A10" s="253"/>
      <c r="B10" s="274" t="s">
        <v>86</v>
      </c>
      <c r="C10" s="276" t="s">
        <v>8</v>
      </c>
      <c r="D10" s="93" t="s">
        <v>43</v>
      </c>
      <c r="E10" s="174">
        <v>36.6</v>
      </c>
      <c r="F10" s="175">
        <v>25.1</v>
      </c>
      <c r="G10" s="174">
        <v>45.8</v>
      </c>
      <c r="H10" s="176">
        <v>37.5</v>
      </c>
      <c r="I10" s="176">
        <v>32</v>
      </c>
      <c r="J10" s="176">
        <v>21.4</v>
      </c>
      <c r="K10" s="175">
        <v>19.7</v>
      </c>
      <c r="L10" s="135">
        <v>31</v>
      </c>
      <c r="M10" s="2"/>
    </row>
    <row r="11" spans="1:13" ht="22.5" customHeight="1" x14ac:dyDescent="0.35">
      <c r="A11" s="253"/>
      <c r="B11" s="253"/>
      <c r="C11" s="253"/>
      <c r="D11" s="90" t="s">
        <v>44</v>
      </c>
      <c r="E11" s="168">
        <v>4.2</v>
      </c>
      <c r="F11" s="169">
        <v>2.9</v>
      </c>
      <c r="G11" s="168">
        <v>5.5</v>
      </c>
      <c r="H11" s="170">
        <v>4.4000000000000004</v>
      </c>
      <c r="I11" s="170">
        <v>3.1</v>
      </c>
      <c r="J11" s="170">
        <v>2.1</v>
      </c>
      <c r="K11" s="169">
        <v>2.9</v>
      </c>
      <c r="L11" s="133">
        <v>3.6</v>
      </c>
    </row>
    <row r="12" spans="1:13" ht="22.5" customHeight="1" x14ac:dyDescent="0.35">
      <c r="A12" s="253"/>
      <c r="B12" s="253"/>
      <c r="C12" s="253"/>
      <c r="D12" s="90" t="s">
        <v>45</v>
      </c>
      <c r="E12" s="168">
        <v>21.1</v>
      </c>
      <c r="F12" s="169">
        <v>16.100000000000001</v>
      </c>
      <c r="G12" s="168">
        <v>16</v>
      </c>
      <c r="H12" s="170">
        <v>17.5</v>
      </c>
      <c r="I12" s="170">
        <v>20.2</v>
      </c>
      <c r="J12" s="170">
        <v>22.4</v>
      </c>
      <c r="K12" s="169">
        <v>16.899999999999999</v>
      </c>
      <c r="L12" s="133">
        <v>18.7</v>
      </c>
    </row>
    <row r="13" spans="1:13" ht="22.5" customHeight="1" x14ac:dyDescent="0.35">
      <c r="A13" s="253"/>
      <c r="B13" s="253"/>
      <c r="C13" s="253"/>
      <c r="D13" s="90" t="s">
        <v>46</v>
      </c>
      <c r="E13" s="168">
        <v>11.5</v>
      </c>
      <c r="F13" s="169">
        <v>12.9</v>
      </c>
      <c r="G13" s="168">
        <v>10.5</v>
      </c>
      <c r="H13" s="170">
        <v>8.6999999999999993</v>
      </c>
      <c r="I13" s="170">
        <v>11.5</v>
      </c>
      <c r="J13" s="170">
        <v>13.5</v>
      </c>
      <c r="K13" s="169">
        <v>16.399999999999999</v>
      </c>
      <c r="L13" s="133">
        <v>12.1</v>
      </c>
    </row>
    <row r="14" spans="1:13" ht="22.5" customHeight="1" x14ac:dyDescent="0.35">
      <c r="A14" s="253"/>
      <c r="B14" s="253"/>
      <c r="C14" s="253"/>
      <c r="D14" s="86" t="s">
        <v>47</v>
      </c>
      <c r="E14" s="177">
        <v>26.7</v>
      </c>
      <c r="F14" s="145">
        <v>43</v>
      </c>
      <c r="G14" s="177">
        <v>22.2</v>
      </c>
      <c r="H14" s="178">
        <v>31.9</v>
      </c>
      <c r="I14" s="178">
        <v>33.200000000000003</v>
      </c>
      <c r="J14" s="178">
        <v>40.700000000000003</v>
      </c>
      <c r="K14" s="145">
        <v>44.1</v>
      </c>
      <c r="L14" s="131">
        <v>34.700000000000003</v>
      </c>
    </row>
    <row r="15" spans="1:13" ht="22.5" customHeight="1" x14ac:dyDescent="0.35">
      <c r="A15" s="253"/>
      <c r="B15" s="253"/>
      <c r="C15" s="277" t="s">
        <v>216</v>
      </c>
      <c r="D15" s="89" t="s">
        <v>43</v>
      </c>
      <c r="E15" s="165">
        <v>32.700000000000003</v>
      </c>
      <c r="F15" s="166">
        <v>21.8</v>
      </c>
      <c r="G15" s="165">
        <v>46.1</v>
      </c>
      <c r="H15" s="167">
        <v>34.299999999999997</v>
      </c>
      <c r="I15" s="167">
        <v>30.3</v>
      </c>
      <c r="J15" s="167">
        <v>19.7</v>
      </c>
      <c r="K15" s="166">
        <v>19.2</v>
      </c>
      <c r="L15" s="132">
        <v>27.7</v>
      </c>
      <c r="M15" s="2"/>
    </row>
    <row r="16" spans="1:13" ht="22.5" customHeight="1" x14ac:dyDescent="0.35">
      <c r="A16" s="253"/>
      <c r="B16" s="253"/>
      <c r="C16" s="277"/>
      <c r="D16" s="90" t="s">
        <v>44</v>
      </c>
      <c r="E16" s="168">
        <v>3.7</v>
      </c>
      <c r="F16" s="169">
        <v>2.5</v>
      </c>
      <c r="G16" s="168">
        <v>4.3</v>
      </c>
      <c r="H16" s="170">
        <v>4.4000000000000004</v>
      </c>
      <c r="I16" s="170">
        <v>3.1</v>
      </c>
      <c r="J16" s="170">
        <v>2.1</v>
      </c>
      <c r="K16" s="169">
        <v>2.8</v>
      </c>
      <c r="L16" s="133">
        <v>3.1</v>
      </c>
    </row>
    <row r="17" spans="1:13" ht="22.5" customHeight="1" x14ac:dyDescent="0.35">
      <c r="A17" s="253"/>
      <c r="B17" s="253"/>
      <c r="C17" s="277"/>
      <c r="D17" s="90" t="s">
        <v>45</v>
      </c>
      <c r="E17" s="168">
        <v>21.2</v>
      </c>
      <c r="F17" s="169">
        <v>15.7</v>
      </c>
      <c r="G17" s="168">
        <v>15.3</v>
      </c>
      <c r="H17" s="170">
        <v>16.600000000000001</v>
      </c>
      <c r="I17" s="170">
        <v>20</v>
      </c>
      <c r="J17" s="170">
        <v>22.5</v>
      </c>
      <c r="K17" s="169">
        <v>17.2</v>
      </c>
      <c r="L17" s="133">
        <v>18.7</v>
      </c>
    </row>
    <row r="18" spans="1:13" ht="22.5" customHeight="1" x14ac:dyDescent="0.35">
      <c r="A18" s="253"/>
      <c r="B18" s="253"/>
      <c r="C18" s="277"/>
      <c r="D18" s="90" t="s">
        <v>46</v>
      </c>
      <c r="E18" s="168">
        <v>12.3</v>
      </c>
      <c r="F18" s="169">
        <v>12.9</v>
      </c>
      <c r="G18" s="168">
        <v>10.1</v>
      </c>
      <c r="H18" s="170">
        <v>7.5</v>
      </c>
      <c r="I18" s="170">
        <v>11.3</v>
      </c>
      <c r="J18" s="170">
        <v>13.9</v>
      </c>
      <c r="K18" s="169">
        <v>16.8</v>
      </c>
      <c r="L18" s="133">
        <v>12.5</v>
      </c>
    </row>
    <row r="19" spans="1:13" ht="22.5" customHeight="1" x14ac:dyDescent="0.35">
      <c r="A19" s="253"/>
      <c r="B19" s="253"/>
      <c r="C19" s="277"/>
      <c r="D19" s="86" t="s">
        <v>47</v>
      </c>
      <c r="E19" s="177">
        <v>30.1</v>
      </c>
      <c r="F19" s="145">
        <v>47.2</v>
      </c>
      <c r="G19" s="177">
        <v>24.2</v>
      </c>
      <c r="H19" s="178">
        <v>37.299999999999997</v>
      </c>
      <c r="I19" s="178">
        <v>35.299999999999997</v>
      </c>
      <c r="J19" s="178">
        <v>41.8</v>
      </c>
      <c r="K19" s="145">
        <v>44.1</v>
      </c>
      <c r="L19" s="131">
        <v>37.9</v>
      </c>
    </row>
    <row r="20" spans="1:13" ht="22.5" customHeight="1" x14ac:dyDescent="0.35">
      <c r="A20" s="253"/>
      <c r="B20" s="253"/>
      <c r="C20" s="274" t="s">
        <v>105</v>
      </c>
      <c r="D20" s="91" t="s">
        <v>43</v>
      </c>
      <c r="E20" s="179">
        <v>51.9</v>
      </c>
      <c r="F20" s="180">
        <v>32.9</v>
      </c>
      <c r="G20" s="179">
        <v>45.4</v>
      </c>
      <c r="H20" s="181">
        <v>42.3</v>
      </c>
      <c r="I20" s="181">
        <v>37.9</v>
      </c>
      <c r="J20" s="181">
        <v>32.1</v>
      </c>
      <c r="K20" s="180">
        <v>28.8</v>
      </c>
      <c r="L20" s="137">
        <v>40.700000000000003</v>
      </c>
      <c r="M20" s="2"/>
    </row>
    <row r="21" spans="1:13" ht="22.5" customHeight="1" x14ac:dyDescent="0.35">
      <c r="A21" s="253"/>
      <c r="B21" s="253"/>
      <c r="C21" s="253"/>
      <c r="D21" s="90" t="s">
        <v>44</v>
      </c>
      <c r="E21" s="168">
        <v>6.3</v>
      </c>
      <c r="F21" s="169">
        <v>3.8</v>
      </c>
      <c r="G21" s="168">
        <v>7</v>
      </c>
      <c r="H21" s="170">
        <v>4.5999999999999996</v>
      </c>
      <c r="I21" s="170">
        <v>3.1</v>
      </c>
      <c r="J21" s="170">
        <v>1.9</v>
      </c>
      <c r="K21" s="169">
        <v>6.1</v>
      </c>
      <c r="L21" s="133">
        <v>4.8</v>
      </c>
    </row>
    <row r="22" spans="1:13" ht="22.5" customHeight="1" x14ac:dyDescent="0.35">
      <c r="A22" s="253"/>
      <c r="B22" s="253"/>
      <c r="C22" s="253"/>
      <c r="D22" s="90" t="s">
        <v>45</v>
      </c>
      <c r="E22" s="168">
        <v>20.5</v>
      </c>
      <c r="F22" s="169">
        <v>17.2</v>
      </c>
      <c r="G22" s="168">
        <v>16.8</v>
      </c>
      <c r="H22" s="170">
        <v>18.8</v>
      </c>
      <c r="I22" s="170">
        <v>21.1</v>
      </c>
      <c r="J22" s="170">
        <v>21.7</v>
      </c>
      <c r="K22" s="169">
        <v>11.4</v>
      </c>
      <c r="L22" s="133">
        <v>18.600000000000001</v>
      </c>
    </row>
    <row r="23" spans="1:13" ht="22.5" customHeight="1" x14ac:dyDescent="0.35">
      <c r="A23" s="253"/>
      <c r="B23" s="253"/>
      <c r="C23" s="253"/>
      <c r="D23" s="90" t="s">
        <v>46</v>
      </c>
      <c r="E23" s="168">
        <v>8.3000000000000007</v>
      </c>
      <c r="F23" s="169">
        <v>12.8</v>
      </c>
      <c r="G23" s="168">
        <v>11</v>
      </c>
      <c r="H23" s="170">
        <v>10.4</v>
      </c>
      <c r="I23" s="170">
        <v>12.2</v>
      </c>
      <c r="J23" s="170">
        <v>11.1</v>
      </c>
      <c r="K23" s="169">
        <v>9.6999999999999993</v>
      </c>
      <c r="L23" s="133">
        <v>11</v>
      </c>
    </row>
    <row r="24" spans="1:13" ht="22.5" customHeight="1" x14ac:dyDescent="0.35">
      <c r="A24" s="253"/>
      <c r="B24" s="253"/>
      <c r="C24" s="253"/>
      <c r="D24" s="86" t="s">
        <v>47</v>
      </c>
      <c r="E24" s="177">
        <v>13</v>
      </c>
      <c r="F24" s="145">
        <v>33.299999999999997</v>
      </c>
      <c r="G24" s="177">
        <v>19.8</v>
      </c>
      <c r="H24" s="178">
        <v>23.9</v>
      </c>
      <c r="I24" s="178">
        <v>25.7</v>
      </c>
      <c r="J24" s="178">
        <v>33.299999999999997</v>
      </c>
      <c r="K24" s="145">
        <v>43.9</v>
      </c>
      <c r="L24" s="131">
        <v>24.9</v>
      </c>
    </row>
    <row r="25" spans="1:13" ht="18" customHeight="1" x14ac:dyDescent="0.35"/>
    <row r="26" spans="1:13" x14ac:dyDescent="0.35">
      <c r="A26" s="247" t="s">
        <v>212</v>
      </c>
      <c r="B26" s="247"/>
      <c r="C26" s="247"/>
      <c r="D26" s="247"/>
      <c r="E26" s="247"/>
      <c r="F26" s="247"/>
      <c r="G26" s="247"/>
      <c r="H26" s="84"/>
      <c r="I26" s="84"/>
      <c r="J26" s="84"/>
      <c r="K26" s="84"/>
    </row>
    <row r="27" spans="1:13" x14ac:dyDescent="0.35">
      <c r="A27" s="243" t="s">
        <v>195</v>
      </c>
      <c r="B27" s="243"/>
      <c r="C27" s="243"/>
      <c r="D27" s="243"/>
      <c r="E27" s="243"/>
      <c r="F27" s="243"/>
      <c r="G27" s="243"/>
      <c r="H27" s="243"/>
      <c r="I27" s="243"/>
      <c r="J27" s="243"/>
      <c r="K27" s="243"/>
    </row>
    <row r="28" spans="1:13" x14ac:dyDescent="0.35">
      <c r="A28" s="240" t="s">
        <v>79</v>
      </c>
      <c r="B28" s="240"/>
      <c r="C28" s="240"/>
      <c r="D28" s="240"/>
      <c r="E28" s="240"/>
      <c r="F28" s="240"/>
      <c r="G28" s="240"/>
      <c r="H28" s="240"/>
      <c r="I28" s="240"/>
      <c r="J28" s="240"/>
      <c r="K28" s="44"/>
    </row>
  </sheetData>
  <mergeCells count="12">
    <mergeCell ref="L3:L4"/>
    <mergeCell ref="A28:J28"/>
    <mergeCell ref="A26:G26"/>
    <mergeCell ref="E3:F3"/>
    <mergeCell ref="G3:K3"/>
    <mergeCell ref="A5:A24"/>
    <mergeCell ref="B5:C9"/>
    <mergeCell ref="B10:B24"/>
    <mergeCell ref="C10:C14"/>
    <mergeCell ref="C15:C19"/>
    <mergeCell ref="C20:C24"/>
    <mergeCell ref="A27:K2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0F614-65B9-4169-A88E-55723F21140D}">
  <dimension ref="A1:K14"/>
  <sheetViews>
    <sheetView workbookViewId="0">
      <selection activeCell="E23" sqref="E23"/>
    </sheetView>
  </sheetViews>
  <sheetFormatPr baseColWidth="10" defaultColWidth="9.140625" defaultRowHeight="18" x14ac:dyDescent="0.35"/>
  <cols>
    <col min="1" max="1" width="9.140625" style="43"/>
    <col min="2" max="2" width="27.7109375" style="43" customWidth="1"/>
    <col min="3" max="6" width="24.85546875" style="43" customWidth="1"/>
    <col min="7" max="7" width="25.7109375" style="43" customWidth="1"/>
    <col min="8" max="16384" width="9.140625" style="43"/>
  </cols>
  <sheetData>
    <row r="1" spans="1:11" s="58" customFormat="1" x14ac:dyDescent="0.35">
      <c r="A1" s="58" t="s">
        <v>189</v>
      </c>
    </row>
    <row r="3" spans="1:11" ht="18" customHeight="1" x14ac:dyDescent="0.35">
      <c r="B3" s="49"/>
      <c r="C3" s="63" t="s">
        <v>0</v>
      </c>
      <c r="D3" s="63" t="s">
        <v>3</v>
      </c>
      <c r="E3" s="63" t="s">
        <v>4</v>
      </c>
      <c r="F3" s="63" t="s">
        <v>158</v>
      </c>
      <c r="G3" s="63" t="s">
        <v>159</v>
      </c>
    </row>
    <row r="4" spans="1:11" ht="18" customHeight="1" x14ac:dyDescent="0.35">
      <c r="B4" s="63" t="s">
        <v>0</v>
      </c>
      <c r="C4" s="26"/>
      <c r="D4" s="24">
        <v>0.63</v>
      </c>
      <c r="E4" s="24">
        <v>0.62</v>
      </c>
      <c r="F4" s="24">
        <v>0.11</v>
      </c>
      <c r="G4" s="25">
        <v>0.28000000000000003</v>
      </c>
    </row>
    <row r="5" spans="1:11" ht="18.75" x14ac:dyDescent="0.35">
      <c r="B5" s="66" t="s">
        <v>3</v>
      </c>
      <c r="C5" s="28">
        <v>0.45</v>
      </c>
      <c r="D5" s="27"/>
      <c r="E5" s="23">
        <v>0.67</v>
      </c>
      <c r="F5" s="23">
        <v>0.03</v>
      </c>
      <c r="G5" s="60">
        <v>0.22</v>
      </c>
    </row>
    <row r="6" spans="1:11" ht="18.75" x14ac:dyDescent="0.35">
      <c r="B6" s="66" t="s">
        <v>4</v>
      </c>
      <c r="C6" s="28">
        <v>0.46</v>
      </c>
      <c r="D6" s="23">
        <v>0.54</v>
      </c>
      <c r="E6" s="27"/>
      <c r="F6" s="23">
        <v>7.0000000000000007E-2</v>
      </c>
      <c r="G6" s="60">
        <v>0.21</v>
      </c>
    </row>
    <row r="7" spans="1:11" ht="18.75" x14ac:dyDescent="0.35">
      <c r="B7" s="66" t="s">
        <v>158</v>
      </c>
      <c r="C7" s="28">
        <v>0.15</v>
      </c>
      <c r="D7" s="23">
        <v>0.08</v>
      </c>
      <c r="E7" s="23">
        <v>7.0000000000000007E-2</v>
      </c>
      <c r="F7" s="27"/>
      <c r="G7" s="60">
        <v>0.72</v>
      </c>
    </row>
    <row r="8" spans="1:11" ht="18.75" x14ac:dyDescent="0.35">
      <c r="B8" s="66" t="s">
        <v>159</v>
      </c>
      <c r="C8" s="42">
        <v>0.24</v>
      </c>
      <c r="D8" s="22">
        <v>0.15</v>
      </c>
      <c r="E8" s="22">
        <v>0.13</v>
      </c>
      <c r="F8" s="22">
        <v>0.74</v>
      </c>
      <c r="G8" s="29"/>
    </row>
    <row r="9" spans="1:11" ht="18.75" x14ac:dyDescent="0.35">
      <c r="B9" s="21"/>
      <c r="C9" s="23"/>
      <c r="D9" s="23"/>
      <c r="E9" s="23"/>
      <c r="F9" s="23"/>
    </row>
    <row r="10" spans="1:11" x14ac:dyDescent="0.35">
      <c r="A10" s="239" t="s">
        <v>203</v>
      </c>
      <c r="B10" s="239"/>
      <c r="C10" s="239"/>
      <c r="D10" s="239"/>
      <c r="E10" s="239"/>
      <c r="F10" s="239"/>
      <c r="G10" s="239"/>
    </row>
    <row r="11" spans="1:11" x14ac:dyDescent="0.35">
      <c r="A11" s="239" t="s">
        <v>204</v>
      </c>
      <c r="B11" s="239"/>
      <c r="C11" s="239"/>
      <c r="D11" s="239"/>
      <c r="E11" s="239"/>
      <c r="F11" s="239"/>
      <c r="G11" s="239"/>
    </row>
    <row r="12" spans="1:11" x14ac:dyDescent="0.35">
      <c r="A12" s="239"/>
      <c r="B12" s="239"/>
      <c r="C12" s="239"/>
      <c r="D12" s="239"/>
      <c r="E12" s="239"/>
      <c r="F12" s="239"/>
      <c r="G12" s="239"/>
    </row>
    <row r="13" spans="1:11" x14ac:dyDescent="0.35">
      <c r="A13" s="243" t="s">
        <v>195</v>
      </c>
      <c r="B13" s="243"/>
      <c r="C13" s="243"/>
      <c r="D13" s="243"/>
      <c r="E13" s="243"/>
      <c r="F13" s="243"/>
      <c r="G13" s="243"/>
      <c r="H13" s="243"/>
      <c r="I13" s="243"/>
      <c r="J13" s="243"/>
      <c r="K13" s="243"/>
    </row>
    <row r="14" spans="1:11" x14ac:dyDescent="0.35">
      <c r="A14" s="240" t="s">
        <v>205</v>
      </c>
      <c r="B14" s="240"/>
      <c r="C14" s="240"/>
      <c r="D14" s="240"/>
      <c r="E14" s="240"/>
      <c r="F14" s="240"/>
      <c r="G14" s="44"/>
    </row>
  </sheetData>
  <mergeCells count="4">
    <mergeCell ref="A10:G10"/>
    <mergeCell ref="A14:F14"/>
    <mergeCell ref="A11:G12"/>
    <mergeCell ref="A13:K13"/>
  </mergeCells>
  <conditionalFormatting sqref="C8:F8 C7:E7 C6:D6 C5">
    <cfRule type="colorScale" priority="1">
      <colorScale>
        <cfvo type="min"/>
        <cfvo type="max"/>
        <color theme="0"/>
        <color rgb="FF7030A0"/>
      </colorScale>
    </cfRule>
  </conditionalFormatting>
  <conditionalFormatting sqref="C9:F9">
    <cfRule type="colorScale" priority="3">
      <colorScale>
        <cfvo type="min"/>
        <cfvo type="percentile" val="50"/>
        <cfvo type="max"/>
        <color rgb="FFF8696B"/>
        <color rgb="FFFFEB84"/>
        <color rgb="FF63BE7B"/>
      </colorScale>
    </cfRule>
  </conditionalFormatting>
  <conditionalFormatting sqref="D4:G4 E5:G5 F6:G6 G7">
    <cfRule type="colorScale" priority="2">
      <colorScale>
        <cfvo type="min"/>
        <cfvo type="max"/>
        <color rgb="FFFCFCFF"/>
        <color rgb="FF63BE7B"/>
      </colorScale>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69DC9-B81F-4F27-BAB0-C899D05A947F}">
  <dimension ref="A1:AH53"/>
  <sheetViews>
    <sheetView zoomScale="85" zoomScaleNormal="85" workbookViewId="0">
      <selection activeCell="A47" sqref="A47:K47"/>
    </sheetView>
  </sheetViews>
  <sheetFormatPr baseColWidth="10" defaultColWidth="9.140625" defaultRowHeight="18" x14ac:dyDescent="0.35"/>
  <cols>
    <col min="1" max="1" width="9.140625" style="43"/>
    <col min="2" max="2" width="19" style="43" bestFit="1" customWidth="1"/>
    <col min="3" max="3" width="21.28515625" style="43" bestFit="1" customWidth="1"/>
    <col min="4" max="4" width="17.140625" style="43" customWidth="1"/>
    <col min="5" max="12" width="13.140625" style="43" customWidth="1"/>
    <col min="13" max="13" width="12.85546875" style="43" customWidth="1"/>
    <col min="14" max="15" width="11" style="43" bestFit="1" customWidth="1"/>
    <col min="16" max="16" width="11.140625" style="43" customWidth="1"/>
    <col min="17" max="17" width="9.85546875" style="43" bestFit="1" customWidth="1"/>
    <col min="18" max="18" width="11.28515625" style="43" bestFit="1" customWidth="1"/>
    <col min="19" max="16384" width="9.140625" style="43"/>
  </cols>
  <sheetData>
    <row r="1" spans="1:34" s="58" customFormat="1" x14ac:dyDescent="0.35">
      <c r="A1" s="58" t="s">
        <v>179</v>
      </c>
    </row>
    <row r="3" spans="1:34" x14ac:dyDescent="0.35">
      <c r="D3" s="49"/>
      <c r="E3" s="241" t="s">
        <v>0</v>
      </c>
      <c r="F3" s="241"/>
      <c r="G3" s="248"/>
      <c r="H3" s="278" t="s">
        <v>3</v>
      </c>
      <c r="I3" s="241"/>
      <c r="J3" s="279"/>
      <c r="K3" s="250" t="s">
        <v>4</v>
      </c>
      <c r="L3" s="241"/>
      <c r="M3" s="241"/>
    </row>
    <row r="4" spans="1:34" x14ac:dyDescent="0.35">
      <c r="D4" s="49"/>
      <c r="E4" s="69" t="s">
        <v>5</v>
      </c>
      <c r="F4" s="69" t="s">
        <v>1</v>
      </c>
      <c r="G4" s="61" t="s">
        <v>2</v>
      </c>
      <c r="H4" s="18" t="s">
        <v>5</v>
      </c>
      <c r="I4" s="69" t="s">
        <v>1</v>
      </c>
      <c r="J4" s="19" t="s">
        <v>2</v>
      </c>
      <c r="K4" s="62" t="s">
        <v>5</v>
      </c>
      <c r="L4" s="69" t="s">
        <v>1</v>
      </c>
      <c r="M4" s="69" t="s">
        <v>2</v>
      </c>
    </row>
    <row r="5" spans="1:34" ht="18.75" thickBot="1" x14ac:dyDescent="0.4">
      <c r="B5" s="241" t="s">
        <v>85</v>
      </c>
      <c r="C5" s="284" t="s">
        <v>8</v>
      </c>
      <c r="D5" s="285"/>
      <c r="E5" s="130">
        <v>34.700000000000003</v>
      </c>
      <c r="F5" s="130">
        <v>31.1</v>
      </c>
      <c r="G5" s="138">
        <v>34.200000000000003</v>
      </c>
      <c r="H5" s="139">
        <v>14.2</v>
      </c>
      <c r="I5" s="130">
        <v>40.299999999999997</v>
      </c>
      <c r="J5" s="140">
        <v>45.5</v>
      </c>
      <c r="K5" s="141">
        <v>11.6</v>
      </c>
      <c r="L5" s="130">
        <v>33.6</v>
      </c>
      <c r="M5" s="130">
        <v>54.8</v>
      </c>
      <c r="N5" s="211"/>
      <c r="AH5" s="2"/>
    </row>
    <row r="6" spans="1:34" x14ac:dyDescent="0.35">
      <c r="B6" s="241"/>
      <c r="C6" s="280" t="s">
        <v>33</v>
      </c>
      <c r="D6" s="68" t="s">
        <v>7</v>
      </c>
      <c r="E6" s="131">
        <v>44.1</v>
      </c>
      <c r="F6" s="131">
        <v>34.299999999999997</v>
      </c>
      <c r="G6" s="142">
        <v>21.6</v>
      </c>
      <c r="H6" s="143">
        <v>18.399999999999999</v>
      </c>
      <c r="I6" s="131">
        <v>46.9</v>
      </c>
      <c r="J6" s="144">
        <v>34.799999999999997</v>
      </c>
      <c r="K6" s="145">
        <v>14.6</v>
      </c>
      <c r="L6" s="131">
        <v>39.5</v>
      </c>
      <c r="M6" s="131">
        <v>45.9</v>
      </c>
      <c r="N6" s="211"/>
    </row>
    <row r="7" spans="1:34" ht="18" customHeight="1" thickBot="1" x14ac:dyDescent="0.4">
      <c r="B7" s="241"/>
      <c r="C7" s="241"/>
      <c r="D7" s="65" t="s">
        <v>6</v>
      </c>
      <c r="E7" s="130">
        <v>25.6</v>
      </c>
      <c r="F7" s="130">
        <v>28.1</v>
      </c>
      <c r="G7" s="138">
        <v>46.3</v>
      </c>
      <c r="H7" s="139">
        <v>10.199999999999999</v>
      </c>
      <c r="I7" s="130">
        <v>34.1</v>
      </c>
      <c r="J7" s="140">
        <v>55.7</v>
      </c>
      <c r="K7" s="141">
        <v>8.6999999999999993</v>
      </c>
      <c r="L7" s="130">
        <v>28</v>
      </c>
      <c r="M7" s="130">
        <v>63.3</v>
      </c>
      <c r="N7" s="211"/>
    </row>
    <row r="8" spans="1:34" x14ac:dyDescent="0.35">
      <c r="B8" s="241"/>
      <c r="C8" s="280" t="s">
        <v>34</v>
      </c>
      <c r="D8" s="64" t="s">
        <v>145</v>
      </c>
      <c r="E8" s="146">
        <v>45.6</v>
      </c>
      <c r="F8" s="146">
        <v>29</v>
      </c>
      <c r="G8" s="147">
        <v>25.3</v>
      </c>
      <c r="H8" s="148">
        <v>19.2</v>
      </c>
      <c r="I8" s="146">
        <v>41.7</v>
      </c>
      <c r="J8" s="149">
        <v>39.1</v>
      </c>
      <c r="K8" s="150">
        <v>16.899999999999999</v>
      </c>
      <c r="L8" s="146">
        <v>36.9</v>
      </c>
      <c r="M8" s="146">
        <v>46.2</v>
      </c>
      <c r="N8" s="211"/>
    </row>
    <row r="9" spans="1:34" x14ac:dyDescent="0.35">
      <c r="B9" s="241"/>
      <c r="C9" s="241"/>
      <c r="D9" s="63" t="s">
        <v>146</v>
      </c>
      <c r="E9" s="127">
        <v>39.200000000000003</v>
      </c>
      <c r="F9" s="127">
        <v>30.9</v>
      </c>
      <c r="G9" s="151">
        <v>29.9</v>
      </c>
      <c r="H9" s="152">
        <v>16.600000000000001</v>
      </c>
      <c r="I9" s="127">
        <v>42.4</v>
      </c>
      <c r="J9" s="153">
        <v>41</v>
      </c>
      <c r="K9" s="154">
        <v>12.3</v>
      </c>
      <c r="L9" s="127">
        <v>35</v>
      </c>
      <c r="M9" s="127">
        <v>52.7</v>
      </c>
      <c r="N9" s="211"/>
    </row>
    <row r="10" spans="1:34" x14ac:dyDescent="0.35">
      <c r="B10" s="241"/>
      <c r="C10" s="241"/>
      <c r="D10" s="85" t="s">
        <v>147</v>
      </c>
      <c r="E10" s="127">
        <v>35.9</v>
      </c>
      <c r="F10" s="127">
        <v>31</v>
      </c>
      <c r="G10" s="151">
        <v>33.1</v>
      </c>
      <c r="H10" s="152">
        <v>14.5</v>
      </c>
      <c r="I10" s="127">
        <v>40.799999999999997</v>
      </c>
      <c r="J10" s="153">
        <v>44.7</v>
      </c>
      <c r="K10" s="154">
        <v>11</v>
      </c>
      <c r="L10" s="127">
        <v>33.5</v>
      </c>
      <c r="M10" s="127">
        <v>55.5</v>
      </c>
      <c r="N10" s="211"/>
    </row>
    <row r="11" spans="1:34" ht="18" customHeight="1" x14ac:dyDescent="0.35">
      <c r="B11" s="241"/>
      <c r="C11" s="241"/>
      <c r="D11" s="85" t="s">
        <v>148</v>
      </c>
      <c r="E11" s="127">
        <v>31</v>
      </c>
      <c r="F11" s="127">
        <v>32.299999999999997</v>
      </c>
      <c r="G11" s="151">
        <v>36.799999999999997</v>
      </c>
      <c r="H11" s="152">
        <v>11.9</v>
      </c>
      <c r="I11" s="127">
        <v>40</v>
      </c>
      <c r="J11" s="153">
        <v>48.2</v>
      </c>
      <c r="K11" s="154">
        <v>10.1</v>
      </c>
      <c r="L11" s="127">
        <v>33.200000000000003</v>
      </c>
      <c r="M11" s="127">
        <v>56.7</v>
      </c>
      <c r="N11" s="211"/>
    </row>
    <row r="12" spans="1:34" ht="18.75" thickBot="1" x14ac:dyDescent="0.4">
      <c r="B12" s="241"/>
      <c r="C12" s="251"/>
      <c r="D12" s="65" t="s">
        <v>149</v>
      </c>
      <c r="E12" s="130">
        <v>24.5</v>
      </c>
      <c r="F12" s="130">
        <v>32.1</v>
      </c>
      <c r="G12" s="138">
        <v>43.4</v>
      </c>
      <c r="H12" s="139">
        <v>10.1</v>
      </c>
      <c r="I12" s="130">
        <v>37.6</v>
      </c>
      <c r="J12" s="140">
        <v>52.3</v>
      </c>
      <c r="K12" s="141">
        <v>8.1999999999999993</v>
      </c>
      <c r="L12" s="130">
        <v>30.4</v>
      </c>
      <c r="M12" s="130">
        <v>61.4</v>
      </c>
      <c r="N12" s="2"/>
    </row>
    <row r="13" spans="1:34" x14ac:dyDescent="0.35">
      <c r="B13" s="241"/>
      <c r="C13" s="281" t="s">
        <v>158</v>
      </c>
      <c r="D13" s="72" t="s">
        <v>40</v>
      </c>
      <c r="E13" s="146">
        <v>46.8</v>
      </c>
      <c r="F13" s="146">
        <v>27.8</v>
      </c>
      <c r="G13" s="147">
        <v>25.3</v>
      </c>
      <c r="H13" s="148">
        <v>18.600000000000001</v>
      </c>
      <c r="I13" s="146">
        <v>40.1</v>
      </c>
      <c r="J13" s="149">
        <v>41.2</v>
      </c>
      <c r="K13" s="150">
        <v>15.8</v>
      </c>
      <c r="L13" s="146">
        <v>35.299999999999997</v>
      </c>
      <c r="M13" s="146">
        <v>48.9</v>
      </c>
      <c r="N13" s="211"/>
      <c r="AH13" s="2"/>
    </row>
    <row r="14" spans="1:34" x14ac:dyDescent="0.35">
      <c r="B14" s="241"/>
      <c r="C14" s="273"/>
      <c r="D14" s="71" t="s">
        <v>39</v>
      </c>
      <c r="E14" s="127">
        <v>41.4</v>
      </c>
      <c r="F14" s="127">
        <v>30.1</v>
      </c>
      <c r="G14" s="151">
        <v>28.5</v>
      </c>
      <c r="H14" s="152">
        <v>16.899999999999999</v>
      </c>
      <c r="I14" s="127">
        <v>41</v>
      </c>
      <c r="J14" s="153">
        <v>42.1</v>
      </c>
      <c r="K14" s="154">
        <v>13</v>
      </c>
      <c r="L14" s="127">
        <v>35.1</v>
      </c>
      <c r="M14" s="127">
        <v>51.8</v>
      </c>
      <c r="N14" s="211"/>
    </row>
    <row r="15" spans="1:34" x14ac:dyDescent="0.35">
      <c r="B15" s="241"/>
      <c r="C15" s="273"/>
      <c r="D15" s="71" t="s">
        <v>38</v>
      </c>
      <c r="E15" s="127">
        <v>36.9</v>
      </c>
      <c r="F15" s="127">
        <v>30.8</v>
      </c>
      <c r="G15" s="151">
        <v>32.299999999999997</v>
      </c>
      <c r="H15" s="152">
        <v>15</v>
      </c>
      <c r="I15" s="127">
        <v>40.9</v>
      </c>
      <c r="J15" s="153">
        <v>44</v>
      </c>
      <c r="K15" s="154">
        <v>12.2</v>
      </c>
      <c r="L15" s="127">
        <v>33.6</v>
      </c>
      <c r="M15" s="127">
        <v>54.1</v>
      </c>
      <c r="N15" s="211"/>
      <c r="AH15" s="2"/>
    </row>
    <row r="16" spans="1:34" x14ac:dyDescent="0.35">
      <c r="B16" s="241"/>
      <c r="C16" s="273"/>
      <c r="D16" s="71" t="s">
        <v>37</v>
      </c>
      <c r="E16" s="127">
        <v>32.4</v>
      </c>
      <c r="F16" s="127">
        <v>31.9</v>
      </c>
      <c r="G16" s="151">
        <v>35.700000000000003</v>
      </c>
      <c r="H16" s="152">
        <v>13.1</v>
      </c>
      <c r="I16" s="127">
        <v>40.700000000000003</v>
      </c>
      <c r="J16" s="153">
        <v>46.2</v>
      </c>
      <c r="K16" s="154">
        <v>10.5</v>
      </c>
      <c r="L16" s="127">
        <v>32.9</v>
      </c>
      <c r="M16" s="127">
        <v>56.6</v>
      </c>
      <c r="N16" s="211"/>
      <c r="AH16" s="2"/>
    </row>
    <row r="17" spans="2:34" ht="18" customHeight="1" x14ac:dyDescent="0.35">
      <c r="B17" s="241"/>
      <c r="C17" s="273"/>
      <c r="D17" s="71" t="s">
        <v>36</v>
      </c>
      <c r="E17" s="127">
        <v>28.7</v>
      </c>
      <c r="F17" s="127">
        <v>32.6</v>
      </c>
      <c r="G17" s="151">
        <v>38.700000000000003</v>
      </c>
      <c r="H17" s="152">
        <v>11.8</v>
      </c>
      <c r="I17" s="127">
        <v>40</v>
      </c>
      <c r="J17" s="153">
        <v>48.2</v>
      </c>
      <c r="K17" s="154">
        <v>9.6</v>
      </c>
      <c r="L17" s="127">
        <v>32.6</v>
      </c>
      <c r="M17" s="127">
        <v>57.9</v>
      </c>
      <c r="N17" s="211"/>
      <c r="AH17" s="2"/>
    </row>
    <row r="18" spans="2:34" ht="18.75" thickBot="1" x14ac:dyDescent="0.4">
      <c r="B18" s="241"/>
      <c r="C18" s="282"/>
      <c r="D18" s="73" t="s">
        <v>35</v>
      </c>
      <c r="E18" s="130">
        <v>24.2</v>
      </c>
      <c r="F18" s="130">
        <v>33.1</v>
      </c>
      <c r="G18" s="138">
        <v>42.8</v>
      </c>
      <c r="H18" s="139">
        <v>10.199999999999999</v>
      </c>
      <c r="I18" s="130">
        <v>39.200000000000003</v>
      </c>
      <c r="J18" s="140">
        <v>50.6</v>
      </c>
      <c r="K18" s="141">
        <v>8.6999999999999993</v>
      </c>
      <c r="L18" s="130">
        <v>32.700000000000003</v>
      </c>
      <c r="M18" s="130">
        <v>58.6</v>
      </c>
      <c r="N18" s="2"/>
      <c r="AH18" s="2"/>
    </row>
    <row r="19" spans="2:34" x14ac:dyDescent="0.35">
      <c r="B19" s="241"/>
      <c r="C19" s="253" t="s">
        <v>159</v>
      </c>
      <c r="D19" s="63" t="s">
        <v>40</v>
      </c>
      <c r="E19" s="127">
        <v>51.3</v>
      </c>
      <c r="F19" s="127">
        <v>27.6</v>
      </c>
      <c r="G19" s="151">
        <v>21.1</v>
      </c>
      <c r="H19" s="152">
        <v>21.1</v>
      </c>
      <c r="I19" s="127">
        <v>42.1</v>
      </c>
      <c r="J19" s="153">
        <v>36.799999999999997</v>
      </c>
      <c r="K19" s="154">
        <v>17.5</v>
      </c>
      <c r="L19" s="127">
        <v>37.200000000000003</v>
      </c>
      <c r="M19" s="127">
        <v>45.2</v>
      </c>
      <c r="N19" s="211"/>
      <c r="AH19" s="2"/>
    </row>
    <row r="20" spans="2:34" x14ac:dyDescent="0.35">
      <c r="B20" s="241"/>
      <c r="C20" s="253"/>
      <c r="D20" s="63" t="s">
        <v>39</v>
      </c>
      <c r="E20" s="127">
        <v>43.6</v>
      </c>
      <c r="F20" s="127">
        <v>30.9</v>
      </c>
      <c r="G20" s="151">
        <v>25.5</v>
      </c>
      <c r="H20" s="152">
        <v>17.600000000000001</v>
      </c>
      <c r="I20" s="127">
        <v>42.7</v>
      </c>
      <c r="J20" s="153">
        <v>39.6</v>
      </c>
      <c r="K20" s="154">
        <v>13.8</v>
      </c>
      <c r="L20" s="127">
        <v>36</v>
      </c>
      <c r="M20" s="127">
        <v>50.3</v>
      </c>
      <c r="N20" s="211"/>
    </row>
    <row r="21" spans="2:34" x14ac:dyDescent="0.35">
      <c r="B21" s="241"/>
      <c r="C21" s="253"/>
      <c r="D21" s="63" t="s">
        <v>38</v>
      </c>
      <c r="E21" s="127">
        <v>36.799999999999997</v>
      </c>
      <c r="F21" s="127">
        <v>32.5</v>
      </c>
      <c r="G21" s="151">
        <v>30.7</v>
      </c>
      <c r="H21" s="152">
        <v>15.1</v>
      </c>
      <c r="I21" s="127">
        <v>41.8</v>
      </c>
      <c r="J21" s="153">
        <v>43.1</v>
      </c>
      <c r="K21" s="154">
        <v>11.9</v>
      </c>
      <c r="L21" s="127">
        <v>34.700000000000003</v>
      </c>
      <c r="M21" s="127">
        <v>53.4</v>
      </c>
      <c r="N21" s="211"/>
      <c r="AH21" s="2"/>
    </row>
    <row r="22" spans="2:34" x14ac:dyDescent="0.35">
      <c r="B22" s="241"/>
      <c r="C22" s="253"/>
      <c r="D22" s="63" t="s">
        <v>37</v>
      </c>
      <c r="E22" s="127">
        <v>31.3</v>
      </c>
      <c r="F22" s="127">
        <v>32.6</v>
      </c>
      <c r="G22" s="151">
        <v>36.1</v>
      </c>
      <c r="H22" s="152">
        <v>12.5</v>
      </c>
      <c r="I22" s="127">
        <v>41</v>
      </c>
      <c r="J22" s="153">
        <v>46.5</v>
      </c>
      <c r="K22" s="154">
        <v>10.1</v>
      </c>
      <c r="L22" s="127">
        <v>33</v>
      </c>
      <c r="M22" s="127">
        <v>56.8</v>
      </c>
      <c r="N22" s="211"/>
      <c r="AH22" s="2"/>
    </row>
    <row r="23" spans="2:34" ht="18" customHeight="1" x14ac:dyDescent="0.35">
      <c r="B23" s="241"/>
      <c r="C23" s="253"/>
      <c r="D23" s="63" t="s">
        <v>36</v>
      </c>
      <c r="E23" s="127">
        <v>25.9</v>
      </c>
      <c r="F23" s="127">
        <v>32.299999999999997</v>
      </c>
      <c r="G23" s="151">
        <v>41.8</v>
      </c>
      <c r="H23" s="152">
        <v>10.6</v>
      </c>
      <c r="I23" s="127">
        <v>38.9</v>
      </c>
      <c r="J23" s="153">
        <v>50.6</v>
      </c>
      <c r="K23" s="154">
        <v>8.4</v>
      </c>
      <c r="L23" s="127">
        <v>31.4</v>
      </c>
      <c r="M23" s="127">
        <v>60.2</v>
      </c>
      <c r="N23" s="211"/>
      <c r="AH23" s="2"/>
    </row>
    <row r="24" spans="2:34" ht="18.75" thickBot="1" x14ac:dyDescent="0.4">
      <c r="B24" s="283"/>
      <c r="C24" s="275"/>
      <c r="D24" s="76" t="s">
        <v>35</v>
      </c>
      <c r="E24" s="155">
        <v>19.600000000000001</v>
      </c>
      <c r="F24" s="155">
        <v>31</v>
      </c>
      <c r="G24" s="156">
        <v>49.4</v>
      </c>
      <c r="H24" s="157">
        <v>8.1999999999999993</v>
      </c>
      <c r="I24" s="155">
        <v>35.9</v>
      </c>
      <c r="J24" s="158">
        <v>55.8</v>
      </c>
      <c r="K24" s="159">
        <v>7.3</v>
      </c>
      <c r="L24" s="155">
        <v>29.6</v>
      </c>
      <c r="M24" s="155">
        <v>63.1</v>
      </c>
      <c r="N24" s="2"/>
      <c r="AH24" s="2"/>
    </row>
    <row r="25" spans="2:34" ht="19.5" thickTop="1" thickBot="1" x14ac:dyDescent="0.4">
      <c r="B25" s="252" t="s">
        <v>86</v>
      </c>
      <c r="C25" s="286" t="s">
        <v>8</v>
      </c>
      <c r="D25" s="287"/>
      <c r="E25" s="160">
        <v>29.8</v>
      </c>
      <c r="F25" s="160">
        <v>30</v>
      </c>
      <c r="G25" s="161">
        <v>40.299999999999997</v>
      </c>
      <c r="H25" s="162">
        <v>16.100000000000001</v>
      </c>
      <c r="I25" s="160">
        <v>34.9</v>
      </c>
      <c r="J25" s="163">
        <v>49</v>
      </c>
      <c r="K25" s="164">
        <v>6.8</v>
      </c>
      <c r="L25" s="160">
        <v>18.7</v>
      </c>
      <c r="M25" s="160">
        <v>74.7</v>
      </c>
      <c r="N25" s="211"/>
      <c r="AH25" s="2"/>
    </row>
    <row r="26" spans="2:34" x14ac:dyDescent="0.35">
      <c r="B26" s="241"/>
      <c r="C26" s="280" t="s">
        <v>33</v>
      </c>
      <c r="D26" s="68" t="s">
        <v>7</v>
      </c>
      <c r="E26" s="131">
        <v>35.9</v>
      </c>
      <c r="F26" s="131">
        <v>34.200000000000003</v>
      </c>
      <c r="G26" s="142">
        <v>29.9</v>
      </c>
      <c r="H26" s="143">
        <v>23.4</v>
      </c>
      <c r="I26" s="131">
        <v>42.3</v>
      </c>
      <c r="J26" s="144">
        <v>34.200000000000003</v>
      </c>
      <c r="K26" s="145">
        <v>7.7</v>
      </c>
      <c r="L26" s="131">
        <v>23.7</v>
      </c>
      <c r="M26" s="131">
        <v>68.599999999999994</v>
      </c>
      <c r="N26" s="211"/>
      <c r="AH26" s="2"/>
    </row>
    <row r="27" spans="2:34" ht="18.75" thickBot="1" x14ac:dyDescent="0.4">
      <c r="B27" s="241"/>
      <c r="C27" s="241"/>
      <c r="D27" s="65" t="s">
        <v>6</v>
      </c>
      <c r="E27" s="130">
        <v>23.4</v>
      </c>
      <c r="F27" s="130">
        <v>25.6</v>
      </c>
      <c r="G27" s="138">
        <v>51</v>
      </c>
      <c r="H27" s="139">
        <v>8.6</v>
      </c>
      <c r="I27" s="130">
        <v>27.1</v>
      </c>
      <c r="J27" s="140">
        <v>64.2</v>
      </c>
      <c r="K27" s="141">
        <v>5.9</v>
      </c>
      <c r="L27" s="130">
        <v>13.2</v>
      </c>
      <c r="M27" s="130">
        <v>81</v>
      </c>
      <c r="N27" s="211"/>
      <c r="AH27" s="2"/>
    </row>
    <row r="28" spans="2:34" x14ac:dyDescent="0.35">
      <c r="B28" s="241"/>
      <c r="C28" s="280" t="s">
        <v>34</v>
      </c>
      <c r="D28" s="126" t="s">
        <v>145</v>
      </c>
      <c r="E28" s="146">
        <v>45.9</v>
      </c>
      <c r="F28" s="146">
        <v>28.9</v>
      </c>
      <c r="G28" s="147">
        <v>25.3</v>
      </c>
      <c r="H28" s="148">
        <v>29.1</v>
      </c>
      <c r="I28" s="146">
        <v>36</v>
      </c>
      <c r="J28" s="149">
        <v>34.799999999999997</v>
      </c>
      <c r="K28" s="150">
        <v>12.2</v>
      </c>
      <c r="L28" s="146">
        <v>28.7</v>
      </c>
      <c r="M28" s="146">
        <v>59.1</v>
      </c>
      <c r="N28" s="211"/>
      <c r="AH28" s="2"/>
    </row>
    <row r="29" spans="2:34" x14ac:dyDescent="0.35">
      <c r="B29" s="241"/>
      <c r="C29" s="241"/>
      <c r="D29" s="124" t="s">
        <v>146</v>
      </c>
      <c r="E29" s="127">
        <v>38.4</v>
      </c>
      <c r="F29" s="127">
        <v>29.9</v>
      </c>
      <c r="G29" s="151">
        <v>31.6</v>
      </c>
      <c r="H29" s="152">
        <v>22</v>
      </c>
      <c r="I29" s="127">
        <v>35.700000000000003</v>
      </c>
      <c r="J29" s="153">
        <v>42.3</v>
      </c>
      <c r="K29" s="154">
        <v>10.6</v>
      </c>
      <c r="L29" s="127">
        <v>22.3</v>
      </c>
      <c r="M29" s="127">
        <v>67</v>
      </c>
      <c r="N29" s="211"/>
      <c r="AH29" s="2"/>
    </row>
    <row r="30" spans="2:34" x14ac:dyDescent="0.35">
      <c r="B30" s="241"/>
      <c r="C30" s="241"/>
      <c r="D30" s="124" t="s">
        <v>147</v>
      </c>
      <c r="E30" s="127">
        <v>29</v>
      </c>
      <c r="F30" s="127">
        <v>29.5</v>
      </c>
      <c r="G30" s="151">
        <v>41.4</v>
      </c>
      <c r="H30" s="152">
        <v>13.6</v>
      </c>
      <c r="I30" s="127">
        <v>36.4</v>
      </c>
      <c r="J30" s="153">
        <v>49.9</v>
      </c>
      <c r="K30" s="154">
        <v>6.1</v>
      </c>
      <c r="L30" s="127">
        <v>14.9</v>
      </c>
      <c r="M30" s="127">
        <v>78.900000000000006</v>
      </c>
      <c r="N30" s="211"/>
      <c r="AH30" s="2"/>
    </row>
    <row r="31" spans="2:34" x14ac:dyDescent="0.35">
      <c r="B31" s="241"/>
      <c r="C31" s="241"/>
      <c r="D31" s="124" t="s">
        <v>148</v>
      </c>
      <c r="E31" s="127">
        <v>22.7</v>
      </c>
      <c r="F31" s="127">
        <v>31</v>
      </c>
      <c r="G31" s="151">
        <v>46.3</v>
      </c>
      <c r="H31" s="152">
        <v>10.199999999999999</v>
      </c>
      <c r="I31" s="127">
        <v>34.6</v>
      </c>
      <c r="J31" s="153">
        <v>55.2</v>
      </c>
      <c r="K31" s="154">
        <v>2.8</v>
      </c>
      <c r="L31" s="127">
        <v>17.399999999999999</v>
      </c>
      <c r="M31" s="127">
        <v>79.900000000000006</v>
      </c>
      <c r="N31" s="211"/>
      <c r="AH31" s="2"/>
    </row>
    <row r="32" spans="2:34" ht="18.75" thickBot="1" x14ac:dyDescent="0.4">
      <c r="B32" s="241"/>
      <c r="C32" s="251"/>
      <c r="D32" s="125" t="s">
        <v>149</v>
      </c>
      <c r="E32" s="127">
        <v>13.8</v>
      </c>
      <c r="F32" s="130">
        <v>30.6</v>
      </c>
      <c r="G32" s="138">
        <v>55.6</v>
      </c>
      <c r="H32" s="139">
        <v>6.8</v>
      </c>
      <c r="I32" s="130">
        <v>31.4</v>
      </c>
      <c r="J32" s="140">
        <v>61.8</v>
      </c>
      <c r="K32" s="141">
        <v>2.5</v>
      </c>
      <c r="L32" s="130">
        <v>10.4</v>
      </c>
      <c r="M32" s="130">
        <v>87.1</v>
      </c>
      <c r="N32" s="2"/>
      <c r="AH32" s="2"/>
    </row>
    <row r="33" spans="1:34" x14ac:dyDescent="0.35">
      <c r="B33" s="241"/>
      <c r="C33" s="281" t="s">
        <v>56</v>
      </c>
      <c r="D33" s="64" t="s">
        <v>40</v>
      </c>
      <c r="E33" s="146">
        <v>46.3</v>
      </c>
      <c r="F33" s="146">
        <v>25.9</v>
      </c>
      <c r="G33" s="147">
        <v>27.8</v>
      </c>
      <c r="H33" s="148">
        <v>23</v>
      </c>
      <c r="I33" s="146">
        <v>37.6</v>
      </c>
      <c r="J33" s="149">
        <v>39.4</v>
      </c>
      <c r="K33" s="150">
        <v>14</v>
      </c>
      <c r="L33" s="146">
        <v>23.2</v>
      </c>
      <c r="M33" s="146">
        <v>62.8</v>
      </c>
      <c r="N33" s="211"/>
      <c r="AH33" s="2"/>
    </row>
    <row r="34" spans="1:34" x14ac:dyDescent="0.35">
      <c r="B34" s="241"/>
      <c r="C34" s="273"/>
      <c r="D34" s="63" t="s">
        <v>39</v>
      </c>
      <c r="E34" s="127">
        <v>36.9</v>
      </c>
      <c r="F34" s="127">
        <v>29.9</v>
      </c>
      <c r="G34" s="151">
        <v>33.200000000000003</v>
      </c>
      <c r="H34" s="152">
        <v>20.6</v>
      </c>
      <c r="I34" s="127">
        <v>33.299999999999997</v>
      </c>
      <c r="J34" s="153">
        <v>46</v>
      </c>
      <c r="K34" s="154">
        <v>9.1</v>
      </c>
      <c r="L34" s="127">
        <v>20.6</v>
      </c>
      <c r="M34" s="127">
        <v>70.400000000000006</v>
      </c>
      <c r="N34" s="211"/>
      <c r="AH34" s="2"/>
    </row>
    <row r="35" spans="1:34" x14ac:dyDescent="0.35">
      <c r="B35" s="241"/>
      <c r="C35" s="273"/>
      <c r="D35" s="63" t="s">
        <v>38</v>
      </c>
      <c r="E35" s="127">
        <v>28.4</v>
      </c>
      <c r="F35" s="127">
        <v>34.1</v>
      </c>
      <c r="G35" s="151">
        <v>37.4</v>
      </c>
      <c r="H35" s="152">
        <v>18</v>
      </c>
      <c r="I35" s="127">
        <v>34.6</v>
      </c>
      <c r="J35" s="153">
        <v>47.4</v>
      </c>
      <c r="K35" s="154">
        <v>6.2</v>
      </c>
      <c r="L35" s="127">
        <v>21.4</v>
      </c>
      <c r="M35" s="127">
        <v>72.400000000000006</v>
      </c>
      <c r="N35" s="211"/>
      <c r="AH35" s="2"/>
    </row>
    <row r="36" spans="1:34" x14ac:dyDescent="0.35">
      <c r="B36" s="241"/>
      <c r="C36" s="273"/>
      <c r="D36" s="63" t="s">
        <v>37</v>
      </c>
      <c r="E36" s="127">
        <v>27.4</v>
      </c>
      <c r="F36" s="127">
        <v>28.9</v>
      </c>
      <c r="G36" s="151">
        <v>43.6</v>
      </c>
      <c r="H36" s="152">
        <v>14.3</v>
      </c>
      <c r="I36" s="127">
        <v>34.799999999999997</v>
      </c>
      <c r="J36" s="153">
        <v>50.9</v>
      </c>
      <c r="K36" s="154">
        <v>5.6</v>
      </c>
      <c r="L36" s="127">
        <v>18.3</v>
      </c>
      <c r="M36" s="127">
        <v>76.099999999999994</v>
      </c>
      <c r="N36" s="211"/>
      <c r="AH36" s="2"/>
    </row>
    <row r="37" spans="1:34" x14ac:dyDescent="0.35">
      <c r="B37" s="241"/>
      <c r="C37" s="273"/>
      <c r="D37" s="63" t="s">
        <v>36</v>
      </c>
      <c r="E37" s="127">
        <v>24.9</v>
      </c>
      <c r="F37" s="127">
        <v>30.2</v>
      </c>
      <c r="G37" s="151">
        <v>44.8</v>
      </c>
      <c r="H37" s="152">
        <v>11.9</v>
      </c>
      <c r="I37" s="127">
        <v>35.299999999999997</v>
      </c>
      <c r="J37" s="153">
        <v>52.8</v>
      </c>
      <c r="K37" s="154">
        <v>3.5</v>
      </c>
      <c r="L37" s="127">
        <v>15.8</v>
      </c>
      <c r="M37" s="127">
        <v>80.7</v>
      </c>
      <c r="N37" s="211"/>
      <c r="AH37" s="2"/>
    </row>
    <row r="38" spans="1:34" ht="18.75" thickBot="1" x14ac:dyDescent="0.4">
      <c r="B38" s="241"/>
      <c r="C38" s="282"/>
      <c r="D38" s="65" t="s">
        <v>35</v>
      </c>
      <c r="E38" s="130">
        <v>16.100000000000001</v>
      </c>
      <c r="F38" s="130">
        <v>30.9</v>
      </c>
      <c r="G38" s="138">
        <v>53</v>
      </c>
      <c r="H38" s="139">
        <v>9.1999999999999993</v>
      </c>
      <c r="I38" s="130">
        <v>34.200000000000003</v>
      </c>
      <c r="J38" s="140">
        <v>56.5</v>
      </c>
      <c r="K38" s="141">
        <v>3.1</v>
      </c>
      <c r="L38" s="130">
        <v>12.2</v>
      </c>
      <c r="M38" s="130">
        <v>84.7</v>
      </c>
      <c r="N38" s="2"/>
      <c r="AH38" s="2"/>
    </row>
    <row r="39" spans="1:34" x14ac:dyDescent="0.35">
      <c r="B39" s="241"/>
      <c r="C39" s="274" t="s">
        <v>57</v>
      </c>
      <c r="D39" s="68" t="s">
        <v>40</v>
      </c>
      <c r="E39" s="131">
        <v>48</v>
      </c>
      <c r="F39" s="131">
        <v>29</v>
      </c>
      <c r="G39" s="142">
        <v>23.1</v>
      </c>
      <c r="H39" s="143">
        <v>27.8</v>
      </c>
      <c r="I39" s="131">
        <v>37.799999999999997</v>
      </c>
      <c r="J39" s="144">
        <v>34.4</v>
      </c>
      <c r="K39" s="145">
        <v>14.4</v>
      </c>
      <c r="L39" s="131">
        <v>25</v>
      </c>
      <c r="M39" s="131">
        <v>60.6</v>
      </c>
      <c r="N39" s="211"/>
      <c r="AH39" s="2"/>
    </row>
    <row r="40" spans="1:34" x14ac:dyDescent="0.35">
      <c r="B40" s="241"/>
      <c r="C40" s="253"/>
      <c r="D40" s="63" t="s">
        <v>39</v>
      </c>
      <c r="E40" s="127">
        <v>35</v>
      </c>
      <c r="F40" s="127">
        <v>34.1</v>
      </c>
      <c r="G40" s="151">
        <v>30.9</v>
      </c>
      <c r="H40" s="152">
        <v>22.6</v>
      </c>
      <c r="I40" s="127">
        <v>36.799999999999997</v>
      </c>
      <c r="J40" s="153">
        <v>40.6</v>
      </c>
      <c r="K40" s="154">
        <v>7</v>
      </c>
      <c r="L40" s="127">
        <v>23.5</v>
      </c>
      <c r="M40" s="127">
        <v>69.5</v>
      </c>
      <c r="N40" s="211"/>
      <c r="AH40" s="2"/>
    </row>
    <row r="41" spans="1:34" x14ac:dyDescent="0.35">
      <c r="B41" s="241"/>
      <c r="C41" s="253"/>
      <c r="D41" s="63" t="s">
        <v>38</v>
      </c>
      <c r="E41" s="127">
        <v>32</v>
      </c>
      <c r="F41" s="127">
        <v>29.1</v>
      </c>
      <c r="G41" s="151">
        <v>38.9</v>
      </c>
      <c r="H41" s="152">
        <v>14.6</v>
      </c>
      <c r="I41" s="127">
        <v>38.700000000000003</v>
      </c>
      <c r="J41" s="153">
        <v>46.7</v>
      </c>
      <c r="K41" s="154">
        <v>6.2</v>
      </c>
      <c r="L41" s="127">
        <v>20.7</v>
      </c>
      <c r="M41" s="127">
        <v>73.099999999999994</v>
      </c>
      <c r="N41" s="211"/>
      <c r="AH41" s="2"/>
    </row>
    <row r="42" spans="1:34" x14ac:dyDescent="0.35">
      <c r="B42" s="241"/>
      <c r="C42" s="253"/>
      <c r="D42" s="63" t="s">
        <v>37</v>
      </c>
      <c r="E42" s="127">
        <v>23.7</v>
      </c>
      <c r="F42" s="127">
        <v>29.9</v>
      </c>
      <c r="G42" s="151">
        <v>46.4</v>
      </c>
      <c r="H42" s="152">
        <v>11.8</v>
      </c>
      <c r="I42" s="127">
        <v>32.9</v>
      </c>
      <c r="J42" s="153">
        <v>55.2</v>
      </c>
      <c r="K42" s="154">
        <v>4.2</v>
      </c>
      <c r="L42" s="127">
        <v>15.3</v>
      </c>
      <c r="M42" s="127">
        <v>80.5</v>
      </c>
      <c r="N42" s="211"/>
      <c r="AH42" s="2"/>
    </row>
    <row r="43" spans="1:34" x14ac:dyDescent="0.35">
      <c r="B43" s="241"/>
      <c r="C43" s="253"/>
      <c r="D43" s="63" t="s">
        <v>36</v>
      </c>
      <c r="E43" s="127">
        <v>17.8</v>
      </c>
      <c r="F43" s="127">
        <v>29.8</v>
      </c>
      <c r="G43" s="151">
        <v>52.5</v>
      </c>
      <c r="H43" s="152">
        <v>10.199999999999999</v>
      </c>
      <c r="I43" s="127">
        <v>30.2</v>
      </c>
      <c r="J43" s="153">
        <v>59.6</v>
      </c>
      <c r="K43" s="154">
        <v>4.3</v>
      </c>
      <c r="L43" s="127">
        <v>11.5</v>
      </c>
      <c r="M43" s="127">
        <v>84.3</v>
      </c>
      <c r="N43" s="211"/>
      <c r="U43" s="2"/>
    </row>
    <row r="44" spans="1:34" x14ac:dyDescent="0.35">
      <c r="B44" s="241"/>
      <c r="C44" s="253"/>
      <c r="D44" s="63" t="s">
        <v>35</v>
      </c>
      <c r="E44" s="127">
        <v>12.9</v>
      </c>
      <c r="F44" s="127">
        <v>28.9</v>
      </c>
      <c r="G44" s="151">
        <v>58.1</v>
      </c>
      <c r="H44" s="152">
        <v>6.4</v>
      </c>
      <c r="I44" s="127">
        <v>30</v>
      </c>
      <c r="J44" s="153">
        <v>63.6</v>
      </c>
      <c r="K44" s="154">
        <v>1.8</v>
      </c>
      <c r="L44" s="127">
        <v>11.6</v>
      </c>
      <c r="M44" s="127">
        <v>86.6</v>
      </c>
      <c r="N44" s="2"/>
    </row>
    <row r="45" spans="1:34" x14ac:dyDescent="0.35">
      <c r="B45" s="21"/>
      <c r="C45" s="41"/>
      <c r="D45" s="21"/>
      <c r="E45" s="74"/>
      <c r="F45" s="74"/>
      <c r="G45" s="74"/>
      <c r="H45" s="74"/>
      <c r="I45" s="74"/>
      <c r="J45" s="74"/>
      <c r="K45" s="74"/>
      <c r="L45" s="74"/>
      <c r="M45" s="74"/>
    </row>
    <row r="46" spans="1:34" ht="18" customHeight="1" x14ac:dyDescent="0.35">
      <c r="A46" s="239" t="s">
        <v>240</v>
      </c>
      <c r="B46" s="239"/>
      <c r="C46" s="239"/>
      <c r="D46" s="239"/>
      <c r="E46" s="239"/>
      <c r="F46" s="46"/>
      <c r="G46" s="46"/>
      <c r="H46" s="46"/>
      <c r="I46" s="46"/>
      <c r="J46" s="46"/>
      <c r="K46" s="46"/>
      <c r="L46" s="46"/>
    </row>
    <row r="47" spans="1:34" x14ac:dyDescent="0.35">
      <c r="A47" s="243" t="s">
        <v>195</v>
      </c>
      <c r="B47" s="243"/>
      <c r="C47" s="243"/>
      <c r="D47" s="243"/>
      <c r="E47" s="243"/>
      <c r="F47" s="243"/>
      <c r="G47" s="243"/>
      <c r="H47" s="243"/>
      <c r="I47" s="243"/>
      <c r="J47" s="243"/>
      <c r="K47" s="243"/>
      <c r="L47" s="47"/>
      <c r="N47" s="50"/>
      <c r="O47" s="51"/>
      <c r="P47" s="51"/>
      <c r="Q47" s="51"/>
      <c r="R47" s="51"/>
      <c r="S47" s="51"/>
      <c r="T47" s="51"/>
    </row>
    <row r="48" spans="1:34" x14ac:dyDescent="0.35">
      <c r="A48" s="240" t="s">
        <v>79</v>
      </c>
      <c r="B48" s="240"/>
      <c r="C48" s="240"/>
      <c r="D48" s="240"/>
      <c r="E48" s="240"/>
      <c r="F48" s="48"/>
      <c r="G48" s="48"/>
      <c r="H48" s="48"/>
      <c r="I48" s="48"/>
      <c r="J48" s="48"/>
      <c r="K48" s="48"/>
      <c r="L48" s="48"/>
      <c r="N48" s="51"/>
      <c r="O48" s="51"/>
      <c r="P48" s="51"/>
      <c r="Q48" s="51"/>
      <c r="R48" s="51"/>
      <c r="S48" s="51"/>
      <c r="T48" s="51"/>
    </row>
    <row r="49" spans="3:20" x14ac:dyDescent="0.35">
      <c r="N49" s="30"/>
      <c r="O49" s="31"/>
      <c r="P49" s="31"/>
      <c r="Q49" s="31"/>
      <c r="R49" s="31"/>
      <c r="S49" s="31"/>
      <c r="T49" s="31"/>
    </row>
    <row r="50" spans="3:20" x14ac:dyDescent="0.35">
      <c r="N50" s="30"/>
      <c r="O50" s="31"/>
      <c r="P50" s="31"/>
      <c r="Q50" s="31"/>
      <c r="R50" s="31"/>
      <c r="S50" s="31"/>
      <c r="T50" s="31"/>
    </row>
    <row r="51" spans="3:20" x14ac:dyDescent="0.35">
      <c r="C51" s="226"/>
      <c r="N51" s="30"/>
      <c r="O51" s="31"/>
      <c r="P51" s="31"/>
      <c r="Q51" s="31"/>
      <c r="R51" s="31"/>
      <c r="S51" s="31"/>
      <c r="T51" s="31"/>
    </row>
    <row r="52" spans="3:20" x14ac:dyDescent="0.35">
      <c r="N52" s="44"/>
      <c r="O52" s="44"/>
      <c r="P52" s="44"/>
      <c r="Q52" s="44"/>
      <c r="R52" s="44"/>
      <c r="S52" s="44"/>
      <c r="T52" s="44"/>
    </row>
    <row r="53" spans="3:20" x14ac:dyDescent="0.35">
      <c r="N53" s="4"/>
      <c r="O53" s="44"/>
      <c r="P53" s="44"/>
      <c r="Q53" s="44"/>
      <c r="R53" s="44"/>
      <c r="S53" s="44"/>
      <c r="T53" s="44"/>
    </row>
  </sheetData>
  <mergeCells count="18">
    <mergeCell ref="A46:E46"/>
    <mergeCell ref="A48:E48"/>
    <mergeCell ref="C26:C27"/>
    <mergeCell ref="A47:K47"/>
    <mergeCell ref="C28:C32"/>
    <mergeCell ref="C33:C38"/>
    <mergeCell ref="C39:C44"/>
    <mergeCell ref="B5:B24"/>
    <mergeCell ref="B25:B44"/>
    <mergeCell ref="C19:C24"/>
    <mergeCell ref="C5:D5"/>
    <mergeCell ref="C25:D25"/>
    <mergeCell ref="H3:J3"/>
    <mergeCell ref="K3:M3"/>
    <mergeCell ref="C6:C7"/>
    <mergeCell ref="C8:C12"/>
    <mergeCell ref="C13:C18"/>
    <mergeCell ref="E3:G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A1DA9-1B13-4969-B073-EF2E20BCD385}">
  <dimension ref="A1:O30"/>
  <sheetViews>
    <sheetView zoomScale="84" zoomScaleNormal="85" workbookViewId="0">
      <selection activeCell="A29" sqref="A29:K29"/>
    </sheetView>
  </sheetViews>
  <sheetFormatPr baseColWidth="10" defaultColWidth="9.140625" defaultRowHeight="18" x14ac:dyDescent="0.35"/>
  <cols>
    <col min="1" max="1" width="11.28515625" style="43" customWidth="1"/>
    <col min="2" max="2" width="25.28515625" style="43" customWidth="1"/>
    <col min="3" max="3" width="21.140625" style="43" customWidth="1"/>
    <col min="4" max="7" width="19.140625" style="43" customWidth="1"/>
    <col min="8" max="8" width="20.42578125" style="43" customWidth="1"/>
    <col min="9" max="16384" width="9.140625" style="43"/>
  </cols>
  <sheetData>
    <row r="1" spans="1:9" s="58" customFormat="1" x14ac:dyDescent="0.35">
      <c r="A1" s="58" t="s">
        <v>185</v>
      </c>
    </row>
    <row r="3" spans="1:9" s="57" customFormat="1" ht="72" customHeight="1" x14ac:dyDescent="0.25">
      <c r="A3" s="80" t="s">
        <v>162</v>
      </c>
      <c r="B3" s="210" t="s">
        <v>171</v>
      </c>
      <c r="C3" s="219" t="s">
        <v>175</v>
      </c>
      <c r="D3" s="218" t="s">
        <v>150</v>
      </c>
      <c r="E3" s="218" t="s">
        <v>151</v>
      </c>
      <c r="F3" s="218" t="s">
        <v>152</v>
      </c>
      <c r="G3" s="218" t="s">
        <v>153</v>
      </c>
      <c r="H3" s="218" t="s">
        <v>154</v>
      </c>
    </row>
    <row r="4" spans="1:9" ht="18" customHeight="1" x14ac:dyDescent="0.35">
      <c r="A4" s="262" t="s">
        <v>85</v>
      </c>
      <c r="B4" s="262" t="s">
        <v>43</v>
      </c>
      <c r="C4" s="212" t="s">
        <v>5</v>
      </c>
      <c r="D4" s="213">
        <v>62.45</v>
      </c>
      <c r="E4" s="213">
        <v>65.44</v>
      </c>
      <c r="F4" s="213">
        <v>59.41</v>
      </c>
      <c r="G4" s="213">
        <v>52.01</v>
      </c>
      <c r="H4" s="213">
        <v>33.03</v>
      </c>
    </row>
    <row r="5" spans="1:9" x14ac:dyDescent="0.35">
      <c r="A5" s="261"/>
      <c r="B5" s="261"/>
      <c r="C5" s="214" t="s">
        <v>1</v>
      </c>
      <c r="D5" s="215">
        <v>24</v>
      </c>
      <c r="E5" s="215">
        <v>20.350000000000001</v>
      </c>
      <c r="F5" s="215">
        <v>25.07</v>
      </c>
      <c r="G5" s="215">
        <v>26.83</v>
      </c>
      <c r="H5" s="215">
        <v>52.08</v>
      </c>
    </row>
    <row r="6" spans="1:9" x14ac:dyDescent="0.35">
      <c r="A6" s="261"/>
      <c r="B6" s="252"/>
      <c r="C6" s="214" t="s">
        <v>2</v>
      </c>
      <c r="D6" s="215">
        <v>13.54</v>
      </c>
      <c r="E6" s="215">
        <v>14.21</v>
      </c>
      <c r="F6" s="215">
        <v>15.52</v>
      </c>
      <c r="G6" s="215">
        <v>21.17</v>
      </c>
      <c r="H6" s="215">
        <v>14.89</v>
      </c>
      <c r="I6" s="220"/>
    </row>
    <row r="7" spans="1:9" ht="18" customHeight="1" x14ac:dyDescent="0.35">
      <c r="A7" s="261"/>
      <c r="B7" s="272" t="s">
        <v>174</v>
      </c>
      <c r="C7" s="212" t="s">
        <v>5</v>
      </c>
      <c r="D7" s="213">
        <v>40.049999999999997</v>
      </c>
      <c r="E7" s="213">
        <v>40.299999999999997</v>
      </c>
      <c r="F7" s="213">
        <v>40.01</v>
      </c>
      <c r="G7" s="213">
        <v>29.45</v>
      </c>
      <c r="H7" s="213">
        <v>22.24</v>
      </c>
    </row>
    <row r="8" spans="1:9" x14ac:dyDescent="0.35">
      <c r="A8" s="261"/>
      <c r="B8" s="273"/>
      <c r="C8" s="214" t="s">
        <v>1</v>
      </c>
      <c r="D8" s="215">
        <v>29.55</v>
      </c>
      <c r="E8" s="215">
        <v>30.55</v>
      </c>
      <c r="F8" s="215">
        <v>28.62</v>
      </c>
      <c r="G8" s="215">
        <v>33.049999999999997</v>
      </c>
      <c r="H8" s="215">
        <v>36.799999999999997</v>
      </c>
    </row>
    <row r="9" spans="1:9" x14ac:dyDescent="0.35">
      <c r="A9" s="261"/>
      <c r="B9" s="274"/>
      <c r="C9" s="214" t="s">
        <v>2</v>
      </c>
      <c r="D9" s="215">
        <v>30.4</v>
      </c>
      <c r="E9" s="215">
        <v>29.15</v>
      </c>
      <c r="F9" s="215">
        <v>31.37</v>
      </c>
      <c r="G9" s="215">
        <v>37.51</v>
      </c>
      <c r="H9" s="215">
        <v>40.96</v>
      </c>
    </row>
    <row r="10" spans="1:9" ht="18" customHeight="1" x14ac:dyDescent="0.35">
      <c r="A10" s="261"/>
      <c r="B10" s="241" t="s">
        <v>173</v>
      </c>
      <c r="C10" s="212" t="s">
        <v>5</v>
      </c>
      <c r="D10" s="213">
        <v>26.69</v>
      </c>
      <c r="E10" s="213">
        <v>17.78</v>
      </c>
      <c r="F10" s="213">
        <v>19.420000000000002</v>
      </c>
      <c r="G10" s="213">
        <v>12.34</v>
      </c>
      <c r="H10" s="213">
        <v>11.4</v>
      </c>
    </row>
    <row r="11" spans="1:9" x14ac:dyDescent="0.35">
      <c r="A11" s="261"/>
      <c r="B11" s="241"/>
      <c r="C11" s="214" t="s">
        <v>1</v>
      </c>
      <c r="D11" s="215">
        <v>29.92</v>
      </c>
      <c r="E11" s="215">
        <v>36.78</v>
      </c>
      <c r="F11" s="215">
        <v>28.29</v>
      </c>
      <c r="G11" s="215">
        <v>28.35</v>
      </c>
      <c r="H11" s="215">
        <v>33.950000000000003</v>
      </c>
    </row>
    <row r="12" spans="1:9" ht="18" customHeight="1" x14ac:dyDescent="0.35">
      <c r="A12" s="261"/>
      <c r="B12" s="241"/>
      <c r="C12" s="214" t="s">
        <v>2</v>
      </c>
      <c r="D12" s="215">
        <v>43.39</v>
      </c>
      <c r="E12" s="215">
        <v>45.45</v>
      </c>
      <c r="F12" s="215">
        <v>52.3</v>
      </c>
      <c r="G12" s="215">
        <v>59.31</v>
      </c>
      <c r="H12" s="215">
        <v>54.65</v>
      </c>
    </row>
    <row r="13" spans="1:9" ht="18" customHeight="1" x14ac:dyDescent="0.35">
      <c r="A13" s="261"/>
      <c r="B13" s="241" t="s">
        <v>8</v>
      </c>
      <c r="C13" s="212" t="s">
        <v>5</v>
      </c>
      <c r="D13" s="213">
        <v>45.6</v>
      </c>
      <c r="E13" s="213">
        <v>39.200000000000003</v>
      </c>
      <c r="F13" s="213">
        <v>35.9</v>
      </c>
      <c r="G13" s="213">
        <v>31</v>
      </c>
      <c r="H13" s="213">
        <v>24.5</v>
      </c>
    </row>
    <row r="14" spans="1:9" x14ac:dyDescent="0.35">
      <c r="A14" s="261"/>
      <c r="B14" s="241"/>
      <c r="C14" s="214" t="s">
        <v>1</v>
      </c>
      <c r="D14" s="215">
        <v>29</v>
      </c>
      <c r="E14" s="215">
        <v>30.9</v>
      </c>
      <c r="F14" s="215">
        <v>31</v>
      </c>
      <c r="G14" s="215">
        <v>32.299999999999997</v>
      </c>
      <c r="H14" s="215">
        <v>32.1</v>
      </c>
    </row>
    <row r="15" spans="1:9" ht="18" customHeight="1" x14ac:dyDescent="0.35">
      <c r="A15" s="252"/>
      <c r="B15" s="241"/>
      <c r="C15" s="214" t="s">
        <v>2</v>
      </c>
      <c r="D15" s="215">
        <v>25.3</v>
      </c>
      <c r="E15" s="215">
        <v>29.9</v>
      </c>
      <c r="F15" s="215">
        <v>33.1</v>
      </c>
      <c r="G15" s="215">
        <v>36.799999999999997</v>
      </c>
      <c r="H15" s="215">
        <v>43.4</v>
      </c>
      <c r="I15" s="220"/>
    </row>
    <row r="16" spans="1:9" ht="18" customHeight="1" x14ac:dyDescent="0.35">
      <c r="A16" s="262" t="s">
        <v>86</v>
      </c>
      <c r="B16" s="262" t="s">
        <v>43</v>
      </c>
      <c r="C16" s="212" t="s">
        <v>5</v>
      </c>
      <c r="D16" s="213">
        <v>55.13</v>
      </c>
      <c r="E16" s="213">
        <v>53.85</v>
      </c>
      <c r="F16" s="213">
        <v>41.74</v>
      </c>
      <c r="G16" s="213">
        <v>39.520000000000003</v>
      </c>
      <c r="H16" s="213">
        <v>24.54</v>
      </c>
    </row>
    <row r="17" spans="1:15" x14ac:dyDescent="0.35">
      <c r="A17" s="261"/>
      <c r="B17" s="261"/>
      <c r="C17" s="214" t="s">
        <v>1</v>
      </c>
      <c r="D17" s="215">
        <v>31.23</v>
      </c>
      <c r="E17" s="215">
        <v>27.7</v>
      </c>
      <c r="F17" s="215">
        <v>35.92</v>
      </c>
      <c r="G17" s="215">
        <v>42.42</v>
      </c>
      <c r="H17" s="215">
        <v>39.19</v>
      </c>
    </row>
    <row r="18" spans="1:15" x14ac:dyDescent="0.35">
      <c r="A18" s="261"/>
      <c r="B18" s="252"/>
      <c r="C18" s="214" t="s">
        <v>2</v>
      </c>
      <c r="D18" s="215">
        <v>13.64</v>
      </c>
      <c r="E18" s="215">
        <v>18.45</v>
      </c>
      <c r="F18" s="215">
        <v>22.34</v>
      </c>
      <c r="G18" s="215">
        <v>18.059999999999999</v>
      </c>
      <c r="H18" s="215">
        <v>36.28</v>
      </c>
      <c r="I18" s="2"/>
    </row>
    <row r="19" spans="1:15" ht="18" customHeight="1" x14ac:dyDescent="0.35">
      <c r="A19" s="261"/>
      <c r="B19" s="272" t="s">
        <v>174</v>
      </c>
      <c r="C19" s="212" t="s">
        <v>5</v>
      </c>
      <c r="D19" s="213">
        <v>38.04</v>
      </c>
      <c r="E19" s="213">
        <v>41.04</v>
      </c>
      <c r="F19" s="213">
        <v>33.299999999999997</v>
      </c>
      <c r="G19" s="213">
        <v>26.21</v>
      </c>
      <c r="H19" s="213">
        <v>17.010000000000002</v>
      </c>
    </row>
    <row r="20" spans="1:15" x14ac:dyDescent="0.35">
      <c r="A20" s="261"/>
      <c r="B20" s="273"/>
      <c r="C20" s="214" t="s">
        <v>1</v>
      </c>
      <c r="D20" s="215">
        <v>33.74</v>
      </c>
      <c r="E20" s="215">
        <v>33</v>
      </c>
      <c r="F20" s="215">
        <v>28.96</v>
      </c>
      <c r="G20" s="215">
        <v>33.89</v>
      </c>
      <c r="H20" s="215">
        <v>37.340000000000003</v>
      </c>
    </row>
    <row r="21" spans="1:15" x14ac:dyDescent="0.35">
      <c r="A21" s="261"/>
      <c r="B21" s="274"/>
      <c r="C21" s="214" t="s">
        <v>2</v>
      </c>
      <c r="D21" s="215">
        <v>28.22</v>
      </c>
      <c r="E21" s="215">
        <v>25.96</v>
      </c>
      <c r="F21" s="215">
        <v>37.74</v>
      </c>
      <c r="G21" s="215">
        <v>39.9</v>
      </c>
      <c r="H21" s="215">
        <v>45.64</v>
      </c>
      <c r="I21" s="2"/>
    </row>
    <row r="22" spans="1:15" ht="18" customHeight="1" x14ac:dyDescent="0.35">
      <c r="A22" s="261"/>
      <c r="B22" s="241" t="s">
        <v>173</v>
      </c>
      <c r="C22" s="212" t="s">
        <v>5</v>
      </c>
      <c r="D22" s="213">
        <v>30.99</v>
      </c>
      <c r="E22" s="213">
        <v>15.21</v>
      </c>
      <c r="F22" s="213">
        <v>11.25</v>
      </c>
      <c r="G22" s="213">
        <v>7.75</v>
      </c>
      <c r="H22" s="213">
        <v>5.74</v>
      </c>
    </row>
    <row r="23" spans="1:15" x14ac:dyDescent="0.35">
      <c r="A23" s="261"/>
      <c r="B23" s="241"/>
      <c r="C23" s="214" t="s">
        <v>1</v>
      </c>
      <c r="D23" s="215">
        <v>21.77</v>
      </c>
      <c r="E23" s="215">
        <v>28.39</v>
      </c>
      <c r="F23" s="215">
        <v>23.37</v>
      </c>
      <c r="G23" s="215">
        <v>24.34</v>
      </c>
      <c r="H23" s="215">
        <v>21.44</v>
      </c>
    </row>
    <row r="24" spans="1:15" ht="18" customHeight="1" x14ac:dyDescent="0.35">
      <c r="A24" s="261"/>
      <c r="B24" s="241"/>
      <c r="C24" s="214" t="s">
        <v>2</v>
      </c>
      <c r="D24" s="215">
        <v>47.24</v>
      </c>
      <c r="E24" s="215">
        <v>56.4</v>
      </c>
      <c r="F24" s="215">
        <v>65.38</v>
      </c>
      <c r="G24" s="215">
        <v>67.92</v>
      </c>
      <c r="H24" s="215">
        <v>72.81</v>
      </c>
      <c r="I24" s="2"/>
    </row>
    <row r="25" spans="1:15" ht="18" customHeight="1" x14ac:dyDescent="0.35">
      <c r="A25" s="261"/>
      <c r="B25" s="241" t="s">
        <v>8</v>
      </c>
      <c r="C25" s="212" t="s">
        <v>5</v>
      </c>
      <c r="D25" s="213">
        <v>45.9</v>
      </c>
      <c r="E25" s="213">
        <v>38.4</v>
      </c>
      <c r="F25" s="213">
        <v>29</v>
      </c>
      <c r="G25" s="213">
        <v>22.7</v>
      </c>
      <c r="H25" s="213">
        <v>13.8</v>
      </c>
    </row>
    <row r="26" spans="1:15" x14ac:dyDescent="0.35">
      <c r="A26" s="261"/>
      <c r="B26" s="241"/>
      <c r="C26" s="214" t="s">
        <v>1</v>
      </c>
      <c r="D26" s="215">
        <v>28.9</v>
      </c>
      <c r="E26" s="215">
        <v>29.9</v>
      </c>
      <c r="F26" s="215">
        <v>29.5</v>
      </c>
      <c r="G26" s="215">
        <v>31</v>
      </c>
      <c r="H26" s="215">
        <v>30.6</v>
      </c>
    </row>
    <row r="27" spans="1:15" ht="18" customHeight="1" x14ac:dyDescent="0.35">
      <c r="A27" s="252"/>
      <c r="B27" s="241"/>
      <c r="C27" s="216" t="s">
        <v>2</v>
      </c>
      <c r="D27" s="215">
        <v>25.3</v>
      </c>
      <c r="E27" s="215">
        <v>31.6</v>
      </c>
      <c r="F27" s="215">
        <v>41.4</v>
      </c>
      <c r="G27" s="215">
        <v>46.3</v>
      </c>
      <c r="H27" s="215">
        <v>55.6</v>
      </c>
      <c r="I27" s="2"/>
    </row>
    <row r="28" spans="1:15" x14ac:dyDescent="0.35">
      <c r="A28" s="266" t="s">
        <v>241</v>
      </c>
      <c r="B28" s="266"/>
      <c r="C28" s="266"/>
      <c r="D28" s="266"/>
      <c r="E28" s="266"/>
      <c r="F28" s="266"/>
      <c r="G28" s="266"/>
      <c r="H28" s="266"/>
      <c r="I28" s="266"/>
      <c r="J28" s="266"/>
      <c r="K28" s="266"/>
    </row>
    <row r="29" spans="1:15" x14ac:dyDescent="0.35">
      <c r="A29" s="243" t="s">
        <v>195</v>
      </c>
      <c r="B29" s="243"/>
      <c r="C29" s="243"/>
      <c r="D29" s="243"/>
      <c r="E29" s="243"/>
      <c r="F29" s="243"/>
      <c r="G29" s="243"/>
      <c r="H29" s="243"/>
      <c r="I29" s="243"/>
      <c r="J29" s="243"/>
      <c r="K29" s="243"/>
      <c r="L29" s="226"/>
      <c r="M29" s="226"/>
      <c r="N29" s="226"/>
      <c r="O29" s="226"/>
    </row>
    <row r="30" spans="1:15" x14ac:dyDescent="0.35">
      <c r="A30" s="268" t="s">
        <v>161</v>
      </c>
      <c r="B30" s="268"/>
      <c r="C30" s="268"/>
      <c r="D30" s="268"/>
      <c r="E30" s="268"/>
      <c r="F30" s="268"/>
      <c r="G30" s="268"/>
      <c r="H30" s="268"/>
      <c r="I30" s="268"/>
      <c r="J30" s="268"/>
      <c r="K30" s="44"/>
    </row>
  </sheetData>
  <mergeCells count="13">
    <mergeCell ref="A30:J30"/>
    <mergeCell ref="B13:B15"/>
    <mergeCell ref="A4:A15"/>
    <mergeCell ref="A16:A27"/>
    <mergeCell ref="B25:B27"/>
    <mergeCell ref="A28:K28"/>
    <mergeCell ref="B16:B18"/>
    <mergeCell ref="B19:B21"/>
    <mergeCell ref="B22:B24"/>
    <mergeCell ref="B4:B6"/>
    <mergeCell ref="B7:B9"/>
    <mergeCell ref="B10:B12"/>
    <mergeCell ref="A29:K29"/>
  </mergeCells>
  <phoneticPr fontId="19"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0EB96-83D6-4861-B4E6-D5C22AA2BF60}">
  <dimension ref="A1:R38"/>
  <sheetViews>
    <sheetView zoomScaleNormal="100" workbookViewId="0">
      <selection activeCell="A28" sqref="A28:J28"/>
    </sheetView>
  </sheetViews>
  <sheetFormatPr baseColWidth="10" defaultColWidth="11.42578125" defaultRowHeight="18" x14ac:dyDescent="0.35"/>
  <cols>
    <col min="1" max="1" width="21.42578125" style="43" customWidth="1"/>
    <col min="2" max="2" width="11.140625" style="43" bestFit="1" customWidth="1"/>
    <col min="3" max="6" width="11.42578125" style="43" bestFit="1" customWidth="1"/>
    <col min="7" max="7" width="0.140625" style="43" customWidth="1"/>
    <col min="8" max="8" width="11.140625" style="43" bestFit="1" customWidth="1"/>
    <col min="9" max="11" width="11.42578125" style="43" bestFit="1" customWidth="1"/>
    <col min="12" max="12" width="11.42578125" style="43" customWidth="1"/>
    <col min="13" max="13" width="0.140625" style="43" customWidth="1"/>
    <col min="14" max="14" width="11.140625" style="43" bestFit="1" customWidth="1"/>
    <col min="15" max="18" width="11.42578125" style="43" bestFit="1" customWidth="1"/>
    <col min="19" max="16384" width="11.42578125" style="43"/>
  </cols>
  <sheetData>
    <row r="1" spans="1:1" s="58" customFormat="1" x14ac:dyDescent="0.35">
      <c r="A1" s="58" t="s">
        <v>180</v>
      </c>
    </row>
    <row r="2" spans="1:1" s="58" customFormat="1" x14ac:dyDescent="0.35"/>
    <row r="3" spans="1:1" s="58" customFormat="1" x14ac:dyDescent="0.35"/>
    <row r="4" spans="1:1" s="58" customFormat="1" x14ac:dyDescent="0.35"/>
    <row r="5" spans="1:1" s="58" customFormat="1" x14ac:dyDescent="0.35"/>
    <row r="6" spans="1:1" s="58" customFormat="1" x14ac:dyDescent="0.35"/>
    <row r="7" spans="1:1" s="58" customFormat="1" x14ac:dyDescent="0.35"/>
    <row r="8" spans="1:1" s="58" customFormat="1" x14ac:dyDescent="0.35"/>
    <row r="9" spans="1:1" s="58" customFormat="1" x14ac:dyDescent="0.35"/>
    <row r="10" spans="1:1" s="58" customFormat="1" x14ac:dyDescent="0.35"/>
    <row r="26" spans="1:18" ht="18" customHeight="1" x14ac:dyDescent="0.35">
      <c r="A26" s="247" t="s">
        <v>155</v>
      </c>
      <c r="B26" s="247"/>
      <c r="C26" s="247"/>
      <c r="D26" s="247"/>
      <c r="E26" s="247"/>
      <c r="F26" s="247"/>
      <c r="G26" s="247"/>
      <c r="H26" s="247"/>
      <c r="I26" s="247"/>
      <c r="J26" s="247"/>
    </row>
    <row r="27" spans="1:18" ht="12" customHeight="1" x14ac:dyDescent="0.35">
      <c r="A27" s="247"/>
      <c r="B27" s="247"/>
      <c r="C27" s="247"/>
      <c r="D27" s="247"/>
      <c r="E27" s="247"/>
      <c r="F27" s="247"/>
      <c r="G27" s="247"/>
      <c r="H27" s="247"/>
      <c r="I27" s="247"/>
      <c r="J27" s="247"/>
    </row>
    <row r="28" spans="1:18" ht="12" customHeight="1" x14ac:dyDescent="0.35">
      <c r="A28" s="288" t="s">
        <v>230</v>
      </c>
      <c r="B28" s="289"/>
      <c r="C28" s="289"/>
      <c r="D28" s="289"/>
      <c r="E28" s="289"/>
      <c r="F28" s="289"/>
      <c r="G28" s="289"/>
      <c r="H28" s="289"/>
      <c r="I28" s="289"/>
      <c r="J28" s="289"/>
      <c r="K28" s="226"/>
      <c r="L28" s="226"/>
      <c r="M28" s="226"/>
      <c r="N28" s="226"/>
    </row>
    <row r="29" spans="1:18" x14ac:dyDescent="0.35">
      <c r="A29" s="243" t="s">
        <v>195</v>
      </c>
      <c r="B29" s="243"/>
      <c r="C29" s="243"/>
      <c r="D29" s="243"/>
      <c r="E29" s="243"/>
      <c r="F29" s="243"/>
      <c r="G29" s="243"/>
      <c r="H29" s="243"/>
      <c r="I29" s="243"/>
      <c r="J29" s="243"/>
      <c r="K29" s="243"/>
    </row>
    <row r="30" spans="1:18" x14ac:dyDescent="0.35">
      <c r="A30" s="78" t="s">
        <v>79</v>
      </c>
      <c r="B30" s="78"/>
      <c r="C30" s="78"/>
      <c r="D30" s="78"/>
      <c r="E30" s="78"/>
    </row>
    <row r="32" spans="1:18" x14ac:dyDescent="0.35">
      <c r="A32" s="49"/>
      <c r="B32" s="248" t="s">
        <v>8</v>
      </c>
      <c r="C32" s="249"/>
      <c r="D32" s="249"/>
      <c r="E32" s="249"/>
      <c r="F32" s="250"/>
      <c r="G32" s="80" t="s">
        <v>78</v>
      </c>
      <c r="H32" s="248" t="s">
        <v>7</v>
      </c>
      <c r="I32" s="249"/>
      <c r="J32" s="249"/>
      <c r="K32" s="249"/>
      <c r="L32" s="250"/>
      <c r="M32" s="79" t="s">
        <v>78</v>
      </c>
      <c r="N32" s="248" t="s">
        <v>6</v>
      </c>
      <c r="O32" s="249"/>
      <c r="P32" s="249"/>
      <c r="Q32" s="249"/>
      <c r="R32" s="250"/>
    </row>
    <row r="33" spans="1:18" ht="36" customHeight="1" x14ac:dyDescent="0.35">
      <c r="A33" s="49"/>
      <c r="B33" s="97" t="s">
        <v>150</v>
      </c>
      <c r="C33" s="97" t="s">
        <v>151</v>
      </c>
      <c r="D33" s="97" t="s">
        <v>152</v>
      </c>
      <c r="E33" s="97" t="s">
        <v>153</v>
      </c>
      <c r="F33" s="97" t="s">
        <v>154</v>
      </c>
      <c r="G33" s="97"/>
      <c r="H33" s="97" t="s">
        <v>150</v>
      </c>
      <c r="I33" s="97" t="s">
        <v>151</v>
      </c>
      <c r="J33" s="97" t="s">
        <v>152</v>
      </c>
      <c r="K33" s="97" t="s">
        <v>153</v>
      </c>
      <c r="L33" s="97" t="s">
        <v>154</v>
      </c>
      <c r="M33" s="97"/>
      <c r="N33" s="97" t="s">
        <v>150</v>
      </c>
      <c r="O33" s="97" t="s">
        <v>151</v>
      </c>
      <c r="P33" s="97" t="s">
        <v>152</v>
      </c>
      <c r="Q33" s="97" t="s">
        <v>153</v>
      </c>
      <c r="R33" s="97" t="s">
        <v>154</v>
      </c>
    </row>
    <row r="34" spans="1:18" x14ac:dyDescent="0.35">
      <c r="A34" s="3" t="s">
        <v>43</v>
      </c>
      <c r="B34" s="127">
        <v>45.8</v>
      </c>
      <c r="C34" s="127">
        <v>37.5</v>
      </c>
      <c r="D34" s="127">
        <v>32</v>
      </c>
      <c r="E34" s="127">
        <v>21.4</v>
      </c>
      <c r="F34" s="127">
        <v>19.7</v>
      </c>
      <c r="G34" s="127"/>
      <c r="H34" s="127">
        <v>52.2</v>
      </c>
      <c r="I34" s="127">
        <v>45.3</v>
      </c>
      <c r="J34" s="127">
        <v>38.6</v>
      </c>
      <c r="K34" s="127">
        <v>24.2</v>
      </c>
      <c r="L34" s="127">
        <v>25.1</v>
      </c>
      <c r="M34" s="127"/>
      <c r="N34" s="127">
        <v>39.200000000000003</v>
      </c>
      <c r="O34" s="127">
        <v>29.9</v>
      </c>
      <c r="P34" s="127">
        <v>25.2</v>
      </c>
      <c r="Q34" s="127">
        <v>18.2</v>
      </c>
      <c r="R34" s="127">
        <v>14.1</v>
      </c>
    </row>
    <row r="35" spans="1:18" ht="0.75" customHeight="1" x14ac:dyDescent="0.35">
      <c r="A35" s="3"/>
      <c r="B35" s="128">
        <f>57-B34</f>
        <v>11.200000000000003</v>
      </c>
      <c r="C35" s="128">
        <f>57-C34</f>
        <v>19.5</v>
      </c>
      <c r="D35" s="128">
        <f>57-D34</f>
        <v>25</v>
      </c>
      <c r="E35" s="128">
        <f t="shared" ref="E35" si="0">57-E34</f>
        <v>35.6</v>
      </c>
      <c r="F35" s="128">
        <f t="shared" ref="F35" si="1">57-F34</f>
        <v>37.299999999999997</v>
      </c>
      <c r="G35" s="128"/>
      <c r="H35" s="128">
        <f>57-H34</f>
        <v>4.7999999999999972</v>
      </c>
      <c r="I35" s="128">
        <f t="shared" ref="I35" si="2">57-I34</f>
        <v>11.700000000000003</v>
      </c>
      <c r="J35" s="128">
        <f t="shared" ref="J35" si="3">57-J34</f>
        <v>18.399999999999999</v>
      </c>
      <c r="K35" s="128">
        <f t="shared" ref="K35" si="4">57-K34</f>
        <v>32.799999999999997</v>
      </c>
      <c r="L35" s="128">
        <f t="shared" ref="L35" si="5">57-L34</f>
        <v>31.9</v>
      </c>
      <c r="M35" s="128"/>
      <c r="N35" s="128">
        <f>57-N34</f>
        <v>17.799999999999997</v>
      </c>
      <c r="O35" s="128">
        <f t="shared" ref="O35" si="6">57-O34</f>
        <v>27.1</v>
      </c>
      <c r="P35" s="128">
        <f t="shared" ref="P35" si="7">57-P34</f>
        <v>31.8</v>
      </c>
      <c r="Q35" s="128">
        <f t="shared" ref="Q35" si="8">57-Q34</f>
        <v>38.799999999999997</v>
      </c>
      <c r="R35" s="128">
        <f t="shared" ref="R35" si="9">57-R34</f>
        <v>42.9</v>
      </c>
    </row>
    <row r="36" spans="1:18" x14ac:dyDescent="0.35">
      <c r="A36" s="3" t="s">
        <v>98</v>
      </c>
      <c r="B36" s="127">
        <v>32</v>
      </c>
      <c r="C36" s="127">
        <v>30.599999999999998</v>
      </c>
      <c r="D36" s="127">
        <v>34.799999999999997</v>
      </c>
      <c r="E36" s="127">
        <v>38</v>
      </c>
      <c r="F36" s="127">
        <v>36.199999999999996</v>
      </c>
      <c r="G36" s="127"/>
      <c r="H36" s="127">
        <v>32.6</v>
      </c>
      <c r="I36" s="127">
        <v>32.9</v>
      </c>
      <c r="J36" s="127">
        <v>38.299999999999997</v>
      </c>
      <c r="K36" s="127">
        <v>39.799999999999997</v>
      </c>
      <c r="L36" s="127">
        <v>39.400000000000006</v>
      </c>
      <c r="M36" s="127"/>
      <c r="N36" s="127">
        <v>31.199999999999996</v>
      </c>
      <c r="O36" s="127">
        <v>28.3</v>
      </c>
      <c r="P36" s="127">
        <v>31.300000000000004</v>
      </c>
      <c r="Q36" s="127">
        <v>35.9</v>
      </c>
      <c r="R36" s="127">
        <v>32.799999999999997</v>
      </c>
    </row>
    <row r="37" spans="1:18" ht="0.75" customHeight="1" x14ac:dyDescent="0.35">
      <c r="A37" s="3"/>
      <c r="B37" s="128">
        <f>45-B36</f>
        <v>13</v>
      </c>
      <c r="C37" s="128">
        <f t="shared" ref="C37:F37" si="10">45-C36</f>
        <v>14.400000000000002</v>
      </c>
      <c r="D37" s="128">
        <f t="shared" si="10"/>
        <v>10.200000000000003</v>
      </c>
      <c r="E37" s="128">
        <f t="shared" si="10"/>
        <v>7</v>
      </c>
      <c r="F37" s="128">
        <f t="shared" si="10"/>
        <v>8.8000000000000043</v>
      </c>
      <c r="G37" s="128"/>
      <c r="H37" s="128">
        <f>45-H36</f>
        <v>12.399999999999999</v>
      </c>
      <c r="I37" s="128">
        <f t="shared" ref="I37" si="11">45-I36</f>
        <v>12.100000000000001</v>
      </c>
      <c r="J37" s="128">
        <f t="shared" ref="J37" si="12">45-J36</f>
        <v>6.7000000000000028</v>
      </c>
      <c r="K37" s="128">
        <f t="shared" ref="K37" si="13">45-K36</f>
        <v>5.2000000000000028</v>
      </c>
      <c r="L37" s="128">
        <f t="shared" ref="L37" si="14">45-L36</f>
        <v>5.5999999999999943</v>
      </c>
      <c r="M37" s="128"/>
      <c r="N37" s="128">
        <f>45-N36</f>
        <v>13.800000000000004</v>
      </c>
      <c r="O37" s="128">
        <f t="shared" ref="O37" si="15">45-O36</f>
        <v>16.7</v>
      </c>
      <c r="P37" s="128">
        <f t="shared" ref="P37" si="16">45-P36</f>
        <v>13.699999999999996</v>
      </c>
      <c r="Q37" s="128">
        <f t="shared" ref="Q37" si="17">45-Q36</f>
        <v>9.1000000000000014</v>
      </c>
      <c r="R37" s="128">
        <f t="shared" ref="R37" si="18">45-R36</f>
        <v>12.200000000000003</v>
      </c>
    </row>
    <row r="38" spans="1:18" x14ac:dyDescent="0.35">
      <c r="A38" s="3" t="s">
        <v>47</v>
      </c>
      <c r="B38" s="129">
        <v>22.2</v>
      </c>
      <c r="C38" s="129">
        <v>31.9</v>
      </c>
      <c r="D38" s="129">
        <v>33.200000000000003</v>
      </c>
      <c r="E38" s="129">
        <v>40.700000000000003</v>
      </c>
      <c r="F38" s="129">
        <v>44.1</v>
      </c>
      <c r="G38" s="127"/>
      <c r="H38" s="129">
        <v>15.2</v>
      </c>
      <c r="I38" s="129">
        <v>21.7</v>
      </c>
      <c r="J38" s="129">
        <v>23.2</v>
      </c>
      <c r="K38" s="129">
        <v>36.1</v>
      </c>
      <c r="L38" s="129">
        <v>35.5</v>
      </c>
      <c r="M38" s="127"/>
      <c r="N38" s="129">
        <v>29.4</v>
      </c>
      <c r="O38" s="129">
        <v>41.8</v>
      </c>
      <c r="P38" s="129">
        <v>43.6</v>
      </c>
      <c r="Q38" s="129">
        <v>45.9</v>
      </c>
      <c r="R38" s="129">
        <v>53</v>
      </c>
    </row>
  </sheetData>
  <mergeCells count="6">
    <mergeCell ref="N32:R32"/>
    <mergeCell ref="A26:J27"/>
    <mergeCell ref="B32:F32"/>
    <mergeCell ref="H32:L32"/>
    <mergeCell ref="A29:K29"/>
    <mergeCell ref="A28:J28"/>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0F31C-01CB-4917-B1E4-BF323F392E7D}">
  <dimension ref="A1:N18"/>
  <sheetViews>
    <sheetView zoomScaleNormal="100" workbookViewId="0">
      <selection activeCell="E20" sqref="E20"/>
    </sheetView>
  </sheetViews>
  <sheetFormatPr baseColWidth="10" defaultColWidth="9.140625" defaultRowHeight="18" x14ac:dyDescent="0.35"/>
  <cols>
    <col min="1" max="1" width="9.140625" style="43"/>
    <col min="2" max="2" width="12.140625" style="43" bestFit="1" customWidth="1"/>
    <col min="3" max="3" width="15.42578125" style="39" customWidth="1"/>
    <col min="4" max="13" width="15.7109375" style="43" customWidth="1"/>
    <col min="14" max="16384" width="9.140625" style="43"/>
  </cols>
  <sheetData>
    <row r="1" spans="1:14" s="58" customFormat="1" x14ac:dyDescent="0.35">
      <c r="A1" s="58" t="s">
        <v>182</v>
      </c>
      <c r="C1" s="59"/>
    </row>
    <row r="3" spans="1:14" ht="102.75" customHeight="1" x14ac:dyDescent="0.35">
      <c r="C3" s="36"/>
      <c r="D3" s="253" t="s">
        <v>206</v>
      </c>
      <c r="E3" s="253"/>
      <c r="F3" s="253" t="s">
        <v>207</v>
      </c>
      <c r="G3" s="253"/>
      <c r="H3" s="253" t="s">
        <v>208</v>
      </c>
      <c r="I3" s="253"/>
      <c r="J3" s="253" t="s">
        <v>209</v>
      </c>
      <c r="K3" s="253"/>
      <c r="L3" s="253" t="s">
        <v>210</v>
      </c>
      <c r="M3" s="253"/>
    </row>
    <row r="4" spans="1:14" x14ac:dyDescent="0.35">
      <c r="B4" s="38"/>
      <c r="C4" s="35"/>
      <c r="D4" s="101" t="s">
        <v>41</v>
      </c>
      <c r="E4" s="100" t="s">
        <v>42</v>
      </c>
      <c r="F4" s="101" t="s">
        <v>41</v>
      </c>
      <c r="G4" s="100" t="s">
        <v>42</v>
      </c>
      <c r="H4" s="101" t="s">
        <v>41</v>
      </c>
      <c r="I4" s="100" t="s">
        <v>42</v>
      </c>
      <c r="J4" s="101" t="s">
        <v>41</v>
      </c>
      <c r="K4" s="100" t="s">
        <v>42</v>
      </c>
      <c r="L4" s="101" t="s">
        <v>41</v>
      </c>
      <c r="M4" s="100" t="s">
        <v>42</v>
      </c>
    </row>
    <row r="5" spans="1:14" x14ac:dyDescent="0.35">
      <c r="B5" s="241" t="s">
        <v>85</v>
      </c>
      <c r="C5" s="34" t="s">
        <v>7</v>
      </c>
      <c r="D5" s="182">
        <v>60.8</v>
      </c>
      <c r="E5" s="183">
        <v>39.200000000000003</v>
      </c>
      <c r="F5" s="182">
        <v>71.099999999999994</v>
      </c>
      <c r="G5" s="183">
        <v>28.9</v>
      </c>
      <c r="H5" s="182">
        <v>65.099999999999994</v>
      </c>
      <c r="I5" s="183">
        <v>34.9</v>
      </c>
      <c r="J5" s="182">
        <v>51.6</v>
      </c>
      <c r="K5" s="183">
        <v>48.4</v>
      </c>
      <c r="L5" s="182">
        <v>63.8</v>
      </c>
      <c r="M5" s="183">
        <v>36.200000000000003</v>
      </c>
    </row>
    <row r="6" spans="1:14" x14ac:dyDescent="0.35">
      <c r="B6" s="241"/>
      <c r="C6" s="40" t="s">
        <v>6</v>
      </c>
      <c r="D6" s="184">
        <v>50.3</v>
      </c>
      <c r="E6" s="185">
        <v>49.7</v>
      </c>
      <c r="F6" s="184">
        <v>75.400000000000006</v>
      </c>
      <c r="G6" s="185">
        <v>24.6</v>
      </c>
      <c r="H6" s="184">
        <v>55.5</v>
      </c>
      <c r="I6" s="185">
        <v>44.5</v>
      </c>
      <c r="J6" s="184">
        <v>88.2</v>
      </c>
      <c r="K6" s="185">
        <v>11.8</v>
      </c>
      <c r="L6" s="184">
        <v>27.8</v>
      </c>
      <c r="M6" s="185">
        <v>72.2</v>
      </c>
    </row>
    <row r="7" spans="1:14" ht="18.75" thickBot="1" x14ac:dyDescent="0.4">
      <c r="B7" s="283"/>
      <c r="C7" s="225" t="s">
        <v>8</v>
      </c>
      <c r="D7" s="186">
        <v>55.5</v>
      </c>
      <c r="E7" s="187">
        <v>44.5</v>
      </c>
      <c r="F7" s="186">
        <v>73.3</v>
      </c>
      <c r="G7" s="187">
        <v>26.7</v>
      </c>
      <c r="H7" s="186">
        <v>60.2</v>
      </c>
      <c r="I7" s="187">
        <v>39.799999999999997</v>
      </c>
      <c r="J7" s="186">
        <v>70</v>
      </c>
      <c r="K7" s="187">
        <v>30</v>
      </c>
      <c r="L7" s="186">
        <v>45.3</v>
      </c>
      <c r="M7" s="187">
        <v>54.7</v>
      </c>
    </row>
    <row r="8" spans="1:14" ht="18.75" thickTop="1" x14ac:dyDescent="0.35">
      <c r="B8" s="252" t="s">
        <v>86</v>
      </c>
      <c r="C8" s="34" t="s">
        <v>7</v>
      </c>
      <c r="D8" s="188">
        <v>69.3</v>
      </c>
      <c r="E8" s="189">
        <v>30.7</v>
      </c>
      <c r="F8" s="188">
        <v>76.8</v>
      </c>
      <c r="G8" s="189">
        <v>23.2</v>
      </c>
      <c r="H8" s="188">
        <v>46</v>
      </c>
      <c r="I8" s="189">
        <v>54</v>
      </c>
      <c r="J8" s="188">
        <v>72.099999999999994</v>
      </c>
      <c r="K8" s="189">
        <v>27.9</v>
      </c>
      <c r="L8" s="188">
        <v>66.2</v>
      </c>
      <c r="M8" s="189">
        <v>33.799999999999997</v>
      </c>
    </row>
    <row r="9" spans="1:14" x14ac:dyDescent="0.35">
      <c r="B9" s="241"/>
      <c r="C9" s="40" t="s">
        <v>6</v>
      </c>
      <c r="D9" s="184">
        <v>62.2</v>
      </c>
      <c r="E9" s="185">
        <v>37.799999999999997</v>
      </c>
      <c r="F9" s="184">
        <v>77.7</v>
      </c>
      <c r="G9" s="185">
        <v>22.3</v>
      </c>
      <c r="H9" s="184">
        <v>39.200000000000003</v>
      </c>
      <c r="I9" s="185">
        <v>60.8</v>
      </c>
      <c r="J9" s="184">
        <v>91.9</v>
      </c>
      <c r="K9" s="185">
        <v>8.1</v>
      </c>
      <c r="L9" s="184">
        <v>34.9</v>
      </c>
      <c r="M9" s="185">
        <v>65.099999999999994</v>
      </c>
    </row>
    <row r="10" spans="1:14" ht="18.75" thickBot="1" x14ac:dyDescent="0.4">
      <c r="B10" s="241"/>
      <c r="C10" s="225" t="s">
        <v>8</v>
      </c>
      <c r="D10" s="190">
        <v>65.900000000000006</v>
      </c>
      <c r="E10" s="191">
        <v>34.1</v>
      </c>
      <c r="F10" s="190">
        <v>77.2</v>
      </c>
      <c r="G10" s="191">
        <v>22.8</v>
      </c>
      <c r="H10" s="190">
        <v>42.7</v>
      </c>
      <c r="I10" s="191">
        <v>57.3</v>
      </c>
      <c r="J10" s="190">
        <v>81.7</v>
      </c>
      <c r="K10" s="191">
        <v>18.3</v>
      </c>
      <c r="L10" s="190">
        <v>50.9</v>
      </c>
      <c r="M10" s="191">
        <v>49.1</v>
      </c>
    </row>
    <row r="11" spans="1:14" ht="18.75" thickTop="1" x14ac:dyDescent="0.35">
      <c r="C11" s="95"/>
    </row>
    <row r="12" spans="1:14" ht="18" customHeight="1" x14ac:dyDescent="0.35">
      <c r="A12" s="239" t="s">
        <v>156</v>
      </c>
      <c r="B12" s="239"/>
      <c r="C12" s="239"/>
      <c r="D12" s="239"/>
      <c r="E12" s="239"/>
      <c r="F12" s="239"/>
      <c r="G12" s="239"/>
      <c r="H12" s="239"/>
      <c r="I12" s="239"/>
      <c r="J12" s="239"/>
      <c r="K12" s="46"/>
      <c r="L12" s="46"/>
      <c r="M12" s="46"/>
    </row>
    <row r="13" spans="1:14" ht="18" customHeight="1" x14ac:dyDescent="0.35">
      <c r="A13" s="288" t="s">
        <v>230</v>
      </c>
      <c r="B13" s="289"/>
      <c r="C13" s="289"/>
      <c r="D13" s="289"/>
      <c r="E13" s="289"/>
      <c r="F13" s="289"/>
      <c r="G13" s="289"/>
      <c r="H13" s="289"/>
      <c r="I13" s="289"/>
      <c r="J13" s="289"/>
      <c r="K13" s="226"/>
      <c r="L13" s="226"/>
      <c r="M13" s="226"/>
      <c r="N13" s="226"/>
    </row>
    <row r="14" spans="1:14" x14ac:dyDescent="0.35">
      <c r="A14" s="243" t="s">
        <v>195</v>
      </c>
      <c r="B14" s="243"/>
      <c r="C14" s="243"/>
      <c r="D14" s="243"/>
      <c r="E14" s="243"/>
      <c r="F14" s="243"/>
      <c r="G14" s="243"/>
      <c r="H14" s="243"/>
      <c r="I14" s="243"/>
      <c r="J14" s="243"/>
    </row>
    <row r="15" spans="1:14" x14ac:dyDescent="0.35">
      <c r="A15" s="240" t="s">
        <v>79</v>
      </c>
      <c r="B15" s="240"/>
      <c r="C15" s="240"/>
      <c r="D15" s="240"/>
      <c r="E15" s="240"/>
      <c r="F15" s="240"/>
      <c r="G15" s="240"/>
      <c r="H15" s="240"/>
      <c r="I15" s="44"/>
    </row>
    <row r="17" spans="3:6" x14ac:dyDescent="0.35">
      <c r="C17" s="226"/>
      <c r="D17" s="226"/>
      <c r="E17" s="226"/>
      <c r="F17" s="226"/>
    </row>
    <row r="18" spans="3:6" x14ac:dyDescent="0.35">
      <c r="C18" s="226"/>
      <c r="D18" s="226"/>
      <c r="E18" s="226"/>
      <c r="F18" s="226"/>
    </row>
  </sheetData>
  <mergeCells count="11">
    <mergeCell ref="A15:H15"/>
    <mergeCell ref="B5:B7"/>
    <mergeCell ref="B8:B10"/>
    <mergeCell ref="A12:J12"/>
    <mergeCell ref="A14:J14"/>
    <mergeCell ref="A13:J13"/>
    <mergeCell ref="D3:E3"/>
    <mergeCell ref="F3:G3"/>
    <mergeCell ref="H3:I3"/>
    <mergeCell ref="J3:K3"/>
    <mergeCell ref="L3:M3"/>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6A757-C71A-44D0-BCE0-57072A2A67E5}">
  <dimension ref="A1:R43"/>
  <sheetViews>
    <sheetView zoomScale="70" zoomScaleNormal="70" workbookViewId="0">
      <selection activeCell="C3" sqref="C3"/>
    </sheetView>
  </sheetViews>
  <sheetFormatPr baseColWidth="10" defaultColWidth="9.140625" defaultRowHeight="18" x14ac:dyDescent="0.35"/>
  <cols>
    <col min="1" max="1" width="9.140625" style="43"/>
    <col min="2" max="2" width="12.140625" style="43" bestFit="1" customWidth="1"/>
    <col min="3" max="3" width="17.140625" style="43" customWidth="1"/>
    <col min="4" max="4" width="12.140625" style="43" customWidth="1"/>
    <col min="5" max="5" width="15.42578125" style="39" customWidth="1"/>
    <col min="6" max="18" width="21.85546875" style="43" customWidth="1"/>
    <col min="19" max="19" width="20.140625" style="43" customWidth="1"/>
    <col min="20" max="16384" width="9.140625" style="43"/>
  </cols>
  <sheetData>
    <row r="1" spans="1:18" s="58" customFormat="1" x14ac:dyDescent="0.35">
      <c r="A1" s="58" t="s">
        <v>181</v>
      </c>
      <c r="E1" s="59"/>
    </row>
    <row r="3" spans="1:18" ht="39.75" customHeight="1" x14ac:dyDescent="0.35">
      <c r="E3" s="43"/>
      <c r="F3" s="263" t="s">
        <v>186</v>
      </c>
      <c r="G3" s="264"/>
      <c r="H3" s="264"/>
      <c r="I3" s="264"/>
      <c r="J3" s="264"/>
      <c r="K3" s="264"/>
      <c r="L3" s="123"/>
      <c r="M3" s="253" t="s">
        <v>187</v>
      </c>
      <c r="N3" s="253"/>
      <c r="O3" s="253"/>
      <c r="P3" s="253"/>
      <c r="Q3" s="253"/>
      <c r="R3" s="253"/>
    </row>
    <row r="4" spans="1:18" ht="66" customHeight="1" x14ac:dyDescent="0.35">
      <c r="B4" s="38"/>
      <c r="C4" s="49"/>
      <c r="E4" s="43"/>
      <c r="F4" s="102" t="s">
        <v>116</v>
      </c>
      <c r="G4" s="103" t="s">
        <v>117</v>
      </c>
      <c r="H4" s="103" t="s">
        <v>211</v>
      </c>
      <c r="I4" s="103" t="s">
        <v>118</v>
      </c>
      <c r="J4" s="103" t="s">
        <v>119</v>
      </c>
      <c r="K4" s="104" t="s">
        <v>120</v>
      </c>
      <c r="L4" s="41" t="s">
        <v>132</v>
      </c>
      <c r="M4" s="105" t="s">
        <v>111</v>
      </c>
      <c r="N4" s="106" t="s">
        <v>112</v>
      </c>
      <c r="O4" s="106" t="s">
        <v>113</v>
      </c>
      <c r="P4" s="106" t="s">
        <v>114</v>
      </c>
      <c r="Q4" s="107" t="s">
        <v>115</v>
      </c>
      <c r="R4" s="107" t="s">
        <v>132</v>
      </c>
    </row>
    <row r="5" spans="1:18" x14ac:dyDescent="0.35">
      <c r="B5" s="254" t="s">
        <v>85</v>
      </c>
      <c r="C5" s="255"/>
      <c r="D5" s="262" t="s">
        <v>33</v>
      </c>
      <c r="E5" s="34" t="s">
        <v>7</v>
      </c>
      <c r="F5" s="182">
        <v>49.6</v>
      </c>
      <c r="G5" s="192">
        <v>44.8</v>
      </c>
      <c r="H5" s="192">
        <v>52.6</v>
      </c>
      <c r="I5" s="192">
        <v>70.7</v>
      </c>
      <c r="J5" s="192">
        <v>57</v>
      </c>
      <c r="K5" s="183">
        <v>35.200000000000003</v>
      </c>
      <c r="L5" s="193">
        <v>2.48</v>
      </c>
      <c r="M5" s="182">
        <v>39.200000000000003</v>
      </c>
      <c r="N5" s="192">
        <v>10.4</v>
      </c>
      <c r="O5" s="192">
        <v>20.6</v>
      </c>
      <c r="P5" s="192">
        <v>27.9</v>
      </c>
      <c r="Q5" s="183">
        <v>9.6</v>
      </c>
      <c r="R5" s="183">
        <v>18.440000000000001</v>
      </c>
    </row>
    <row r="6" spans="1:18" x14ac:dyDescent="0.35">
      <c r="B6" s="256"/>
      <c r="C6" s="257"/>
      <c r="D6" s="252"/>
      <c r="E6" s="40" t="s">
        <v>6</v>
      </c>
      <c r="F6" s="184">
        <v>40.700000000000003</v>
      </c>
      <c r="G6" s="194">
        <v>54.9</v>
      </c>
      <c r="H6" s="194">
        <v>53.7</v>
      </c>
      <c r="I6" s="194">
        <v>66.8</v>
      </c>
      <c r="J6" s="194">
        <v>56.5</v>
      </c>
      <c r="K6" s="185">
        <v>47.3</v>
      </c>
      <c r="L6" s="195">
        <v>2.68</v>
      </c>
      <c r="M6" s="184">
        <v>37.200000000000003</v>
      </c>
      <c r="N6" s="194">
        <v>11.3</v>
      </c>
      <c r="O6" s="194">
        <v>17.8</v>
      </c>
      <c r="P6" s="194">
        <v>33.799999999999997</v>
      </c>
      <c r="Q6" s="185">
        <v>12.7</v>
      </c>
      <c r="R6" s="185">
        <v>18.489999999999998</v>
      </c>
    </row>
    <row r="7" spans="1:18" x14ac:dyDescent="0.35">
      <c r="B7" s="256"/>
      <c r="C7" s="257"/>
      <c r="D7" s="255" t="s">
        <v>34</v>
      </c>
      <c r="E7" s="34" t="s">
        <v>70</v>
      </c>
      <c r="F7" s="182">
        <v>37</v>
      </c>
      <c r="G7" s="192">
        <v>44.5</v>
      </c>
      <c r="H7" s="192">
        <v>43.8</v>
      </c>
      <c r="I7" s="192">
        <v>73.099999999999994</v>
      </c>
      <c r="J7" s="192">
        <v>50.3</v>
      </c>
      <c r="K7" s="183">
        <v>36.1</v>
      </c>
      <c r="L7" s="193">
        <v>3.35</v>
      </c>
      <c r="M7" s="182">
        <v>39.5</v>
      </c>
      <c r="N7" s="192">
        <v>12.3</v>
      </c>
      <c r="O7" s="192">
        <v>20.6</v>
      </c>
      <c r="P7" s="192">
        <v>29.7</v>
      </c>
      <c r="Q7" s="183">
        <v>12.8</v>
      </c>
      <c r="R7" s="183">
        <v>12.63</v>
      </c>
    </row>
    <row r="8" spans="1:18" x14ac:dyDescent="0.35">
      <c r="B8" s="256"/>
      <c r="C8" s="257"/>
      <c r="D8" s="257"/>
      <c r="E8" s="96" t="s">
        <v>71</v>
      </c>
      <c r="F8" s="196">
        <v>42.3</v>
      </c>
      <c r="G8" s="197">
        <v>46.5</v>
      </c>
      <c r="H8" s="197">
        <v>48.2</v>
      </c>
      <c r="I8" s="197">
        <v>64</v>
      </c>
      <c r="J8" s="197">
        <v>55.8</v>
      </c>
      <c r="K8" s="198">
        <v>36.6</v>
      </c>
      <c r="L8" s="199">
        <v>2.46</v>
      </c>
      <c r="M8" s="196">
        <v>40.299999999999997</v>
      </c>
      <c r="N8" s="197">
        <v>9.9</v>
      </c>
      <c r="O8" s="197">
        <v>18.7</v>
      </c>
      <c r="P8" s="197">
        <v>28.8</v>
      </c>
      <c r="Q8" s="198">
        <v>12.3</v>
      </c>
      <c r="R8" s="198">
        <v>16.27</v>
      </c>
    </row>
    <row r="9" spans="1:18" x14ac:dyDescent="0.35">
      <c r="B9" s="256"/>
      <c r="C9" s="257"/>
      <c r="D9" s="257"/>
      <c r="E9" s="96" t="s">
        <v>72</v>
      </c>
      <c r="F9" s="196">
        <v>45.4</v>
      </c>
      <c r="G9" s="197">
        <v>51.3</v>
      </c>
      <c r="H9" s="197">
        <v>51.8</v>
      </c>
      <c r="I9" s="197">
        <v>66.5</v>
      </c>
      <c r="J9" s="197">
        <v>55.6</v>
      </c>
      <c r="K9" s="198">
        <v>43.2</v>
      </c>
      <c r="L9" s="199">
        <v>3.69</v>
      </c>
      <c r="M9" s="196">
        <v>38</v>
      </c>
      <c r="N9" s="197">
        <v>12.7</v>
      </c>
      <c r="O9" s="197">
        <v>19</v>
      </c>
      <c r="P9" s="197">
        <v>32.4</v>
      </c>
      <c r="Q9" s="198">
        <v>12.9</v>
      </c>
      <c r="R9" s="198">
        <v>18.600000000000001</v>
      </c>
    </row>
    <row r="10" spans="1:18" x14ac:dyDescent="0.35">
      <c r="B10" s="256"/>
      <c r="C10" s="257"/>
      <c r="D10" s="257"/>
      <c r="E10" s="96" t="s">
        <v>73</v>
      </c>
      <c r="F10" s="196">
        <v>45.9</v>
      </c>
      <c r="G10" s="197">
        <v>53.5</v>
      </c>
      <c r="H10" s="197">
        <v>56.3</v>
      </c>
      <c r="I10" s="197">
        <v>69.400000000000006</v>
      </c>
      <c r="J10" s="197">
        <v>59</v>
      </c>
      <c r="K10" s="198">
        <v>44.3</v>
      </c>
      <c r="L10" s="199">
        <v>2.0699999999999998</v>
      </c>
      <c r="M10" s="196">
        <v>36.9</v>
      </c>
      <c r="N10" s="197">
        <v>9.9</v>
      </c>
      <c r="O10" s="197">
        <v>20.5</v>
      </c>
      <c r="P10" s="197">
        <v>30</v>
      </c>
      <c r="Q10" s="198">
        <v>7.4</v>
      </c>
      <c r="R10" s="198">
        <v>20.329999999999998</v>
      </c>
    </row>
    <row r="11" spans="1:18" x14ac:dyDescent="0.35">
      <c r="B11" s="256"/>
      <c r="C11" s="257"/>
      <c r="D11" s="292"/>
      <c r="E11" s="40" t="s">
        <v>74</v>
      </c>
      <c r="F11" s="196">
        <v>56</v>
      </c>
      <c r="G11" s="197">
        <v>54.4</v>
      </c>
      <c r="H11" s="197">
        <v>67.7</v>
      </c>
      <c r="I11" s="197">
        <v>71.3</v>
      </c>
      <c r="J11" s="197">
        <v>64.2</v>
      </c>
      <c r="K11" s="198">
        <v>47.4</v>
      </c>
      <c r="L11" s="199">
        <v>1.02</v>
      </c>
      <c r="M11" s="196">
        <v>35.9</v>
      </c>
      <c r="N11" s="197">
        <v>9.1</v>
      </c>
      <c r="O11" s="197">
        <v>16.7</v>
      </c>
      <c r="P11" s="197">
        <v>33.799999999999997</v>
      </c>
      <c r="Q11" s="198">
        <v>10.3</v>
      </c>
      <c r="R11" s="198">
        <v>25.26</v>
      </c>
    </row>
    <row r="12" spans="1:18" ht="18.75" thickBot="1" x14ac:dyDescent="0.4">
      <c r="B12" s="256"/>
      <c r="C12" s="257"/>
      <c r="D12" s="293" t="s">
        <v>8</v>
      </c>
      <c r="E12" s="294"/>
      <c r="F12" s="186">
        <v>45.1</v>
      </c>
      <c r="G12" s="200">
        <v>50</v>
      </c>
      <c r="H12" s="200">
        <v>53.2</v>
      </c>
      <c r="I12" s="200">
        <v>68.7</v>
      </c>
      <c r="J12" s="200">
        <v>56.8</v>
      </c>
      <c r="K12" s="187">
        <v>41.4</v>
      </c>
      <c r="L12" s="201">
        <v>2.58</v>
      </c>
      <c r="M12" s="186">
        <v>38.200000000000003</v>
      </c>
      <c r="N12" s="200">
        <v>10.9</v>
      </c>
      <c r="O12" s="200">
        <v>19.2</v>
      </c>
      <c r="P12" s="200">
        <v>30.9</v>
      </c>
      <c r="Q12" s="187">
        <v>11.2</v>
      </c>
      <c r="R12" s="187">
        <v>18.46</v>
      </c>
    </row>
    <row r="13" spans="1:18" ht="18.75" thickTop="1" x14ac:dyDescent="0.35">
      <c r="B13" s="260" t="s">
        <v>86</v>
      </c>
      <c r="C13" s="295" t="s">
        <v>8</v>
      </c>
      <c r="D13" s="261" t="s">
        <v>33</v>
      </c>
      <c r="E13" s="88" t="s">
        <v>7</v>
      </c>
      <c r="F13" s="188">
        <v>53.9</v>
      </c>
      <c r="G13" s="202">
        <v>67.900000000000006</v>
      </c>
      <c r="H13" s="202">
        <v>55.3</v>
      </c>
      <c r="I13" s="202">
        <v>65.3</v>
      </c>
      <c r="J13" s="202">
        <v>62.8</v>
      </c>
      <c r="K13" s="189">
        <v>48.9</v>
      </c>
      <c r="L13" s="203">
        <v>3.44</v>
      </c>
      <c r="M13" s="188">
        <v>32.799999999999997</v>
      </c>
      <c r="N13" s="202">
        <v>28.5</v>
      </c>
      <c r="O13" s="202">
        <v>35.6</v>
      </c>
      <c r="P13" s="202">
        <v>30.3</v>
      </c>
      <c r="Q13" s="189">
        <v>25.1</v>
      </c>
      <c r="R13" s="189">
        <v>11.29</v>
      </c>
    </row>
    <row r="14" spans="1:18" x14ac:dyDescent="0.35">
      <c r="B14" s="261"/>
      <c r="C14" s="241"/>
      <c r="D14" s="261"/>
      <c r="E14" s="94" t="s">
        <v>6</v>
      </c>
      <c r="F14" s="184">
        <v>50.9</v>
      </c>
      <c r="G14" s="194">
        <v>69.900000000000006</v>
      </c>
      <c r="H14" s="194">
        <v>58.5</v>
      </c>
      <c r="I14" s="194">
        <v>56.5</v>
      </c>
      <c r="J14" s="194">
        <v>62.7</v>
      </c>
      <c r="K14" s="185">
        <v>65.5</v>
      </c>
      <c r="L14" s="195">
        <v>5.53</v>
      </c>
      <c r="M14" s="184">
        <v>29.8</v>
      </c>
      <c r="N14" s="194">
        <v>23.3</v>
      </c>
      <c r="O14" s="194">
        <v>16.600000000000001</v>
      </c>
      <c r="P14" s="194">
        <v>33</v>
      </c>
      <c r="Q14" s="185">
        <v>20.5</v>
      </c>
      <c r="R14" s="185">
        <v>21.81</v>
      </c>
    </row>
    <row r="15" spans="1:18" x14ac:dyDescent="0.35">
      <c r="B15" s="261"/>
      <c r="C15" s="241"/>
      <c r="D15" s="262" t="s">
        <v>34</v>
      </c>
      <c r="E15" s="34" t="s">
        <v>70</v>
      </c>
      <c r="F15" s="182">
        <v>43.9</v>
      </c>
      <c r="G15" s="192">
        <v>59.5</v>
      </c>
      <c r="H15" s="192">
        <v>45.3</v>
      </c>
      <c r="I15" s="192">
        <v>60.3</v>
      </c>
      <c r="J15" s="192">
        <v>53.9</v>
      </c>
      <c r="K15" s="183">
        <v>47.8</v>
      </c>
      <c r="L15" s="193">
        <v>8.1999999999999993</v>
      </c>
      <c r="M15" s="182">
        <v>33</v>
      </c>
      <c r="N15" s="192">
        <v>24.9</v>
      </c>
      <c r="O15" s="192">
        <v>25</v>
      </c>
      <c r="P15" s="192">
        <v>32.9</v>
      </c>
      <c r="Q15" s="183">
        <v>20.399999999999999</v>
      </c>
      <c r="R15" s="183">
        <v>15.94</v>
      </c>
    </row>
    <row r="16" spans="1:18" x14ac:dyDescent="0.35">
      <c r="B16" s="261"/>
      <c r="C16" s="241"/>
      <c r="D16" s="261"/>
      <c r="E16" s="96" t="s">
        <v>71</v>
      </c>
      <c r="F16" s="196">
        <v>46.6</v>
      </c>
      <c r="G16" s="197">
        <v>63.2</v>
      </c>
      <c r="H16" s="197">
        <v>48</v>
      </c>
      <c r="I16" s="197">
        <v>56.8</v>
      </c>
      <c r="J16" s="197">
        <v>55.6</v>
      </c>
      <c r="K16" s="198">
        <v>52.7</v>
      </c>
      <c r="L16" s="199">
        <v>6.72</v>
      </c>
      <c r="M16" s="196">
        <v>32.9</v>
      </c>
      <c r="N16" s="197">
        <v>25.4</v>
      </c>
      <c r="O16" s="197">
        <v>25</v>
      </c>
      <c r="P16" s="197">
        <v>32.799999999999997</v>
      </c>
      <c r="Q16" s="198">
        <v>20.2</v>
      </c>
      <c r="R16" s="198">
        <v>17.559999999999999</v>
      </c>
    </row>
    <row r="17" spans="2:18" x14ac:dyDescent="0.35">
      <c r="B17" s="261"/>
      <c r="C17" s="241"/>
      <c r="D17" s="261"/>
      <c r="E17" s="96" t="s">
        <v>72</v>
      </c>
      <c r="F17" s="196">
        <v>52.6</v>
      </c>
      <c r="G17" s="197">
        <v>71.599999999999994</v>
      </c>
      <c r="H17" s="197">
        <v>59.7</v>
      </c>
      <c r="I17" s="197">
        <v>59.8</v>
      </c>
      <c r="J17" s="197">
        <v>61.9</v>
      </c>
      <c r="K17" s="198">
        <v>58.5</v>
      </c>
      <c r="L17" s="199">
        <v>2.83</v>
      </c>
      <c r="M17" s="196">
        <v>35.200000000000003</v>
      </c>
      <c r="N17" s="197">
        <v>24.5</v>
      </c>
      <c r="O17" s="197">
        <v>31.1</v>
      </c>
      <c r="P17" s="197">
        <v>32</v>
      </c>
      <c r="Q17" s="198">
        <v>22.2</v>
      </c>
      <c r="R17" s="198">
        <v>12.28</v>
      </c>
    </row>
    <row r="18" spans="2:18" x14ac:dyDescent="0.35">
      <c r="B18" s="261"/>
      <c r="C18" s="241"/>
      <c r="D18" s="261"/>
      <c r="E18" s="96" t="s">
        <v>73</v>
      </c>
      <c r="F18" s="196">
        <v>58.6</v>
      </c>
      <c r="G18" s="197">
        <v>74.7</v>
      </c>
      <c r="H18" s="197">
        <v>62.5</v>
      </c>
      <c r="I18" s="197">
        <v>63.1</v>
      </c>
      <c r="J18" s="197">
        <v>70.2</v>
      </c>
      <c r="K18" s="198">
        <v>62.5</v>
      </c>
      <c r="L18" s="199">
        <v>2.87</v>
      </c>
      <c r="M18" s="196">
        <v>27.6</v>
      </c>
      <c r="N18" s="197">
        <v>28.9</v>
      </c>
      <c r="O18" s="197">
        <v>25.3</v>
      </c>
      <c r="P18" s="197">
        <v>32</v>
      </c>
      <c r="Q18" s="198">
        <v>26.8</v>
      </c>
      <c r="R18" s="198">
        <v>17.670000000000002</v>
      </c>
    </row>
    <row r="19" spans="2:18" x14ac:dyDescent="0.35">
      <c r="B19" s="261"/>
      <c r="C19" s="241"/>
      <c r="D19" s="252"/>
      <c r="E19" s="40" t="s">
        <v>74</v>
      </c>
      <c r="F19" s="196">
        <v>59.9</v>
      </c>
      <c r="G19" s="197">
        <v>74.400000000000006</v>
      </c>
      <c r="H19" s="197">
        <v>67.7</v>
      </c>
      <c r="I19" s="197">
        <v>64.900000000000006</v>
      </c>
      <c r="J19" s="197">
        <v>71.599999999999994</v>
      </c>
      <c r="K19" s="198">
        <v>63</v>
      </c>
      <c r="L19" s="199">
        <v>2.1</v>
      </c>
      <c r="M19" s="196">
        <v>27.7</v>
      </c>
      <c r="N19" s="197">
        <v>26.4</v>
      </c>
      <c r="O19" s="197">
        <v>24.7</v>
      </c>
      <c r="P19" s="197">
        <v>28.4</v>
      </c>
      <c r="Q19" s="198">
        <v>24.7</v>
      </c>
      <c r="R19" s="198">
        <v>18.98</v>
      </c>
    </row>
    <row r="20" spans="2:18" x14ac:dyDescent="0.35">
      <c r="B20" s="261"/>
      <c r="C20" s="241"/>
      <c r="D20" s="238" t="s">
        <v>8</v>
      </c>
      <c r="E20" s="238"/>
      <c r="F20" s="190">
        <v>52.4</v>
      </c>
      <c r="G20" s="204">
        <v>68.900000000000006</v>
      </c>
      <c r="H20" s="204">
        <v>56.9</v>
      </c>
      <c r="I20" s="204">
        <v>61</v>
      </c>
      <c r="J20" s="204">
        <v>62.7</v>
      </c>
      <c r="K20" s="191">
        <v>57.1</v>
      </c>
      <c r="L20" s="205">
        <v>4.46</v>
      </c>
      <c r="M20" s="190">
        <v>31.3</v>
      </c>
      <c r="N20" s="204">
        <v>26</v>
      </c>
      <c r="O20" s="204">
        <v>26.3</v>
      </c>
      <c r="P20" s="204">
        <v>31.6</v>
      </c>
      <c r="Q20" s="191">
        <v>22.9</v>
      </c>
      <c r="R20" s="191">
        <v>16.45</v>
      </c>
    </row>
    <row r="21" spans="2:18" x14ac:dyDescent="0.35">
      <c r="B21" s="261"/>
      <c r="C21" s="253" t="s">
        <v>202</v>
      </c>
      <c r="D21" s="261" t="s">
        <v>33</v>
      </c>
      <c r="E21" s="88" t="s">
        <v>7</v>
      </c>
      <c r="F21" s="188">
        <v>56.9</v>
      </c>
      <c r="G21" s="202">
        <v>70.2</v>
      </c>
      <c r="H21" s="202">
        <v>59</v>
      </c>
      <c r="I21" s="202">
        <v>65.900000000000006</v>
      </c>
      <c r="J21" s="202">
        <v>65.2</v>
      </c>
      <c r="K21" s="189">
        <v>52.8</v>
      </c>
      <c r="L21" s="203">
        <v>3.18</v>
      </c>
      <c r="M21" s="188">
        <v>31</v>
      </c>
      <c r="N21" s="202">
        <v>30.4</v>
      </c>
      <c r="O21" s="202">
        <v>37.299999999999997</v>
      </c>
      <c r="P21" s="202">
        <v>30</v>
      </c>
      <c r="Q21" s="189">
        <v>25.6</v>
      </c>
      <c r="R21" s="189">
        <v>11.26</v>
      </c>
    </row>
    <row r="22" spans="2:18" x14ac:dyDescent="0.35">
      <c r="B22" s="261"/>
      <c r="C22" s="253"/>
      <c r="D22" s="261"/>
      <c r="E22" s="94" t="s">
        <v>6</v>
      </c>
      <c r="F22" s="184">
        <v>53.2</v>
      </c>
      <c r="G22" s="194">
        <v>71.2</v>
      </c>
      <c r="H22" s="194">
        <v>62</v>
      </c>
      <c r="I22" s="194">
        <v>56.6</v>
      </c>
      <c r="J22" s="194">
        <v>64.599999999999994</v>
      </c>
      <c r="K22" s="185">
        <v>67.900000000000006</v>
      </c>
      <c r="L22" s="195">
        <v>6.09</v>
      </c>
      <c r="M22" s="184">
        <v>27.8</v>
      </c>
      <c r="N22" s="194">
        <v>23.7</v>
      </c>
      <c r="O22" s="194">
        <v>17.3</v>
      </c>
      <c r="P22" s="194">
        <v>32.799999999999997</v>
      </c>
      <c r="Q22" s="185">
        <v>21.5</v>
      </c>
      <c r="R22" s="185">
        <v>23.16</v>
      </c>
    </row>
    <row r="23" spans="2:18" x14ac:dyDescent="0.35">
      <c r="B23" s="261"/>
      <c r="C23" s="253"/>
      <c r="D23" s="262" t="s">
        <v>34</v>
      </c>
      <c r="E23" s="34" t="s">
        <v>70</v>
      </c>
      <c r="F23" s="182">
        <v>47.6</v>
      </c>
      <c r="G23" s="192">
        <v>60.4</v>
      </c>
      <c r="H23" s="192">
        <v>47.7</v>
      </c>
      <c r="I23" s="192">
        <v>62.1</v>
      </c>
      <c r="J23" s="192">
        <v>51.8</v>
      </c>
      <c r="K23" s="183">
        <v>51.3</v>
      </c>
      <c r="L23" s="193">
        <v>10.34</v>
      </c>
      <c r="M23" s="182">
        <v>27.2</v>
      </c>
      <c r="N23" s="192">
        <v>27.4</v>
      </c>
      <c r="O23" s="192">
        <v>28.1</v>
      </c>
      <c r="P23" s="192">
        <v>34.799999999999997</v>
      </c>
      <c r="Q23" s="183">
        <v>18.8</v>
      </c>
      <c r="R23" s="183">
        <v>17.600000000000001</v>
      </c>
    </row>
    <row r="24" spans="2:18" x14ac:dyDescent="0.35">
      <c r="B24" s="261"/>
      <c r="C24" s="253"/>
      <c r="D24" s="261"/>
      <c r="E24" s="96" t="s">
        <v>71</v>
      </c>
      <c r="F24" s="196">
        <v>48.5</v>
      </c>
      <c r="G24" s="197">
        <v>63.7</v>
      </c>
      <c r="H24" s="197">
        <v>50.9</v>
      </c>
      <c r="I24" s="197">
        <v>55.6</v>
      </c>
      <c r="J24" s="197">
        <v>58.1</v>
      </c>
      <c r="K24" s="198">
        <v>56.5</v>
      </c>
      <c r="L24" s="199">
        <v>8.58</v>
      </c>
      <c r="M24" s="196">
        <v>32.200000000000003</v>
      </c>
      <c r="N24" s="197">
        <v>28.3</v>
      </c>
      <c r="O24" s="197">
        <v>27.9</v>
      </c>
      <c r="P24" s="197">
        <v>32.4</v>
      </c>
      <c r="Q24" s="198">
        <v>21.1</v>
      </c>
      <c r="R24" s="198">
        <v>18.309999999999999</v>
      </c>
    </row>
    <row r="25" spans="2:18" x14ac:dyDescent="0.35">
      <c r="B25" s="261"/>
      <c r="C25" s="253"/>
      <c r="D25" s="261"/>
      <c r="E25" s="96" t="s">
        <v>72</v>
      </c>
      <c r="F25" s="196">
        <v>53.8</v>
      </c>
      <c r="G25" s="197">
        <v>73</v>
      </c>
      <c r="H25" s="197">
        <v>61.6</v>
      </c>
      <c r="I25" s="197">
        <v>60</v>
      </c>
      <c r="J25" s="197">
        <v>62.2</v>
      </c>
      <c r="K25" s="198">
        <v>59</v>
      </c>
      <c r="L25" s="199">
        <v>2.71</v>
      </c>
      <c r="M25" s="196">
        <v>35.799999999999997</v>
      </c>
      <c r="N25" s="197">
        <v>25.3</v>
      </c>
      <c r="O25" s="197">
        <v>33.700000000000003</v>
      </c>
      <c r="P25" s="197">
        <v>30.8</v>
      </c>
      <c r="Q25" s="198">
        <v>22.2</v>
      </c>
      <c r="R25" s="198">
        <v>11.57</v>
      </c>
    </row>
    <row r="26" spans="2:18" x14ac:dyDescent="0.35">
      <c r="B26" s="261"/>
      <c r="C26" s="253"/>
      <c r="D26" s="261"/>
      <c r="E26" s="96" t="s">
        <v>73</v>
      </c>
      <c r="F26" s="196">
        <v>60.3</v>
      </c>
      <c r="G26" s="197">
        <v>74.900000000000006</v>
      </c>
      <c r="H26" s="197">
        <v>64.900000000000006</v>
      </c>
      <c r="I26" s="197">
        <v>62.9</v>
      </c>
      <c r="J26" s="197">
        <v>71.900000000000006</v>
      </c>
      <c r="K26" s="198">
        <v>64.099999999999994</v>
      </c>
      <c r="L26" s="199">
        <v>2.62</v>
      </c>
      <c r="M26" s="196">
        <v>25.2</v>
      </c>
      <c r="N26" s="197">
        <v>29.6</v>
      </c>
      <c r="O26" s="197">
        <v>26.2</v>
      </c>
      <c r="P26" s="197">
        <v>31.9</v>
      </c>
      <c r="Q26" s="198">
        <v>28.7</v>
      </c>
      <c r="R26" s="198">
        <v>18.04</v>
      </c>
    </row>
    <row r="27" spans="2:18" x14ac:dyDescent="0.35">
      <c r="B27" s="261"/>
      <c r="C27" s="253"/>
      <c r="D27" s="252"/>
      <c r="E27" s="40" t="s">
        <v>74</v>
      </c>
      <c r="F27" s="196">
        <v>60.2</v>
      </c>
      <c r="G27" s="197">
        <v>74.599999999999994</v>
      </c>
      <c r="H27" s="197">
        <v>68.099999999999994</v>
      </c>
      <c r="I27" s="197">
        <v>65.599999999999994</v>
      </c>
      <c r="J27" s="197">
        <v>72.3</v>
      </c>
      <c r="K27" s="198">
        <v>62.9</v>
      </c>
      <c r="L27" s="199">
        <v>2.1</v>
      </c>
      <c r="M27" s="196">
        <v>27.7</v>
      </c>
      <c r="N27" s="197">
        <v>26.4</v>
      </c>
      <c r="O27" s="197">
        <v>25.1</v>
      </c>
      <c r="P27" s="197">
        <v>28.5</v>
      </c>
      <c r="Q27" s="198">
        <v>24.9</v>
      </c>
      <c r="R27" s="198">
        <v>18.53</v>
      </c>
    </row>
    <row r="28" spans="2:18" x14ac:dyDescent="0.35">
      <c r="B28" s="261"/>
      <c r="C28" s="253"/>
      <c r="D28" s="238" t="s">
        <v>8</v>
      </c>
      <c r="E28" s="238"/>
      <c r="F28" s="190">
        <v>55.2</v>
      </c>
      <c r="G28" s="204">
        <v>70.599999999999994</v>
      </c>
      <c r="H28" s="204">
        <v>60.4</v>
      </c>
      <c r="I28" s="204">
        <v>61.6</v>
      </c>
      <c r="J28" s="204">
        <v>64.900000000000006</v>
      </c>
      <c r="K28" s="191">
        <v>59.7</v>
      </c>
      <c r="L28" s="205">
        <v>4.51</v>
      </c>
      <c r="M28" s="190">
        <v>29.6</v>
      </c>
      <c r="N28" s="204">
        <v>27.3</v>
      </c>
      <c r="O28" s="204">
        <v>28.1</v>
      </c>
      <c r="P28" s="204">
        <v>31.2</v>
      </c>
      <c r="Q28" s="191">
        <v>23.7</v>
      </c>
      <c r="R28" s="191">
        <v>16.73</v>
      </c>
    </row>
    <row r="29" spans="2:18" x14ac:dyDescent="0.35">
      <c r="B29" s="261"/>
      <c r="C29" s="253" t="s">
        <v>105</v>
      </c>
      <c r="D29" s="261" t="s">
        <v>33</v>
      </c>
      <c r="E29" s="88" t="s">
        <v>7</v>
      </c>
      <c r="F29" s="188">
        <v>42.5</v>
      </c>
      <c r="G29" s="202">
        <v>59.1</v>
      </c>
      <c r="H29" s="202">
        <v>41.1</v>
      </c>
      <c r="I29" s="202">
        <v>62.8</v>
      </c>
      <c r="J29" s="202">
        <v>53.5</v>
      </c>
      <c r="K29" s="189">
        <v>34.1</v>
      </c>
      <c r="L29" s="203">
        <v>4.43</v>
      </c>
      <c r="M29" s="188">
        <v>39.700000000000003</v>
      </c>
      <c r="N29" s="202">
        <v>21.1</v>
      </c>
      <c r="O29" s="202">
        <v>29.2</v>
      </c>
      <c r="P29" s="202">
        <v>31.4</v>
      </c>
      <c r="Q29" s="189">
        <v>23.5</v>
      </c>
      <c r="R29" s="189">
        <v>11.4</v>
      </c>
    </row>
    <row r="30" spans="2:18" x14ac:dyDescent="0.35">
      <c r="B30" s="261"/>
      <c r="C30" s="253"/>
      <c r="D30" s="261"/>
      <c r="E30" s="94" t="s">
        <v>6</v>
      </c>
      <c r="F30" s="184">
        <v>45.3</v>
      </c>
      <c r="G30" s="194">
        <v>66.8</v>
      </c>
      <c r="H30" s="194">
        <v>50.1</v>
      </c>
      <c r="I30" s="194">
        <v>56.2</v>
      </c>
      <c r="J30" s="194">
        <v>58.3</v>
      </c>
      <c r="K30" s="185">
        <v>59.9</v>
      </c>
      <c r="L30" s="195">
        <v>4.24</v>
      </c>
      <c r="M30" s="184">
        <v>34.299999999999997</v>
      </c>
      <c r="N30" s="194">
        <v>22.5</v>
      </c>
      <c r="O30" s="194">
        <v>15</v>
      </c>
      <c r="P30" s="194">
        <v>33.5</v>
      </c>
      <c r="Q30" s="185">
        <v>18.2</v>
      </c>
      <c r="R30" s="185">
        <v>18.63</v>
      </c>
    </row>
    <row r="31" spans="2:18" x14ac:dyDescent="0.35">
      <c r="B31" s="261"/>
      <c r="C31" s="253"/>
      <c r="D31" s="262" t="s">
        <v>34</v>
      </c>
      <c r="E31" s="34" t="s">
        <v>70</v>
      </c>
      <c r="F31" s="182">
        <v>39.200000000000003</v>
      </c>
      <c r="G31" s="192">
        <v>58.5</v>
      </c>
      <c r="H31" s="192">
        <v>42.3</v>
      </c>
      <c r="I31" s="192">
        <v>58.1</v>
      </c>
      <c r="J31" s="192">
        <v>56.6</v>
      </c>
      <c r="K31" s="183">
        <v>43.5</v>
      </c>
      <c r="L31" s="193">
        <v>5.54</v>
      </c>
      <c r="M31" s="182">
        <v>40.299999999999997</v>
      </c>
      <c r="N31" s="192">
        <v>21.8</v>
      </c>
      <c r="O31" s="192">
        <v>21.2</v>
      </c>
      <c r="P31" s="192">
        <v>30.6</v>
      </c>
      <c r="Q31" s="183">
        <v>22.4</v>
      </c>
      <c r="R31" s="183">
        <v>13.86</v>
      </c>
    </row>
    <row r="32" spans="2:18" x14ac:dyDescent="0.35">
      <c r="B32" s="261"/>
      <c r="C32" s="253"/>
      <c r="D32" s="261"/>
      <c r="E32" s="96" t="s">
        <v>71</v>
      </c>
      <c r="F32" s="196">
        <v>43.9</v>
      </c>
      <c r="G32" s="197">
        <v>62.4</v>
      </c>
      <c r="H32" s="197">
        <v>43.9</v>
      </c>
      <c r="I32" s="197">
        <v>58.5</v>
      </c>
      <c r="J32" s="197">
        <v>51.9</v>
      </c>
      <c r="K32" s="198">
        <v>47.2</v>
      </c>
      <c r="L32" s="199">
        <v>4.01</v>
      </c>
      <c r="M32" s="196">
        <v>34</v>
      </c>
      <c r="N32" s="197">
        <v>21</v>
      </c>
      <c r="O32" s="197">
        <v>20.9</v>
      </c>
      <c r="P32" s="197">
        <v>33.4</v>
      </c>
      <c r="Q32" s="198">
        <v>18.8</v>
      </c>
      <c r="R32" s="198">
        <v>16.46</v>
      </c>
    </row>
    <row r="33" spans="1:18" x14ac:dyDescent="0.35">
      <c r="B33" s="261"/>
      <c r="C33" s="253"/>
      <c r="D33" s="261"/>
      <c r="E33" s="96" t="s">
        <v>72</v>
      </c>
      <c r="F33" s="196">
        <v>48.5</v>
      </c>
      <c r="G33" s="197">
        <v>67</v>
      </c>
      <c r="H33" s="197">
        <v>53.3</v>
      </c>
      <c r="I33" s="197">
        <v>59</v>
      </c>
      <c r="J33" s="197">
        <v>60.6</v>
      </c>
      <c r="K33" s="198">
        <v>56.6</v>
      </c>
      <c r="L33" s="199">
        <v>3.22</v>
      </c>
      <c r="M33" s="196">
        <v>33.200000000000003</v>
      </c>
      <c r="N33" s="197">
        <v>21.6</v>
      </c>
      <c r="O33" s="197">
        <v>22.1</v>
      </c>
      <c r="P33" s="197">
        <v>36.200000000000003</v>
      </c>
      <c r="Q33" s="198">
        <v>22.3</v>
      </c>
      <c r="R33" s="198">
        <v>14.74</v>
      </c>
    </row>
    <row r="34" spans="1:18" x14ac:dyDescent="0.35">
      <c r="B34" s="261"/>
      <c r="C34" s="253"/>
      <c r="D34" s="261"/>
      <c r="E34" s="96" t="s">
        <v>73</v>
      </c>
      <c r="F34" s="196">
        <v>47.3</v>
      </c>
      <c r="G34" s="197">
        <v>73.2</v>
      </c>
      <c r="H34" s="197">
        <v>47.6</v>
      </c>
      <c r="I34" s="197">
        <v>64.400000000000006</v>
      </c>
      <c r="J34" s="197">
        <v>59.7</v>
      </c>
      <c r="K34" s="198">
        <v>52.2</v>
      </c>
      <c r="L34" s="199">
        <v>4.4400000000000004</v>
      </c>
      <c r="M34" s="196">
        <v>42.5</v>
      </c>
      <c r="N34" s="197">
        <v>24.4</v>
      </c>
      <c r="O34" s="197">
        <v>19.899999999999999</v>
      </c>
      <c r="P34" s="197">
        <v>32.6</v>
      </c>
      <c r="Q34" s="198">
        <v>14.9</v>
      </c>
      <c r="R34" s="198">
        <v>15.29</v>
      </c>
    </row>
    <row r="35" spans="1:18" x14ac:dyDescent="0.35">
      <c r="B35" s="261"/>
      <c r="C35" s="253"/>
      <c r="D35" s="252"/>
      <c r="E35" s="40" t="s">
        <v>74</v>
      </c>
      <c r="F35" s="196">
        <v>55.9</v>
      </c>
      <c r="G35" s="197">
        <v>71.3</v>
      </c>
      <c r="H35" s="197">
        <v>61.2</v>
      </c>
      <c r="I35" s="197">
        <v>54.3</v>
      </c>
      <c r="J35" s="197">
        <v>59.6</v>
      </c>
      <c r="K35" s="198">
        <v>63.5</v>
      </c>
      <c r="L35" s="199">
        <v>2.14</v>
      </c>
      <c r="M35" s="196">
        <v>27.3</v>
      </c>
      <c r="N35" s="197">
        <v>25</v>
      </c>
      <c r="O35" s="197">
        <v>17.600000000000001</v>
      </c>
      <c r="P35" s="197">
        <v>26.6</v>
      </c>
      <c r="Q35" s="198">
        <v>22.4</v>
      </c>
      <c r="R35" s="198">
        <v>26.27</v>
      </c>
    </row>
    <row r="36" spans="1:18" x14ac:dyDescent="0.35">
      <c r="B36" s="252"/>
      <c r="C36" s="253"/>
      <c r="D36" s="290" t="s">
        <v>8</v>
      </c>
      <c r="E36" s="291"/>
      <c r="F36" s="190">
        <v>44.2</v>
      </c>
      <c r="G36" s="204">
        <v>63.6</v>
      </c>
      <c r="H36" s="204">
        <v>46.4</v>
      </c>
      <c r="I36" s="204">
        <v>58.9</v>
      </c>
      <c r="J36" s="204">
        <v>56.3</v>
      </c>
      <c r="K36" s="191">
        <v>49.1</v>
      </c>
      <c r="L36" s="205">
        <v>4.32</v>
      </c>
      <c r="M36" s="190">
        <v>36.5</v>
      </c>
      <c r="N36" s="204">
        <v>21.9</v>
      </c>
      <c r="O36" s="204">
        <v>21</v>
      </c>
      <c r="P36" s="204">
        <v>32.6</v>
      </c>
      <c r="Q36" s="191">
        <v>20.399999999999999</v>
      </c>
      <c r="R36" s="191">
        <v>15.61</v>
      </c>
    </row>
    <row r="37" spans="1:18" x14ac:dyDescent="0.35">
      <c r="D37" s="37"/>
      <c r="E37" s="95"/>
    </row>
    <row r="38" spans="1:18" ht="18" customHeight="1" x14ac:dyDescent="0.35">
      <c r="A38" s="239" t="s">
        <v>157</v>
      </c>
      <c r="B38" s="239"/>
      <c r="C38" s="239"/>
      <c r="D38" s="239"/>
      <c r="E38" s="239"/>
      <c r="F38" s="239"/>
      <c r="G38" s="239"/>
      <c r="H38" s="239"/>
      <c r="I38" s="239"/>
      <c r="J38" s="239"/>
      <c r="K38" s="239"/>
      <c r="L38" s="239"/>
      <c r="M38" s="239"/>
      <c r="N38" s="46"/>
      <c r="O38" s="46"/>
      <c r="P38" s="46"/>
    </row>
    <row r="39" spans="1:18" x14ac:dyDescent="0.35">
      <c r="A39" s="243" t="s">
        <v>195</v>
      </c>
      <c r="B39" s="243"/>
      <c r="C39" s="243"/>
      <c r="D39" s="243"/>
      <c r="E39" s="243"/>
      <c r="F39" s="243"/>
      <c r="G39" s="243"/>
      <c r="H39" s="243"/>
      <c r="I39" s="243"/>
      <c r="J39" s="243"/>
      <c r="K39" s="243"/>
      <c r="L39" s="122"/>
    </row>
    <row r="40" spans="1:18" x14ac:dyDescent="0.35">
      <c r="A40" s="240" t="s">
        <v>79</v>
      </c>
      <c r="B40" s="240"/>
      <c r="C40" s="240"/>
      <c r="D40" s="240"/>
      <c r="E40" s="240"/>
      <c r="F40" s="240"/>
      <c r="G40" s="240"/>
      <c r="H40" s="240"/>
      <c r="I40" s="240"/>
      <c r="J40" s="240"/>
      <c r="K40" s="44"/>
      <c r="L40" s="44"/>
    </row>
    <row r="43" spans="1:18" x14ac:dyDescent="0.35">
      <c r="B43" s="226"/>
      <c r="C43" s="226"/>
      <c r="D43" s="226"/>
      <c r="E43" s="229"/>
      <c r="F43" s="226"/>
    </row>
  </sheetData>
  <mergeCells count="22">
    <mergeCell ref="D23:D27"/>
    <mergeCell ref="D28:E28"/>
    <mergeCell ref="B13:B36"/>
    <mergeCell ref="C13:C20"/>
    <mergeCell ref="C21:C28"/>
    <mergeCell ref="D13:D14"/>
    <mergeCell ref="D20:E20"/>
    <mergeCell ref="B5:C12"/>
    <mergeCell ref="D7:D11"/>
    <mergeCell ref="D15:D19"/>
    <mergeCell ref="M3:R3"/>
    <mergeCell ref="D21:D22"/>
    <mergeCell ref="D5:D6"/>
    <mergeCell ref="D12:E12"/>
    <mergeCell ref="F3:K3"/>
    <mergeCell ref="A38:M38"/>
    <mergeCell ref="A40:J40"/>
    <mergeCell ref="D29:D30"/>
    <mergeCell ref="D31:D35"/>
    <mergeCell ref="D36:E36"/>
    <mergeCell ref="C29:C36"/>
    <mergeCell ref="A39:K3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O66"/>
  <sheetViews>
    <sheetView zoomScale="130" zoomScaleNormal="130" workbookViewId="0"/>
  </sheetViews>
  <sheetFormatPr baseColWidth="10" defaultColWidth="11.42578125" defaultRowHeight="18" x14ac:dyDescent="0.35"/>
  <cols>
    <col min="1" max="1" width="20.28515625" style="1" customWidth="1"/>
    <col min="2" max="2" width="15.42578125" style="1" customWidth="1"/>
    <col min="3" max="3" width="11.42578125" style="1"/>
    <col min="4" max="4" width="12.42578125" style="1" customWidth="1"/>
    <col min="5" max="5" width="0.140625" style="1" customWidth="1"/>
    <col min="6" max="6" width="12.28515625" style="1" customWidth="1"/>
    <col min="7" max="8" width="11.42578125" style="1"/>
    <col min="9" max="9" width="0.140625" style="1" customWidth="1"/>
    <col min="10" max="10" width="13.140625" style="1" customWidth="1"/>
    <col min="11" max="12" width="11.42578125" style="1"/>
    <col min="13" max="13" width="10" style="1" customWidth="1"/>
    <col min="14" max="16384" width="11.42578125" style="1"/>
  </cols>
  <sheetData>
    <row r="1" spans="1:13" s="58" customFormat="1" x14ac:dyDescent="0.35">
      <c r="A1" s="58" t="s">
        <v>194</v>
      </c>
    </row>
    <row r="4" spans="1:13" s="43" customFormat="1" x14ac:dyDescent="0.35"/>
    <row r="5" spans="1:13" s="43" customFormat="1" x14ac:dyDescent="0.35"/>
    <row r="6" spans="1:13" s="43" customFormat="1" x14ac:dyDescent="0.35"/>
    <row r="13" spans="1:13" x14ac:dyDescent="0.35">
      <c r="J13" s="226"/>
      <c r="K13" s="226"/>
      <c r="L13" s="226"/>
      <c r="M13" s="43"/>
    </row>
    <row r="14" spans="1:13" x14ac:dyDescent="0.35">
      <c r="J14" s="226"/>
      <c r="K14" s="43"/>
      <c r="L14" s="43"/>
      <c r="M14" s="43"/>
    </row>
    <row r="18" spans="1:15" ht="18" customHeight="1" x14ac:dyDescent="0.35">
      <c r="A18" s="43"/>
      <c r="B18" s="43"/>
      <c r="C18" s="43"/>
      <c r="D18" s="43"/>
      <c r="E18" s="43"/>
      <c r="F18" s="43"/>
      <c r="G18" s="43"/>
      <c r="H18" s="43"/>
    </row>
    <row r="19" spans="1:15" s="43" customFormat="1" ht="18" customHeight="1" x14ac:dyDescent="0.35">
      <c r="A19" s="239" t="s">
        <v>233</v>
      </c>
      <c r="B19" s="239"/>
      <c r="C19" s="239"/>
      <c r="D19" s="239"/>
      <c r="E19" s="239"/>
      <c r="F19" s="239"/>
      <c r="G19" s="239"/>
      <c r="H19" s="239"/>
      <c r="I19" s="239"/>
      <c r="J19" s="239"/>
      <c r="K19" s="46"/>
      <c r="L19" s="46"/>
    </row>
    <row r="20" spans="1:15" s="43" customFormat="1" ht="18" customHeight="1" x14ac:dyDescent="0.35">
      <c r="A20" s="239" t="s">
        <v>217</v>
      </c>
      <c r="B20" s="239"/>
      <c r="C20" s="239"/>
      <c r="D20" s="239"/>
      <c r="E20" s="239"/>
      <c r="F20" s="239"/>
      <c r="G20" s="239"/>
      <c r="H20" s="239"/>
      <c r="I20" s="239"/>
      <c r="J20" s="239"/>
      <c r="K20" s="46"/>
      <c r="L20" s="46"/>
    </row>
    <row r="21" spans="1:15" s="43" customFormat="1" x14ac:dyDescent="0.35">
      <c r="A21" s="243" t="s">
        <v>195</v>
      </c>
      <c r="B21" s="243"/>
      <c r="C21" s="243"/>
      <c r="D21" s="243"/>
      <c r="E21" s="243"/>
      <c r="F21" s="243"/>
      <c r="G21" s="243"/>
      <c r="H21" s="243"/>
      <c r="I21" s="243"/>
      <c r="J21" s="243"/>
      <c r="K21" s="47"/>
      <c r="L21" s="47"/>
      <c r="N21" s="51"/>
      <c r="O21" s="51"/>
    </row>
    <row r="22" spans="1:15" s="43" customFormat="1" x14ac:dyDescent="0.35">
      <c r="A22" s="240" t="s">
        <v>79</v>
      </c>
      <c r="B22" s="240"/>
      <c r="C22" s="240"/>
      <c r="D22" s="240"/>
      <c r="E22" s="240"/>
      <c r="F22" s="48"/>
      <c r="G22" s="48"/>
      <c r="H22" s="48"/>
      <c r="I22" s="48"/>
      <c r="J22" s="48"/>
      <c r="K22" s="48"/>
      <c r="L22" s="48"/>
      <c r="N22" s="51"/>
      <c r="O22" s="51"/>
    </row>
    <row r="24" spans="1:15" x14ac:dyDescent="0.35">
      <c r="A24" s="48"/>
      <c r="B24" s="242" t="s">
        <v>0</v>
      </c>
      <c r="C24" s="242"/>
      <c r="D24" s="242"/>
      <c r="E24" s="3" t="s">
        <v>78</v>
      </c>
      <c r="F24" s="242" t="s">
        <v>77</v>
      </c>
      <c r="G24" s="242"/>
      <c r="H24" s="242"/>
      <c r="I24" s="113" t="s">
        <v>78</v>
      </c>
      <c r="J24" s="242" t="s">
        <v>4</v>
      </c>
      <c r="K24" s="242"/>
      <c r="L24" s="242"/>
    </row>
    <row r="25" spans="1:15" x14ac:dyDescent="0.35">
      <c r="A25" s="43"/>
      <c r="B25" s="207" t="s">
        <v>8</v>
      </c>
      <c r="C25" s="207" t="s">
        <v>7</v>
      </c>
      <c r="D25" s="207" t="s">
        <v>6</v>
      </c>
      <c r="E25" s="108"/>
      <c r="F25" s="207" t="s">
        <v>8</v>
      </c>
      <c r="G25" s="207" t="s">
        <v>7</v>
      </c>
      <c r="H25" s="207" t="s">
        <v>6</v>
      </c>
      <c r="I25" s="108"/>
      <c r="J25" s="207" t="s">
        <v>8</v>
      </c>
      <c r="K25" s="207" t="s">
        <v>7</v>
      </c>
      <c r="L25" s="207" t="s">
        <v>6</v>
      </c>
    </row>
    <row r="26" spans="1:15" x14ac:dyDescent="0.35">
      <c r="A26" s="3" t="s">
        <v>5</v>
      </c>
      <c r="B26" s="114">
        <v>34.700000000000003</v>
      </c>
      <c r="C26" s="115">
        <v>44.1</v>
      </c>
      <c r="D26" s="115">
        <v>25.6</v>
      </c>
      <c r="E26" s="116"/>
      <c r="F26" s="115">
        <v>14.2</v>
      </c>
      <c r="G26" s="115">
        <v>18.399999999999999</v>
      </c>
      <c r="H26" s="115">
        <v>10.199999999999999</v>
      </c>
      <c r="I26" s="116"/>
      <c r="J26" s="115">
        <v>11.6</v>
      </c>
      <c r="K26" s="115">
        <v>14.6</v>
      </c>
      <c r="L26" s="115">
        <v>8.6999999999999993</v>
      </c>
    </row>
    <row r="27" spans="1:15" ht="0.75" customHeight="1" x14ac:dyDescent="0.35">
      <c r="A27" s="3" t="s">
        <v>78</v>
      </c>
      <c r="B27" s="117">
        <f>55-B26</f>
        <v>20.299999999999997</v>
      </c>
      <c r="C27" s="117">
        <f>55-C26</f>
        <v>10.899999999999999</v>
      </c>
      <c r="D27" s="117">
        <f>55-D26</f>
        <v>29.4</v>
      </c>
      <c r="E27" s="117"/>
      <c r="F27" s="117">
        <f t="shared" ref="F27:H27" si="0">55-F26</f>
        <v>40.799999999999997</v>
      </c>
      <c r="G27" s="117">
        <f t="shared" si="0"/>
        <v>36.6</v>
      </c>
      <c r="H27" s="117">
        <f t="shared" si="0"/>
        <v>44.8</v>
      </c>
      <c r="I27" s="117"/>
      <c r="J27" s="117">
        <f t="shared" ref="J27:K27" si="1">55-J26</f>
        <v>43.4</v>
      </c>
      <c r="K27" s="117">
        <f t="shared" si="1"/>
        <v>40.4</v>
      </c>
      <c r="L27" s="117">
        <f>55-L26</f>
        <v>46.3</v>
      </c>
    </row>
    <row r="28" spans="1:15" x14ac:dyDescent="0.35">
      <c r="A28" s="3" t="s">
        <v>1</v>
      </c>
      <c r="B28" s="118">
        <v>31.1</v>
      </c>
      <c r="C28" s="119">
        <v>34.299999999999997</v>
      </c>
      <c r="D28" s="119">
        <v>28.1</v>
      </c>
      <c r="E28" s="116"/>
      <c r="F28" s="119">
        <v>40.299999999999997</v>
      </c>
      <c r="G28" s="119">
        <v>46.9</v>
      </c>
      <c r="H28" s="119">
        <v>34.1</v>
      </c>
      <c r="I28" s="116"/>
      <c r="J28" s="119">
        <v>33.6</v>
      </c>
      <c r="K28" s="119">
        <v>39.5</v>
      </c>
      <c r="L28" s="119">
        <v>28</v>
      </c>
    </row>
    <row r="29" spans="1:15" ht="0.75" customHeight="1" x14ac:dyDescent="0.35">
      <c r="A29" s="3" t="s">
        <v>78</v>
      </c>
      <c r="B29" s="117">
        <f>55-B28</f>
        <v>23.9</v>
      </c>
      <c r="C29" s="117">
        <f t="shared" ref="C29:D29" si="2">55-C28</f>
        <v>20.700000000000003</v>
      </c>
      <c r="D29" s="117">
        <f t="shared" si="2"/>
        <v>26.9</v>
      </c>
      <c r="E29" s="117"/>
      <c r="F29" s="117">
        <f>55-F28</f>
        <v>14.700000000000003</v>
      </c>
      <c r="G29" s="117">
        <f t="shared" ref="G29:H29" si="3">55-G28</f>
        <v>8.1000000000000014</v>
      </c>
      <c r="H29" s="117">
        <f t="shared" si="3"/>
        <v>20.9</v>
      </c>
      <c r="I29" s="117"/>
      <c r="J29" s="117">
        <f>55-J28</f>
        <v>21.4</v>
      </c>
      <c r="K29" s="117">
        <f t="shared" ref="K29:L29" si="4">55-K28</f>
        <v>15.5</v>
      </c>
      <c r="L29" s="117">
        <f t="shared" si="4"/>
        <v>27</v>
      </c>
    </row>
    <row r="30" spans="1:15" x14ac:dyDescent="0.35">
      <c r="A30" s="3" t="s">
        <v>2</v>
      </c>
      <c r="B30" s="118">
        <v>34.200000000000003</v>
      </c>
      <c r="C30" s="119">
        <v>21.6</v>
      </c>
      <c r="D30" s="119">
        <v>46.3</v>
      </c>
      <c r="E30" s="116"/>
      <c r="F30" s="119">
        <v>45.5</v>
      </c>
      <c r="G30" s="119">
        <v>34.799999999999997</v>
      </c>
      <c r="H30" s="119">
        <v>55.7</v>
      </c>
      <c r="I30" s="116"/>
      <c r="J30" s="119">
        <v>54.8</v>
      </c>
      <c r="K30" s="119">
        <v>45.9</v>
      </c>
      <c r="L30" s="119">
        <v>63.3</v>
      </c>
    </row>
    <row r="31" spans="1:15" x14ac:dyDescent="0.35">
      <c r="A31" s="43"/>
      <c r="B31" s="211"/>
      <c r="C31" s="211"/>
      <c r="D31" s="211"/>
      <c r="E31" s="211"/>
      <c r="F31" s="211"/>
      <c r="G31" s="211"/>
      <c r="H31" s="211"/>
      <c r="I31" s="211"/>
      <c r="J31" s="211"/>
      <c r="K31" s="211"/>
      <c r="L31" s="211"/>
    </row>
    <row r="32" spans="1:15" x14ac:dyDescent="0.35">
      <c r="A32" s="43"/>
      <c r="B32" s="43"/>
      <c r="C32" s="43"/>
      <c r="D32" s="43"/>
      <c r="E32" s="43"/>
      <c r="F32" s="43"/>
      <c r="G32" s="43"/>
      <c r="H32" s="43"/>
      <c r="I32" s="43"/>
      <c r="J32" s="43"/>
      <c r="K32" s="43"/>
      <c r="L32" s="43"/>
    </row>
    <row r="33" spans="1:12" x14ac:dyDescent="0.35">
      <c r="A33" s="43"/>
      <c r="B33" s="43"/>
      <c r="C33" s="43"/>
      <c r="D33" s="43"/>
      <c r="E33" s="43"/>
      <c r="F33" s="43"/>
      <c r="G33" s="43"/>
      <c r="H33" s="43"/>
      <c r="I33" s="43"/>
      <c r="J33" s="43"/>
      <c r="K33" s="43"/>
      <c r="L33" s="43"/>
    </row>
    <row r="34" spans="1:12" x14ac:dyDescent="0.35">
      <c r="A34" s="43"/>
      <c r="B34" s="43"/>
      <c r="C34" s="43"/>
      <c r="D34" s="43"/>
      <c r="E34" s="43"/>
      <c r="F34" s="43"/>
      <c r="G34" s="43"/>
      <c r="H34" s="43"/>
      <c r="I34" s="43"/>
      <c r="J34" s="43"/>
      <c r="K34" s="43"/>
      <c r="L34" s="43"/>
    </row>
    <row r="35" spans="1:12" ht="0.75" customHeight="1" x14ac:dyDescent="0.35">
      <c r="A35" s="43"/>
      <c r="B35" s="43"/>
      <c r="C35" s="43"/>
      <c r="D35" s="43"/>
      <c r="E35" s="43"/>
      <c r="F35" s="43"/>
      <c r="G35" s="43"/>
      <c r="H35" s="43"/>
      <c r="I35" s="43"/>
      <c r="J35" s="43"/>
      <c r="K35" s="43"/>
      <c r="L35" s="43"/>
    </row>
    <row r="36" spans="1:12" x14ac:dyDescent="0.35">
      <c r="A36" s="43"/>
      <c r="B36" s="43"/>
      <c r="C36" s="43"/>
      <c r="D36" s="43"/>
      <c r="E36" s="43"/>
      <c r="F36" s="43"/>
      <c r="G36" s="43"/>
      <c r="H36" s="43"/>
      <c r="I36" s="43"/>
      <c r="J36" s="43"/>
      <c r="K36" s="43"/>
      <c r="L36" s="43"/>
    </row>
    <row r="37" spans="1:12" ht="0.75" customHeight="1" x14ac:dyDescent="0.35">
      <c r="A37" s="43"/>
      <c r="B37" s="43"/>
      <c r="C37" s="43"/>
      <c r="D37" s="43"/>
      <c r="E37" s="43"/>
      <c r="F37" s="43"/>
      <c r="G37" s="43"/>
      <c r="H37" s="43"/>
      <c r="I37" s="43"/>
      <c r="J37" s="43"/>
      <c r="K37" s="43"/>
      <c r="L37" s="43"/>
    </row>
    <row r="38" spans="1:12" x14ac:dyDescent="0.35">
      <c r="A38" s="43"/>
      <c r="B38" s="43"/>
      <c r="C38" s="43"/>
      <c r="D38" s="43"/>
      <c r="E38" s="43"/>
      <c r="F38" s="43"/>
      <c r="G38" s="43"/>
      <c r="H38" s="43"/>
      <c r="I38" s="43"/>
      <c r="J38" s="43"/>
      <c r="K38" s="43"/>
      <c r="L38" s="43"/>
    </row>
    <row r="39" spans="1:12" x14ac:dyDescent="0.35">
      <c r="A39" s="43"/>
      <c r="B39" s="43"/>
      <c r="C39" s="43"/>
      <c r="D39" s="43"/>
    </row>
    <row r="40" spans="1:12" x14ac:dyDescent="0.35">
      <c r="A40" s="43"/>
      <c r="B40" s="43"/>
      <c r="C40" s="43"/>
      <c r="D40" s="43"/>
    </row>
    <row r="41" spans="1:12" x14ac:dyDescent="0.35">
      <c r="A41" s="43"/>
      <c r="B41" s="43"/>
      <c r="C41" s="43"/>
      <c r="D41" s="43"/>
    </row>
    <row r="42" spans="1:12" x14ac:dyDescent="0.35">
      <c r="A42" s="43"/>
      <c r="B42" s="43"/>
      <c r="C42" s="43"/>
      <c r="D42" s="43"/>
    </row>
    <row r="43" spans="1:12" x14ac:dyDescent="0.35">
      <c r="A43" s="43"/>
      <c r="B43" s="43"/>
      <c r="C43" s="43"/>
      <c r="D43" s="43"/>
    </row>
    <row r="44" spans="1:12" x14ac:dyDescent="0.35">
      <c r="A44" s="43"/>
      <c r="B44" s="43"/>
      <c r="C44" s="43"/>
      <c r="D44" s="43"/>
    </row>
    <row r="45" spans="1:12" x14ac:dyDescent="0.35">
      <c r="A45" s="43"/>
      <c r="B45" s="43"/>
      <c r="C45" s="43"/>
      <c r="D45" s="43"/>
    </row>
    <row r="46" spans="1:12" x14ac:dyDescent="0.35">
      <c r="A46" s="43"/>
      <c r="B46" s="43"/>
      <c r="C46" s="43"/>
      <c r="D46" s="43"/>
    </row>
    <row r="47" spans="1:12" x14ac:dyDescent="0.35">
      <c r="A47" s="43"/>
      <c r="B47" s="43"/>
      <c r="C47" s="43"/>
      <c r="D47" s="43"/>
    </row>
    <row r="48" spans="1:12" x14ac:dyDescent="0.35">
      <c r="A48" s="43"/>
      <c r="B48" s="43"/>
      <c r="C48" s="43"/>
      <c r="D48" s="43"/>
    </row>
    <row r="49" spans="1:4" x14ac:dyDescent="0.35">
      <c r="A49" s="43"/>
      <c r="B49" s="43"/>
      <c r="C49" s="43"/>
      <c r="D49" s="43"/>
    </row>
    <row r="50" spans="1:4" x14ac:dyDescent="0.35">
      <c r="A50" s="43"/>
      <c r="B50" s="43"/>
      <c r="C50" s="43"/>
      <c r="D50" s="43"/>
    </row>
    <row r="51" spans="1:4" x14ac:dyDescent="0.35">
      <c r="A51" s="43"/>
      <c r="B51" s="43"/>
      <c r="C51" s="43"/>
      <c r="D51" s="43"/>
    </row>
    <row r="52" spans="1:4" x14ac:dyDescent="0.35">
      <c r="A52" s="43"/>
      <c r="B52" s="43"/>
      <c r="C52" s="43"/>
      <c r="D52" s="43"/>
    </row>
    <row r="53" spans="1:4" x14ac:dyDescent="0.35">
      <c r="A53" s="43"/>
      <c r="B53" s="43"/>
      <c r="C53" s="43"/>
      <c r="D53" s="43"/>
    </row>
    <row r="54" spans="1:4" x14ac:dyDescent="0.35">
      <c r="A54" s="43"/>
      <c r="B54" s="43"/>
      <c r="C54" s="43"/>
      <c r="D54" s="43"/>
    </row>
    <row r="55" spans="1:4" x14ac:dyDescent="0.35">
      <c r="A55" s="43"/>
      <c r="B55" s="43"/>
      <c r="C55" s="43"/>
      <c r="D55" s="43"/>
    </row>
    <row r="56" spans="1:4" x14ac:dyDescent="0.35">
      <c r="A56" s="43"/>
      <c r="B56" s="43"/>
      <c r="C56" s="43"/>
      <c r="D56" s="43"/>
    </row>
    <row r="57" spans="1:4" x14ac:dyDescent="0.35">
      <c r="A57" s="43"/>
      <c r="B57" s="43"/>
      <c r="C57" s="43"/>
      <c r="D57" s="43"/>
    </row>
    <row r="58" spans="1:4" x14ac:dyDescent="0.35">
      <c r="A58" s="43"/>
      <c r="B58" s="43"/>
      <c r="C58" s="43"/>
      <c r="D58" s="43"/>
    </row>
    <row r="59" spans="1:4" x14ac:dyDescent="0.35">
      <c r="A59" s="43"/>
      <c r="B59" s="43"/>
      <c r="C59" s="43"/>
      <c r="D59" s="43"/>
    </row>
    <row r="60" spans="1:4" x14ac:dyDescent="0.35">
      <c r="A60" s="43"/>
      <c r="B60" s="43"/>
      <c r="C60" s="43"/>
      <c r="D60" s="43"/>
    </row>
    <row r="61" spans="1:4" x14ac:dyDescent="0.35">
      <c r="A61" s="43"/>
      <c r="B61" s="43"/>
      <c r="C61" s="43"/>
      <c r="D61" s="43"/>
    </row>
    <row r="62" spans="1:4" x14ac:dyDescent="0.35">
      <c r="A62" s="43"/>
      <c r="B62" s="43"/>
      <c r="C62" s="43"/>
      <c r="D62" s="43"/>
    </row>
    <row r="63" spans="1:4" x14ac:dyDescent="0.35">
      <c r="A63" s="43"/>
      <c r="B63" s="43"/>
      <c r="C63" s="43"/>
      <c r="D63" s="43"/>
    </row>
    <row r="64" spans="1:4" x14ac:dyDescent="0.35">
      <c r="A64" s="43"/>
      <c r="B64" s="43"/>
      <c r="C64" s="43"/>
      <c r="D64" s="43"/>
    </row>
    <row r="65" spans="1:4" x14ac:dyDescent="0.35">
      <c r="A65" s="43"/>
      <c r="B65" s="43"/>
      <c r="C65" s="43"/>
      <c r="D65" s="43"/>
    </row>
    <row r="66" spans="1:4" x14ac:dyDescent="0.35">
      <c r="A66" s="43"/>
      <c r="B66" s="43"/>
      <c r="C66" s="43"/>
      <c r="D66" s="43"/>
    </row>
  </sheetData>
  <mergeCells count="7">
    <mergeCell ref="A22:E22"/>
    <mergeCell ref="A19:J19"/>
    <mergeCell ref="F24:H24"/>
    <mergeCell ref="J24:L24"/>
    <mergeCell ref="B24:D24"/>
    <mergeCell ref="A21:J21"/>
    <mergeCell ref="A20:J20"/>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18"/>
  <sheetViews>
    <sheetView zoomScale="130" zoomScaleNormal="130" workbookViewId="0">
      <selection activeCell="A8" sqref="A8"/>
    </sheetView>
  </sheetViews>
  <sheetFormatPr baseColWidth="10" defaultColWidth="11.42578125" defaultRowHeight="18" x14ac:dyDescent="0.35"/>
  <cols>
    <col min="1" max="1" width="103.7109375" style="43" customWidth="1"/>
    <col min="2" max="16384" width="11.42578125" style="43"/>
  </cols>
  <sheetData>
    <row r="1" spans="1:1" x14ac:dyDescent="0.35">
      <c r="A1" s="52" t="s">
        <v>51</v>
      </c>
    </row>
    <row r="2" spans="1:1" ht="134.1" customHeight="1" x14ac:dyDescent="0.35">
      <c r="A2" s="55" t="s">
        <v>245</v>
      </c>
    </row>
    <row r="3" spans="1:1" ht="21" customHeight="1" x14ac:dyDescent="0.35">
      <c r="A3" s="221" t="s">
        <v>54</v>
      </c>
    </row>
    <row r="4" spans="1:1" ht="74.099999999999994" customHeight="1" x14ac:dyDescent="0.35">
      <c r="A4" s="55" t="s">
        <v>214</v>
      </c>
    </row>
    <row r="5" spans="1:1" ht="23.1" customHeight="1" x14ac:dyDescent="0.35">
      <c r="A5" s="222" t="s">
        <v>52</v>
      </c>
    </row>
    <row r="6" spans="1:1" ht="54.75" customHeight="1" x14ac:dyDescent="0.35">
      <c r="A6" s="55" t="s">
        <v>215</v>
      </c>
    </row>
    <row r="7" spans="1:1" x14ac:dyDescent="0.35">
      <c r="A7" s="52" t="s">
        <v>55</v>
      </c>
    </row>
    <row r="8" spans="1:1" ht="46.5" customHeight="1" x14ac:dyDescent="0.35">
      <c r="A8" s="223" t="s">
        <v>121</v>
      </c>
    </row>
    <row r="9" spans="1:1" x14ac:dyDescent="0.35">
      <c r="A9" s="53" t="s">
        <v>69</v>
      </c>
    </row>
    <row r="10" spans="1:1" ht="216" customHeight="1" x14ac:dyDescent="0.35">
      <c r="A10" s="55" t="s">
        <v>244</v>
      </c>
    </row>
    <row r="11" spans="1:1" ht="197.1" customHeight="1" x14ac:dyDescent="0.35">
      <c r="A11" s="55" t="s">
        <v>243</v>
      </c>
    </row>
    <row r="12" spans="1:1" ht="270" x14ac:dyDescent="0.35">
      <c r="A12" s="55" t="s">
        <v>242</v>
      </c>
    </row>
    <row r="13" spans="1:1" ht="24" customHeight="1" x14ac:dyDescent="0.35">
      <c r="A13" s="221" t="s">
        <v>53</v>
      </c>
    </row>
    <row r="14" spans="1:1" ht="45.75" x14ac:dyDescent="0.35">
      <c r="A14" s="54" t="s">
        <v>188</v>
      </c>
    </row>
    <row r="18" spans="1:1" x14ac:dyDescent="0.35">
      <c r="A18" s="49"/>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20"/>
  <sheetViews>
    <sheetView workbookViewId="0">
      <selection activeCell="A24" sqref="A24"/>
    </sheetView>
  </sheetViews>
  <sheetFormatPr baseColWidth="10" defaultColWidth="11.42578125" defaultRowHeight="20.100000000000001" customHeight="1" x14ac:dyDescent="0.35"/>
  <cols>
    <col min="1" max="1" width="213.85546875" style="20" customWidth="1"/>
    <col min="2" max="16384" width="11.42578125" style="20"/>
  </cols>
  <sheetData>
    <row r="1" spans="1:1" ht="20.100000000000001" customHeight="1" x14ac:dyDescent="0.35">
      <c r="A1" s="233" t="s">
        <v>67</v>
      </c>
    </row>
    <row r="2" spans="1:1" ht="20.100000000000001" customHeight="1" x14ac:dyDescent="0.35">
      <c r="A2" s="234" t="s">
        <v>246</v>
      </c>
    </row>
    <row r="3" spans="1:1" ht="20.100000000000001" customHeight="1" x14ac:dyDescent="0.35">
      <c r="A3" s="20" t="s">
        <v>247</v>
      </c>
    </row>
    <row r="4" spans="1:1" ht="20.100000000000001" customHeight="1" x14ac:dyDescent="0.35">
      <c r="A4" s="20" t="s">
        <v>248</v>
      </c>
    </row>
    <row r="5" spans="1:1" ht="20.100000000000001" customHeight="1" x14ac:dyDescent="0.35">
      <c r="A5" s="235" t="s">
        <v>249</v>
      </c>
    </row>
    <row r="6" spans="1:1" ht="20.100000000000001" customHeight="1" x14ac:dyDescent="0.35">
      <c r="A6" s="236" t="s">
        <v>218</v>
      </c>
    </row>
    <row r="7" spans="1:1" ht="20.100000000000001" customHeight="1" x14ac:dyDescent="0.35">
      <c r="A7" s="20" t="s">
        <v>219</v>
      </c>
    </row>
    <row r="8" spans="1:1" ht="20.100000000000001" customHeight="1" x14ac:dyDescent="0.35">
      <c r="A8" s="236" t="s">
        <v>76</v>
      </c>
    </row>
    <row r="9" spans="1:1" ht="20.100000000000001" customHeight="1" x14ac:dyDescent="0.35">
      <c r="A9" s="20" t="s">
        <v>220</v>
      </c>
    </row>
    <row r="10" spans="1:1" ht="20.100000000000001" customHeight="1" x14ac:dyDescent="0.35">
      <c r="A10" s="237" t="s">
        <v>65</v>
      </c>
    </row>
    <row r="11" spans="1:1" ht="20.100000000000001" customHeight="1" x14ac:dyDescent="0.35">
      <c r="A11" s="20" t="s">
        <v>75</v>
      </c>
    </row>
    <row r="12" spans="1:1" ht="20.100000000000001" customHeight="1" x14ac:dyDescent="0.35">
      <c r="A12" s="237" t="s">
        <v>66</v>
      </c>
    </row>
    <row r="13" spans="1:1" ht="20.100000000000001" customHeight="1" x14ac:dyDescent="0.35">
      <c r="A13" s="236" t="s">
        <v>221</v>
      </c>
    </row>
    <row r="14" spans="1:1" ht="20.100000000000001" customHeight="1" x14ac:dyDescent="0.35">
      <c r="A14" s="20" t="s">
        <v>222</v>
      </c>
    </row>
    <row r="15" spans="1:1" ht="20.100000000000001" customHeight="1" x14ac:dyDescent="0.35">
      <c r="A15" s="20" t="s">
        <v>223</v>
      </c>
    </row>
    <row r="16" spans="1:1" ht="20.100000000000001" customHeight="1" x14ac:dyDescent="0.35">
      <c r="A16" s="20" t="s">
        <v>227</v>
      </c>
    </row>
    <row r="17" spans="1:1" ht="36" x14ac:dyDescent="0.35">
      <c r="A17" s="236" t="s">
        <v>228</v>
      </c>
    </row>
    <row r="18" spans="1:1" ht="20.100000000000001" customHeight="1" x14ac:dyDescent="0.35">
      <c r="A18" s="20" t="s">
        <v>224</v>
      </c>
    </row>
    <row r="19" spans="1:1" ht="20.100000000000001" customHeight="1" x14ac:dyDescent="0.35">
      <c r="A19" s="20" t="s">
        <v>225</v>
      </c>
    </row>
    <row r="20" spans="1:1" ht="20.100000000000001" customHeight="1" x14ac:dyDescent="0.35">
      <c r="A20" s="20" t="s">
        <v>226</v>
      </c>
    </row>
  </sheetData>
  <hyperlinks>
    <hyperlink ref="A10" r:id="rId1" xr:uid="{00000000-0004-0000-1400-000000000000}"/>
    <hyperlink ref="A12" r:id="rId2" xr:uid="{00000000-0004-0000-1400-000001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86725-7A78-4A1B-B96B-ABE7F1308428}">
  <sheetPr>
    <tabColor theme="9"/>
  </sheetPr>
  <dimension ref="A1:R30"/>
  <sheetViews>
    <sheetView zoomScale="130" zoomScaleNormal="130" workbookViewId="0">
      <selection activeCell="A20" sqref="A20:J20"/>
    </sheetView>
  </sheetViews>
  <sheetFormatPr baseColWidth="10" defaultColWidth="11.42578125" defaultRowHeight="18" x14ac:dyDescent="0.35"/>
  <cols>
    <col min="1" max="1" width="20.28515625" style="43" customWidth="1"/>
    <col min="2" max="2" width="13.140625" style="43" customWidth="1"/>
    <col min="3" max="3" width="11.42578125" style="43"/>
    <col min="4" max="4" width="12.42578125" style="43" customWidth="1"/>
    <col min="5" max="5" width="0.140625" style="43" customWidth="1"/>
    <col min="6" max="6" width="13" style="43" customWidth="1"/>
    <col min="7" max="8" width="11.42578125" style="43"/>
    <col min="9" max="9" width="0.140625" style="43" customWidth="1"/>
    <col min="10" max="10" width="12.42578125" style="43" customWidth="1"/>
    <col min="11" max="12" width="11.42578125" style="43"/>
    <col min="13" max="13" width="1.140625" style="43" customWidth="1"/>
    <col min="14" max="16" width="11.42578125" style="43"/>
    <col min="17" max="17" width="0.85546875" style="43" customWidth="1"/>
    <col min="18" max="16384" width="11.42578125" style="43"/>
  </cols>
  <sheetData>
    <row r="1" spans="1:12" s="58" customFormat="1" x14ac:dyDescent="0.35">
      <c r="A1" s="58" t="s">
        <v>125</v>
      </c>
    </row>
    <row r="10" spans="1:12" x14ac:dyDescent="0.35">
      <c r="J10" s="226"/>
      <c r="K10" s="226"/>
      <c r="L10" s="226"/>
    </row>
    <row r="13" spans="1:12" x14ac:dyDescent="0.35">
      <c r="J13" s="226"/>
    </row>
    <row r="14" spans="1:12" x14ac:dyDescent="0.35">
      <c r="J14" s="226"/>
    </row>
    <row r="18" spans="1:18" ht="18" customHeight="1" x14ac:dyDescent="0.35"/>
    <row r="19" spans="1:18" ht="18" customHeight="1" x14ac:dyDescent="0.35">
      <c r="A19" s="239" t="s">
        <v>234</v>
      </c>
      <c r="B19" s="239"/>
      <c r="C19" s="239"/>
      <c r="D19" s="239"/>
      <c r="E19" s="239"/>
      <c r="F19" s="239"/>
      <c r="G19" s="239"/>
      <c r="H19" s="239"/>
      <c r="I19" s="239"/>
      <c r="J19" s="239"/>
      <c r="K19" s="46"/>
      <c r="L19" s="46"/>
    </row>
    <row r="20" spans="1:18" ht="18" customHeight="1" x14ac:dyDescent="0.35">
      <c r="A20" s="239" t="s">
        <v>217</v>
      </c>
      <c r="B20" s="239"/>
      <c r="C20" s="239"/>
      <c r="D20" s="239"/>
      <c r="E20" s="239"/>
      <c r="F20" s="239"/>
      <c r="G20" s="239"/>
      <c r="H20" s="239"/>
      <c r="I20" s="239"/>
      <c r="J20" s="239"/>
      <c r="K20" s="46"/>
      <c r="L20" s="46"/>
    </row>
    <row r="21" spans="1:18" ht="18" customHeight="1" x14ac:dyDescent="0.35">
      <c r="A21" s="243" t="s">
        <v>195</v>
      </c>
      <c r="B21" s="243"/>
      <c r="C21" s="243"/>
      <c r="D21" s="243"/>
      <c r="E21" s="243"/>
      <c r="F21" s="243"/>
      <c r="G21" s="243"/>
      <c r="H21" s="243"/>
      <c r="I21" s="243"/>
      <c r="J21" s="243"/>
      <c r="K21" s="47"/>
      <c r="L21" s="47"/>
      <c r="N21" s="51"/>
      <c r="O21" s="51"/>
      <c r="P21" s="51"/>
      <c r="Q21" s="51"/>
      <c r="R21" s="51"/>
    </row>
    <row r="22" spans="1:18" x14ac:dyDescent="0.35">
      <c r="A22" s="240" t="s">
        <v>79</v>
      </c>
      <c r="B22" s="240"/>
      <c r="C22" s="240"/>
      <c r="D22" s="240"/>
      <c r="E22" s="240"/>
      <c r="F22" s="48"/>
      <c r="G22" s="48"/>
      <c r="H22" s="48"/>
      <c r="I22" s="48"/>
      <c r="J22" s="48"/>
      <c r="K22" s="48"/>
      <c r="L22" s="48"/>
      <c r="N22" s="51"/>
      <c r="O22" s="51"/>
      <c r="P22" s="51"/>
      <c r="Q22" s="51"/>
      <c r="R22" s="51"/>
    </row>
    <row r="24" spans="1:18" x14ac:dyDescent="0.35">
      <c r="A24" s="48"/>
      <c r="B24" s="242" t="s">
        <v>0</v>
      </c>
      <c r="C24" s="242"/>
      <c r="D24" s="242"/>
      <c r="E24" s="3" t="s">
        <v>78</v>
      </c>
      <c r="F24" s="242" t="s">
        <v>77</v>
      </c>
      <c r="G24" s="242"/>
      <c r="H24" s="242"/>
      <c r="I24" s="208" t="s">
        <v>78</v>
      </c>
      <c r="J24" s="244" t="s">
        <v>4</v>
      </c>
      <c r="K24" s="245"/>
      <c r="L24" s="246"/>
    </row>
    <row r="25" spans="1:18" x14ac:dyDescent="0.35">
      <c r="B25" s="207" t="s">
        <v>8</v>
      </c>
      <c r="C25" s="207" t="s">
        <v>7</v>
      </c>
      <c r="D25" s="207" t="s">
        <v>6</v>
      </c>
      <c r="E25" s="207"/>
      <c r="F25" s="207" t="s">
        <v>8</v>
      </c>
      <c r="G25" s="207" t="s">
        <v>7</v>
      </c>
      <c r="H25" s="207" t="s">
        <v>6</v>
      </c>
      <c r="I25" s="207"/>
      <c r="J25" s="207" t="s">
        <v>8</v>
      </c>
      <c r="K25" s="207" t="s">
        <v>7</v>
      </c>
      <c r="L25" s="207" t="s">
        <v>6</v>
      </c>
    </row>
    <row r="26" spans="1:18" x14ac:dyDescent="0.35">
      <c r="A26" s="3" t="s">
        <v>5</v>
      </c>
      <c r="B26" s="114">
        <v>29.8</v>
      </c>
      <c r="C26" s="115">
        <v>35.9</v>
      </c>
      <c r="D26" s="115">
        <v>23.4</v>
      </c>
      <c r="E26" s="116"/>
      <c r="F26" s="115">
        <v>16.100000000000001</v>
      </c>
      <c r="G26" s="115">
        <v>23.4</v>
      </c>
      <c r="H26" s="115">
        <v>8.6</v>
      </c>
      <c r="I26" s="116"/>
      <c r="J26" s="115">
        <v>6.8</v>
      </c>
      <c r="K26" s="115">
        <v>7.7</v>
      </c>
      <c r="L26" s="115">
        <v>5.8</v>
      </c>
    </row>
    <row r="27" spans="1:18" ht="0.75" customHeight="1" x14ac:dyDescent="0.35">
      <c r="A27" s="3" t="s">
        <v>78</v>
      </c>
      <c r="B27" s="117">
        <f>45-B26</f>
        <v>15.2</v>
      </c>
      <c r="C27" s="117">
        <f>45-C26</f>
        <v>9.1000000000000014</v>
      </c>
      <c r="D27" s="117">
        <f>45-D26</f>
        <v>21.6</v>
      </c>
      <c r="E27" s="117"/>
      <c r="F27" s="117">
        <f>45-F26</f>
        <v>28.9</v>
      </c>
      <c r="G27" s="117">
        <f>45-G26</f>
        <v>21.6</v>
      </c>
      <c r="H27" s="117">
        <f>45-H26</f>
        <v>36.4</v>
      </c>
      <c r="I27" s="117"/>
      <c r="J27" s="117">
        <f>45-J26</f>
        <v>38.200000000000003</v>
      </c>
      <c r="K27" s="117">
        <f>45-K26</f>
        <v>37.299999999999997</v>
      </c>
      <c r="L27" s="117">
        <f>45-L26</f>
        <v>39.200000000000003</v>
      </c>
    </row>
    <row r="28" spans="1:18" x14ac:dyDescent="0.35">
      <c r="A28" s="3" t="s">
        <v>1</v>
      </c>
      <c r="B28" s="118">
        <v>30</v>
      </c>
      <c r="C28" s="119">
        <v>34.200000000000003</v>
      </c>
      <c r="D28" s="119">
        <v>25.6</v>
      </c>
      <c r="E28" s="116"/>
      <c r="F28" s="119">
        <v>34.9</v>
      </c>
      <c r="G28" s="119">
        <v>42.3</v>
      </c>
      <c r="H28" s="119">
        <v>27.2</v>
      </c>
      <c r="I28" s="116"/>
      <c r="J28" s="119">
        <v>18.600000000000001</v>
      </c>
      <c r="K28" s="119">
        <v>23.8</v>
      </c>
      <c r="L28" s="119">
        <v>13.2</v>
      </c>
    </row>
    <row r="29" spans="1:18" ht="0.75" customHeight="1" x14ac:dyDescent="0.35">
      <c r="A29" s="3" t="s">
        <v>78</v>
      </c>
      <c r="B29" s="117">
        <f>55-B28</f>
        <v>25</v>
      </c>
      <c r="C29" s="117">
        <f t="shared" ref="C29:D29" si="0">55-C28</f>
        <v>20.799999999999997</v>
      </c>
      <c r="D29" s="117">
        <f t="shared" si="0"/>
        <v>29.4</v>
      </c>
      <c r="E29" s="117"/>
      <c r="F29" s="117">
        <f>55-F28</f>
        <v>20.100000000000001</v>
      </c>
      <c r="G29" s="117">
        <f t="shared" ref="G29:H29" si="1">55-G28</f>
        <v>12.700000000000003</v>
      </c>
      <c r="H29" s="117">
        <f t="shared" si="1"/>
        <v>27.8</v>
      </c>
      <c r="I29" s="117"/>
      <c r="J29" s="117">
        <f>55-J28</f>
        <v>36.4</v>
      </c>
      <c r="K29" s="117">
        <f t="shared" ref="K29:L29" si="2">55-K28</f>
        <v>31.2</v>
      </c>
      <c r="L29" s="117">
        <f t="shared" si="2"/>
        <v>41.8</v>
      </c>
    </row>
    <row r="30" spans="1:18" x14ac:dyDescent="0.35">
      <c r="A30" s="3" t="s">
        <v>2</v>
      </c>
      <c r="B30" s="118">
        <v>40.299999999999997</v>
      </c>
      <c r="C30" s="119">
        <v>29.9</v>
      </c>
      <c r="D30" s="119">
        <v>51</v>
      </c>
      <c r="E30" s="116"/>
      <c r="F30" s="119">
        <v>49</v>
      </c>
      <c r="G30" s="119">
        <v>34.299999999999997</v>
      </c>
      <c r="H30" s="119">
        <v>64.3</v>
      </c>
      <c r="I30" s="116"/>
      <c r="J30" s="119">
        <v>74.7</v>
      </c>
      <c r="K30" s="119">
        <v>68.599999999999994</v>
      </c>
      <c r="L30" s="119">
        <v>81</v>
      </c>
    </row>
  </sheetData>
  <mergeCells count="7">
    <mergeCell ref="A19:J19"/>
    <mergeCell ref="A22:E22"/>
    <mergeCell ref="B24:D24"/>
    <mergeCell ref="F24:H24"/>
    <mergeCell ref="J24:L24"/>
    <mergeCell ref="A21:J21"/>
    <mergeCell ref="A20:J2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9DCF4-F919-4E87-A0DE-6F1BD5755685}">
  <sheetPr>
    <tabColor theme="9"/>
  </sheetPr>
  <dimension ref="A1:R38"/>
  <sheetViews>
    <sheetView zoomScaleNormal="100" workbookViewId="0">
      <selection activeCell="O4" sqref="O4"/>
    </sheetView>
  </sheetViews>
  <sheetFormatPr baseColWidth="10" defaultColWidth="11.42578125" defaultRowHeight="18" x14ac:dyDescent="0.35"/>
  <cols>
    <col min="1" max="1" width="21.42578125" style="43" customWidth="1"/>
    <col min="2" max="2" width="11.140625" style="43" bestFit="1" customWidth="1"/>
    <col min="3" max="6" width="11.42578125" style="43" bestFit="1" customWidth="1"/>
    <col min="7" max="7" width="0.140625" style="43" customWidth="1"/>
    <col min="8" max="8" width="11.140625" style="43" bestFit="1" customWidth="1"/>
    <col min="9" max="11" width="11.42578125" style="43" bestFit="1" customWidth="1"/>
    <col min="12" max="12" width="11.42578125" style="43" customWidth="1"/>
    <col min="13" max="13" width="0.140625" style="43" customWidth="1"/>
    <col min="14" max="14" width="11.140625" style="43" bestFit="1" customWidth="1"/>
    <col min="15" max="18" width="11.42578125" style="43" bestFit="1" customWidth="1"/>
    <col min="19" max="16384" width="11.42578125" style="43"/>
  </cols>
  <sheetData>
    <row r="1" spans="1:15" s="58" customFormat="1" x14ac:dyDescent="0.35">
      <c r="A1" s="58" t="s">
        <v>231</v>
      </c>
      <c r="K1" s="226"/>
    </row>
    <row r="2" spans="1:15" s="58" customFormat="1" x14ac:dyDescent="0.35"/>
    <row r="3" spans="1:15" s="58" customFormat="1" x14ac:dyDescent="0.35"/>
    <row r="4" spans="1:15" s="58" customFormat="1" x14ac:dyDescent="0.35">
      <c r="O4" s="226"/>
    </row>
    <row r="5" spans="1:15" s="58" customFormat="1" x14ac:dyDescent="0.35"/>
    <row r="6" spans="1:15" s="58" customFormat="1" x14ac:dyDescent="0.35"/>
    <row r="7" spans="1:15" s="58" customFormat="1" x14ac:dyDescent="0.35"/>
    <row r="8" spans="1:15" s="58" customFormat="1" x14ac:dyDescent="0.35"/>
    <row r="9" spans="1:15" s="58" customFormat="1" x14ac:dyDescent="0.35"/>
    <row r="10" spans="1:15" s="58" customFormat="1" x14ac:dyDescent="0.35"/>
    <row r="22" spans="1:18" x14ac:dyDescent="0.35">
      <c r="O22" s="226"/>
    </row>
    <row r="23" spans="1:18" x14ac:dyDescent="0.35">
      <c r="O23" s="226"/>
    </row>
    <row r="26" spans="1:18" ht="18" customHeight="1" x14ac:dyDescent="0.35">
      <c r="A26" s="247" t="s">
        <v>140</v>
      </c>
      <c r="B26" s="247"/>
      <c r="C26" s="247"/>
      <c r="D26" s="247"/>
      <c r="E26" s="247"/>
      <c r="F26" s="247"/>
      <c r="G26" s="247"/>
      <c r="H26" s="247"/>
      <c r="I26" s="247"/>
      <c r="J26" s="247"/>
    </row>
    <row r="27" spans="1:18" ht="12" customHeight="1" x14ac:dyDescent="0.35">
      <c r="A27" s="247"/>
      <c r="B27" s="247"/>
      <c r="C27" s="247"/>
      <c r="D27" s="247"/>
      <c r="E27" s="247"/>
      <c r="F27" s="247"/>
      <c r="G27" s="247"/>
      <c r="H27" s="247"/>
      <c r="I27" s="247"/>
      <c r="J27" s="247"/>
    </row>
    <row r="28" spans="1:18" ht="19.5" customHeight="1" x14ac:dyDescent="0.35">
      <c r="A28" s="239" t="s">
        <v>217</v>
      </c>
      <c r="B28" s="239"/>
      <c r="C28" s="239"/>
      <c r="D28" s="239"/>
      <c r="E28" s="239"/>
      <c r="F28" s="239"/>
      <c r="G28" s="239"/>
      <c r="H28" s="239"/>
      <c r="I28" s="239"/>
      <c r="J28" s="239"/>
    </row>
    <row r="29" spans="1:18" x14ac:dyDescent="0.35">
      <c r="A29" s="243" t="s">
        <v>195</v>
      </c>
      <c r="B29" s="243"/>
      <c r="C29" s="243"/>
      <c r="D29" s="243"/>
      <c r="E29" s="243"/>
      <c r="F29" s="243"/>
      <c r="G29" s="243"/>
      <c r="H29" s="243"/>
      <c r="I29" s="243"/>
      <c r="J29" s="243"/>
      <c r="K29" s="243"/>
    </row>
    <row r="30" spans="1:18" x14ac:dyDescent="0.35">
      <c r="A30" s="70" t="s">
        <v>79</v>
      </c>
      <c r="B30" s="70"/>
      <c r="C30" s="70"/>
      <c r="D30" s="70"/>
      <c r="E30" s="70"/>
    </row>
    <row r="32" spans="1:18" x14ac:dyDescent="0.35">
      <c r="A32" s="49"/>
      <c r="B32" s="248" t="s">
        <v>8</v>
      </c>
      <c r="C32" s="249"/>
      <c r="D32" s="249"/>
      <c r="E32" s="249"/>
      <c r="F32" s="250"/>
      <c r="G32" s="80" t="s">
        <v>78</v>
      </c>
      <c r="H32" s="248" t="s">
        <v>7</v>
      </c>
      <c r="I32" s="249"/>
      <c r="J32" s="249"/>
      <c r="K32" s="249"/>
      <c r="L32" s="250"/>
      <c r="M32" s="79" t="s">
        <v>78</v>
      </c>
      <c r="N32" s="248" t="s">
        <v>6</v>
      </c>
      <c r="O32" s="249"/>
      <c r="P32" s="249"/>
      <c r="Q32" s="249"/>
      <c r="R32" s="250"/>
    </row>
    <row r="33" spans="1:18" ht="36" customHeight="1" x14ac:dyDescent="0.35">
      <c r="A33" s="49"/>
      <c r="B33" s="97" t="s">
        <v>106</v>
      </c>
      <c r="C33" s="97" t="s">
        <v>107</v>
      </c>
      <c r="D33" s="97" t="s">
        <v>108</v>
      </c>
      <c r="E33" s="97" t="s">
        <v>109</v>
      </c>
      <c r="F33" s="97" t="s">
        <v>110</v>
      </c>
      <c r="G33" s="97"/>
      <c r="H33" s="97" t="s">
        <v>106</v>
      </c>
      <c r="I33" s="97" t="s">
        <v>107</v>
      </c>
      <c r="J33" s="97" t="s">
        <v>108</v>
      </c>
      <c r="K33" s="97" t="s">
        <v>109</v>
      </c>
      <c r="L33" s="97" t="s">
        <v>110</v>
      </c>
      <c r="M33" s="97"/>
      <c r="N33" s="97" t="s">
        <v>106</v>
      </c>
      <c r="O33" s="97" t="s">
        <v>107</v>
      </c>
      <c r="P33" s="97" t="s">
        <v>108</v>
      </c>
      <c r="Q33" s="97" t="s">
        <v>109</v>
      </c>
      <c r="R33" s="97" t="s">
        <v>110</v>
      </c>
    </row>
    <row r="34" spans="1:18" x14ac:dyDescent="0.35">
      <c r="A34" s="3" t="s">
        <v>43</v>
      </c>
      <c r="B34" s="120">
        <v>31.3</v>
      </c>
      <c r="C34" s="120">
        <v>23.8</v>
      </c>
      <c r="D34" s="120">
        <v>16.7</v>
      </c>
      <c r="E34" s="120">
        <v>15.1</v>
      </c>
      <c r="F34" s="120">
        <v>6.8</v>
      </c>
      <c r="G34" s="120"/>
      <c r="H34" s="120">
        <v>42.9</v>
      </c>
      <c r="I34" s="120">
        <v>28.2</v>
      </c>
      <c r="J34" s="120">
        <v>20.399999999999999</v>
      </c>
      <c r="K34" s="120">
        <v>20.100000000000001</v>
      </c>
      <c r="L34" s="120">
        <v>7.4</v>
      </c>
      <c r="M34" s="120"/>
      <c r="N34" s="120">
        <v>20</v>
      </c>
      <c r="O34" s="120">
        <v>19.3</v>
      </c>
      <c r="P34" s="120">
        <v>13.2</v>
      </c>
      <c r="Q34" s="120">
        <v>10.7</v>
      </c>
      <c r="R34" s="120">
        <v>6.2</v>
      </c>
    </row>
    <row r="35" spans="1:18" ht="0.75" customHeight="1" x14ac:dyDescent="0.35">
      <c r="A35" s="3"/>
      <c r="B35" s="121">
        <f>48-B34</f>
        <v>16.7</v>
      </c>
      <c r="C35" s="121">
        <f>48-C34</f>
        <v>24.2</v>
      </c>
      <c r="D35" s="121">
        <f>48-D34</f>
        <v>31.3</v>
      </c>
      <c r="E35" s="121">
        <f>48-E34</f>
        <v>32.9</v>
      </c>
      <c r="F35" s="121">
        <f>48-F34</f>
        <v>41.2</v>
      </c>
      <c r="G35" s="121"/>
      <c r="H35" s="121">
        <f>48-H34</f>
        <v>5.1000000000000014</v>
      </c>
      <c r="I35" s="121">
        <f>48-I34</f>
        <v>19.8</v>
      </c>
      <c r="J35" s="121">
        <f>48-J34</f>
        <v>27.6</v>
      </c>
      <c r="K35" s="121">
        <f>48-K34</f>
        <v>27.9</v>
      </c>
      <c r="L35" s="121">
        <f>48-L34</f>
        <v>40.6</v>
      </c>
      <c r="M35" s="121"/>
      <c r="N35" s="121">
        <f>48-N34</f>
        <v>28</v>
      </c>
      <c r="O35" s="121">
        <f>48-O34</f>
        <v>28.7</v>
      </c>
      <c r="P35" s="121">
        <f>48-P34</f>
        <v>34.799999999999997</v>
      </c>
      <c r="Q35" s="121">
        <f>48-Q34</f>
        <v>37.299999999999997</v>
      </c>
      <c r="R35" s="121">
        <f>48-R34</f>
        <v>41.8</v>
      </c>
    </row>
    <row r="36" spans="1:18" x14ac:dyDescent="0.35">
      <c r="A36" s="3" t="s">
        <v>98</v>
      </c>
      <c r="B36" s="120">
        <v>47.8</v>
      </c>
      <c r="C36" s="120">
        <v>55.5</v>
      </c>
      <c r="D36" s="120">
        <v>55.399999999999991</v>
      </c>
      <c r="E36" s="120">
        <v>52.7</v>
      </c>
      <c r="F36" s="120">
        <v>57.1</v>
      </c>
      <c r="G36" s="120"/>
      <c r="H36" s="120">
        <v>42.6</v>
      </c>
      <c r="I36" s="120">
        <v>57.1</v>
      </c>
      <c r="J36" s="120">
        <v>55.100000000000009</v>
      </c>
      <c r="K36" s="120">
        <v>55.1</v>
      </c>
      <c r="L36" s="120">
        <v>62.7</v>
      </c>
      <c r="M36" s="120"/>
      <c r="N36" s="120">
        <v>52.8</v>
      </c>
      <c r="O36" s="120">
        <v>53.900000000000006</v>
      </c>
      <c r="P36" s="120">
        <v>55.6</v>
      </c>
      <c r="Q36" s="120">
        <v>50.6</v>
      </c>
      <c r="R36" s="120">
        <v>51.4</v>
      </c>
    </row>
    <row r="37" spans="1:18" ht="0.75" customHeight="1" x14ac:dyDescent="0.35">
      <c r="A37" s="3"/>
      <c r="B37" s="121">
        <f>67-B36</f>
        <v>19.200000000000003</v>
      </c>
      <c r="C37" s="121">
        <f t="shared" ref="C37:F37" si="0">67-C36</f>
        <v>11.5</v>
      </c>
      <c r="D37" s="121">
        <f t="shared" si="0"/>
        <v>11.600000000000009</v>
      </c>
      <c r="E37" s="121">
        <f t="shared" si="0"/>
        <v>14.299999999999997</v>
      </c>
      <c r="F37" s="121">
        <f t="shared" si="0"/>
        <v>9.8999999999999986</v>
      </c>
      <c r="G37" s="121"/>
      <c r="H37" s="121">
        <f>67-H36</f>
        <v>24.4</v>
      </c>
      <c r="I37" s="121">
        <f t="shared" ref="I37" si="1">67-I36</f>
        <v>9.8999999999999986</v>
      </c>
      <c r="J37" s="121">
        <f t="shared" ref="J37" si="2">67-J36</f>
        <v>11.899999999999991</v>
      </c>
      <c r="K37" s="121">
        <f t="shared" ref="K37" si="3">67-K36</f>
        <v>11.899999999999999</v>
      </c>
      <c r="L37" s="121">
        <f t="shared" ref="L37" si="4">67-L36</f>
        <v>4.2999999999999972</v>
      </c>
      <c r="M37" s="121"/>
      <c r="N37" s="121">
        <f>67-N36</f>
        <v>14.200000000000003</v>
      </c>
      <c r="O37" s="121">
        <f t="shared" ref="O37" si="5">67-O36</f>
        <v>13.099999999999994</v>
      </c>
      <c r="P37" s="121">
        <f t="shared" ref="P37" si="6">67-P36</f>
        <v>11.399999999999999</v>
      </c>
      <c r="Q37" s="121">
        <f t="shared" ref="Q37" si="7">67-Q36</f>
        <v>16.399999999999999</v>
      </c>
      <c r="R37" s="121">
        <f t="shared" ref="R37" si="8">67-R36</f>
        <v>15.600000000000001</v>
      </c>
    </row>
    <row r="38" spans="1:18" x14ac:dyDescent="0.35">
      <c r="A38" s="3" t="s">
        <v>47</v>
      </c>
      <c r="B38" s="120">
        <v>20.8</v>
      </c>
      <c r="C38" s="120">
        <v>20.6</v>
      </c>
      <c r="D38" s="120">
        <v>27.9</v>
      </c>
      <c r="E38" s="120">
        <v>32.1</v>
      </c>
      <c r="F38" s="120">
        <v>36.200000000000003</v>
      </c>
      <c r="G38" s="120"/>
      <c r="H38" s="120">
        <v>14.4</v>
      </c>
      <c r="I38" s="120">
        <v>14.7</v>
      </c>
      <c r="J38" s="120">
        <v>24.5</v>
      </c>
      <c r="K38" s="120">
        <v>24.8</v>
      </c>
      <c r="L38" s="120">
        <v>29.9</v>
      </c>
      <c r="M38" s="120"/>
      <c r="N38" s="120">
        <v>27.2</v>
      </c>
      <c r="O38" s="120">
        <v>26.7</v>
      </c>
      <c r="P38" s="120">
        <v>31.2</v>
      </c>
      <c r="Q38" s="120">
        <v>38.799999999999997</v>
      </c>
      <c r="R38" s="120">
        <v>42.4</v>
      </c>
    </row>
  </sheetData>
  <mergeCells count="6">
    <mergeCell ref="A26:J27"/>
    <mergeCell ref="B32:F32"/>
    <mergeCell ref="H32:L32"/>
    <mergeCell ref="N32:R32"/>
    <mergeCell ref="A29:K29"/>
    <mergeCell ref="A28:J2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19233-1FC6-45E5-B88A-4A8ABEE9DB1F}">
  <sheetPr>
    <tabColor rgb="FF70AD47"/>
  </sheetPr>
  <dimension ref="A1:R30"/>
  <sheetViews>
    <sheetView zoomScaleNormal="100" workbookViewId="0"/>
  </sheetViews>
  <sheetFormatPr baseColWidth="10" defaultColWidth="11.42578125" defaultRowHeight="18" x14ac:dyDescent="0.35"/>
  <cols>
    <col min="1" max="1" width="13.28515625" style="43" customWidth="1"/>
    <col min="2" max="2" width="15.28515625" style="43" customWidth="1"/>
    <col min="3" max="3" width="11.42578125" style="43"/>
    <col min="4" max="4" width="13.7109375" style="43" customWidth="1"/>
    <col min="5" max="5" width="0.140625" style="43" customWidth="1"/>
    <col min="6" max="6" width="15.28515625" style="43" customWidth="1"/>
    <col min="7" max="7" width="11.42578125" style="43"/>
    <col min="8" max="8" width="12.42578125" style="43" customWidth="1"/>
    <col min="9" max="9" width="0.140625" style="43" customWidth="1"/>
    <col min="10" max="10" width="15.28515625" style="43" customWidth="1"/>
    <col min="11" max="11" width="11.42578125" style="43"/>
    <col min="12" max="12" width="12.42578125" style="43" customWidth="1"/>
    <col min="13" max="13" width="1.140625" style="43" customWidth="1"/>
    <col min="14" max="16" width="11.42578125" style="43"/>
    <col min="17" max="17" width="0.85546875" style="43" customWidth="1"/>
    <col min="18" max="16384" width="11.42578125" style="43"/>
  </cols>
  <sheetData>
    <row r="1" spans="1:15" s="58" customFormat="1" x14ac:dyDescent="0.35">
      <c r="A1" s="58" t="s">
        <v>250</v>
      </c>
      <c r="K1" s="226"/>
      <c r="L1" s="227"/>
      <c r="M1" s="227"/>
      <c r="N1" s="227"/>
      <c r="O1" s="227"/>
    </row>
    <row r="2" spans="1:15" x14ac:dyDescent="0.35">
      <c r="K2" s="226"/>
      <c r="L2" s="226"/>
      <c r="M2" s="226"/>
      <c r="N2" s="226"/>
      <c r="O2" s="226"/>
    </row>
    <row r="5" spans="1:15" x14ac:dyDescent="0.35">
      <c r="K5" s="226"/>
    </row>
    <row r="8" spans="1:15" x14ac:dyDescent="0.35">
      <c r="K8" s="226"/>
    </row>
    <row r="16" spans="1:15" x14ac:dyDescent="0.35">
      <c r="K16" s="226"/>
    </row>
    <row r="18" spans="1:18" ht="18" customHeight="1" x14ac:dyDescent="0.35"/>
    <row r="19" spans="1:18" ht="18" customHeight="1" x14ac:dyDescent="0.35">
      <c r="A19" s="239" t="s">
        <v>235</v>
      </c>
      <c r="B19" s="239"/>
      <c r="C19" s="239"/>
      <c r="D19" s="239"/>
      <c r="E19" s="239"/>
      <c r="F19" s="239"/>
      <c r="G19" s="239"/>
      <c r="H19" s="239"/>
      <c r="I19" s="239"/>
      <c r="J19" s="239"/>
      <c r="K19" s="46"/>
      <c r="L19" s="46"/>
    </row>
    <row r="20" spans="1:18" ht="18" customHeight="1" x14ac:dyDescent="0.35">
      <c r="A20" s="239" t="s">
        <v>217</v>
      </c>
      <c r="B20" s="239"/>
      <c r="C20" s="239"/>
      <c r="D20" s="239"/>
      <c r="E20" s="239"/>
      <c r="F20" s="239"/>
      <c r="G20" s="239"/>
      <c r="H20" s="239"/>
      <c r="I20" s="239"/>
      <c r="J20" s="239"/>
      <c r="K20" s="46"/>
      <c r="L20" s="46"/>
    </row>
    <row r="21" spans="1:18" x14ac:dyDescent="0.35">
      <c r="A21" s="243" t="s">
        <v>195</v>
      </c>
      <c r="B21" s="243"/>
      <c r="C21" s="243"/>
      <c r="D21" s="243"/>
      <c r="E21" s="243"/>
      <c r="F21" s="243"/>
      <c r="G21" s="243"/>
      <c r="H21" s="243"/>
      <c r="I21" s="243"/>
      <c r="J21" s="243"/>
      <c r="K21" s="243"/>
      <c r="L21" s="47"/>
      <c r="N21" s="51"/>
      <c r="O21" s="51"/>
      <c r="P21" s="51"/>
      <c r="Q21" s="51"/>
      <c r="R21" s="51"/>
    </row>
    <row r="22" spans="1:18" x14ac:dyDescent="0.35">
      <c r="A22" s="240" t="s">
        <v>79</v>
      </c>
      <c r="B22" s="240"/>
      <c r="C22" s="240"/>
      <c r="D22" s="240"/>
      <c r="E22" s="240"/>
      <c r="F22" s="48"/>
      <c r="G22" s="48"/>
      <c r="H22" s="48"/>
      <c r="I22" s="48"/>
      <c r="J22" s="48"/>
      <c r="K22" s="48"/>
      <c r="L22" s="48"/>
      <c r="N22" s="51"/>
      <c r="O22" s="51"/>
      <c r="P22" s="51"/>
      <c r="Q22" s="51"/>
      <c r="R22" s="51"/>
    </row>
    <row r="24" spans="1:18" x14ac:dyDescent="0.35">
      <c r="A24" s="48"/>
      <c r="B24" s="242" t="s">
        <v>82</v>
      </c>
      <c r="C24" s="242"/>
      <c r="D24" s="242"/>
      <c r="E24" s="3" t="s">
        <v>78</v>
      </c>
      <c r="F24" s="242" t="s">
        <v>84</v>
      </c>
      <c r="G24" s="242"/>
      <c r="H24" s="242"/>
      <c r="I24" s="208" t="s">
        <v>78</v>
      </c>
      <c r="J24" s="242" t="s">
        <v>83</v>
      </c>
      <c r="K24" s="242"/>
      <c r="L24" s="242"/>
    </row>
    <row r="25" spans="1:18" ht="36" customHeight="1" x14ac:dyDescent="0.35">
      <c r="B25" s="209" t="s">
        <v>8</v>
      </c>
      <c r="C25" s="209" t="s">
        <v>7</v>
      </c>
      <c r="D25" s="209" t="s">
        <v>6</v>
      </c>
      <c r="E25" s="209"/>
      <c r="F25" s="209" t="s">
        <v>8</v>
      </c>
      <c r="G25" s="209" t="s">
        <v>7</v>
      </c>
      <c r="H25" s="209" t="s">
        <v>6</v>
      </c>
      <c r="I25" s="209"/>
      <c r="J25" s="209" t="s">
        <v>8</v>
      </c>
      <c r="K25" s="209" t="s">
        <v>7</v>
      </c>
      <c r="L25" s="209" t="s">
        <v>6</v>
      </c>
    </row>
    <row r="26" spans="1:18" x14ac:dyDescent="0.35">
      <c r="A26" s="3" t="s">
        <v>5</v>
      </c>
      <c r="B26" s="114">
        <v>42.4</v>
      </c>
      <c r="C26" s="115">
        <v>60.9</v>
      </c>
      <c r="D26" s="115">
        <v>24.8</v>
      </c>
      <c r="E26" s="116"/>
      <c r="F26" s="115">
        <v>10.6</v>
      </c>
      <c r="G26" s="115">
        <v>6.4</v>
      </c>
      <c r="H26" s="115">
        <v>14.6</v>
      </c>
      <c r="I26" s="116"/>
      <c r="J26" s="115">
        <v>11.7</v>
      </c>
      <c r="K26" s="115">
        <v>10.6</v>
      </c>
      <c r="L26" s="115">
        <v>12.8</v>
      </c>
    </row>
    <row r="27" spans="1:18" ht="0.75" customHeight="1" x14ac:dyDescent="0.35">
      <c r="A27" s="3" t="s">
        <v>78</v>
      </c>
      <c r="B27" s="117">
        <f>70-B26</f>
        <v>27.6</v>
      </c>
      <c r="C27" s="117">
        <f>70-C26</f>
        <v>9.1000000000000014</v>
      </c>
      <c r="D27" s="117">
        <f>70-D26</f>
        <v>45.2</v>
      </c>
      <c r="E27" s="117"/>
      <c r="F27" s="117">
        <f>70-F26</f>
        <v>59.4</v>
      </c>
      <c r="G27" s="117">
        <f>70-G26</f>
        <v>63.6</v>
      </c>
      <c r="H27" s="117">
        <f>70-H26</f>
        <v>55.4</v>
      </c>
      <c r="I27" s="117"/>
      <c r="J27" s="117">
        <f>70-J26</f>
        <v>58.3</v>
      </c>
      <c r="K27" s="117">
        <f>70-K26</f>
        <v>59.4</v>
      </c>
      <c r="L27" s="117">
        <f>70-L26</f>
        <v>57.2</v>
      </c>
    </row>
    <row r="28" spans="1:18" x14ac:dyDescent="0.35">
      <c r="A28" s="3" t="s">
        <v>1</v>
      </c>
      <c r="B28" s="118">
        <v>11.9</v>
      </c>
      <c r="C28" s="119">
        <v>12.6</v>
      </c>
      <c r="D28" s="119">
        <v>11.3</v>
      </c>
      <c r="E28" s="116"/>
      <c r="F28" s="119">
        <v>18.7</v>
      </c>
      <c r="G28" s="119">
        <v>15</v>
      </c>
      <c r="H28" s="119">
        <v>22.3</v>
      </c>
      <c r="I28" s="116"/>
      <c r="J28" s="119">
        <v>19.3</v>
      </c>
      <c r="K28" s="119">
        <v>17.899999999999999</v>
      </c>
      <c r="L28" s="119">
        <v>20.6</v>
      </c>
    </row>
    <row r="29" spans="1:18" ht="0.75" customHeight="1" x14ac:dyDescent="0.35">
      <c r="A29" s="3" t="s">
        <v>78</v>
      </c>
      <c r="B29" s="117">
        <f>35-B28</f>
        <v>23.1</v>
      </c>
      <c r="C29" s="117">
        <f>35-C28</f>
        <v>22.4</v>
      </c>
      <c r="D29" s="117">
        <f>35-D28</f>
        <v>23.7</v>
      </c>
      <c r="E29" s="117"/>
      <c r="F29" s="117">
        <f>35-F28</f>
        <v>16.3</v>
      </c>
      <c r="G29" s="117">
        <f>35-G28</f>
        <v>20</v>
      </c>
      <c r="H29" s="117">
        <f>35-H28</f>
        <v>12.7</v>
      </c>
      <c r="I29" s="117"/>
      <c r="J29" s="117">
        <f>35-J28</f>
        <v>15.7</v>
      </c>
      <c r="K29" s="117">
        <f>35-K28</f>
        <v>17.100000000000001</v>
      </c>
      <c r="L29" s="117">
        <f>35-L28</f>
        <v>14.399999999999999</v>
      </c>
    </row>
    <row r="30" spans="1:18" x14ac:dyDescent="0.35">
      <c r="A30" s="3" t="s">
        <v>2</v>
      </c>
      <c r="B30" s="118">
        <v>45.7</v>
      </c>
      <c r="C30" s="119">
        <v>26.5</v>
      </c>
      <c r="D30" s="119">
        <v>63.9</v>
      </c>
      <c r="E30" s="116"/>
      <c r="F30" s="119">
        <v>70.7</v>
      </c>
      <c r="G30" s="119">
        <v>78.599999999999994</v>
      </c>
      <c r="H30" s="119">
        <v>63.1</v>
      </c>
      <c r="I30" s="116"/>
      <c r="J30" s="119">
        <v>69</v>
      </c>
      <c r="K30" s="119">
        <v>71.400000000000006</v>
      </c>
      <c r="L30" s="119">
        <v>66.599999999999994</v>
      </c>
    </row>
  </sheetData>
  <mergeCells count="7">
    <mergeCell ref="A19:J19"/>
    <mergeCell ref="A22:E22"/>
    <mergeCell ref="B24:D24"/>
    <mergeCell ref="F24:H24"/>
    <mergeCell ref="J24:L24"/>
    <mergeCell ref="A21:K21"/>
    <mergeCell ref="A20:J2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743DD-5619-4FB2-B67E-7CF70EA68574}">
  <dimension ref="A1:O16"/>
  <sheetViews>
    <sheetView zoomScaleNormal="100" workbookViewId="0">
      <selection activeCell="G10" sqref="G10"/>
    </sheetView>
  </sheetViews>
  <sheetFormatPr baseColWidth="10" defaultColWidth="9.140625" defaultRowHeight="18" x14ac:dyDescent="0.35"/>
  <cols>
    <col min="1" max="1" width="9.140625" style="43"/>
    <col min="2" max="2" width="17.140625" style="43" customWidth="1"/>
    <col min="3" max="3" width="13.42578125" style="43" customWidth="1"/>
    <col min="4" max="4" width="17.28515625" style="43" customWidth="1"/>
    <col min="5" max="5" width="19.140625" style="43" customWidth="1"/>
    <col min="6" max="6" width="16.140625" style="43" customWidth="1"/>
    <col min="7" max="8" width="20.85546875" style="43" customWidth="1"/>
    <col min="9" max="9" width="24.85546875" style="43" customWidth="1"/>
    <col min="10" max="16384" width="9.140625" style="43"/>
  </cols>
  <sheetData>
    <row r="1" spans="1:15" x14ac:dyDescent="0.35">
      <c r="A1" s="58" t="s">
        <v>176</v>
      </c>
    </row>
    <row r="3" spans="1:15" ht="39" customHeight="1" x14ac:dyDescent="0.35">
      <c r="C3" s="63"/>
      <c r="D3" s="67" t="s">
        <v>87</v>
      </c>
      <c r="E3" s="67" t="s">
        <v>9</v>
      </c>
      <c r="F3" s="67" t="s">
        <v>141</v>
      </c>
      <c r="G3" s="83" t="s">
        <v>229</v>
      </c>
      <c r="H3" s="83" t="s">
        <v>102</v>
      </c>
      <c r="I3" s="83" t="s">
        <v>103</v>
      </c>
    </row>
    <row r="4" spans="1:15" ht="18" customHeight="1" x14ac:dyDescent="0.35">
      <c r="B4" s="241" t="s">
        <v>85</v>
      </c>
      <c r="C4" s="63" t="s">
        <v>6</v>
      </c>
      <c r="D4" s="63">
        <v>3.4</v>
      </c>
      <c r="E4" s="63">
        <v>144.1</v>
      </c>
      <c r="F4" s="45">
        <v>5.9</v>
      </c>
      <c r="G4" s="45">
        <v>8.9</v>
      </c>
      <c r="H4" s="45">
        <v>32.799999999999997</v>
      </c>
      <c r="I4" s="45">
        <v>93</v>
      </c>
      <c r="K4" s="226"/>
      <c r="L4" s="226"/>
      <c r="M4" s="226"/>
      <c r="N4" s="226"/>
      <c r="O4" s="226"/>
    </row>
    <row r="5" spans="1:15" x14ac:dyDescent="0.35">
      <c r="B5" s="241"/>
      <c r="C5" s="63" t="s">
        <v>7</v>
      </c>
      <c r="D5" s="63">
        <v>2.1</v>
      </c>
      <c r="E5" s="63">
        <v>132.6</v>
      </c>
      <c r="F5" s="45">
        <v>6.1</v>
      </c>
      <c r="G5" s="45">
        <v>3.9</v>
      </c>
      <c r="H5" s="45">
        <v>38.1</v>
      </c>
      <c r="I5" s="45">
        <v>96.6</v>
      </c>
      <c r="K5" s="226"/>
      <c r="L5" s="226"/>
      <c r="M5" s="226"/>
      <c r="N5" s="226"/>
      <c r="O5" s="226"/>
    </row>
    <row r="6" spans="1:15" ht="18.75" thickBot="1" x14ac:dyDescent="0.4">
      <c r="B6" s="251"/>
      <c r="C6" s="224" t="s">
        <v>8</v>
      </c>
      <c r="D6" s="65">
        <v>2.8</v>
      </c>
      <c r="E6" s="65">
        <v>138.5</v>
      </c>
      <c r="F6" s="17">
        <v>6</v>
      </c>
      <c r="G6" s="17">
        <v>6.5</v>
      </c>
      <c r="H6" s="17">
        <v>35.4</v>
      </c>
      <c r="I6" s="17">
        <v>94.8</v>
      </c>
    </row>
    <row r="7" spans="1:15" x14ac:dyDescent="0.35">
      <c r="B7" s="252" t="s">
        <v>86</v>
      </c>
      <c r="C7" s="68" t="s">
        <v>6</v>
      </c>
      <c r="D7" s="68">
        <v>5.6</v>
      </c>
      <c r="E7" s="68">
        <v>185.6</v>
      </c>
      <c r="F7" s="16">
        <v>7.8</v>
      </c>
    </row>
    <row r="8" spans="1:15" x14ac:dyDescent="0.35">
      <c r="B8" s="241"/>
      <c r="C8" s="63" t="s">
        <v>7</v>
      </c>
      <c r="D8" s="63">
        <v>2.7</v>
      </c>
      <c r="E8" s="63">
        <v>140.4</v>
      </c>
      <c r="F8" s="45">
        <v>9.1999999999999993</v>
      </c>
    </row>
    <row r="9" spans="1:15" ht="18.75" thickBot="1" x14ac:dyDescent="0.4">
      <c r="B9" s="241"/>
      <c r="C9" s="224" t="s">
        <v>8</v>
      </c>
      <c r="D9" s="63">
        <v>4.0999999999999996</v>
      </c>
      <c r="E9" s="63">
        <v>162.6</v>
      </c>
      <c r="F9" s="45">
        <v>8.5</v>
      </c>
    </row>
    <row r="11" spans="1:15" x14ac:dyDescent="0.35">
      <c r="A11" s="239" t="s">
        <v>213</v>
      </c>
      <c r="B11" s="239"/>
      <c r="C11" s="239"/>
      <c r="D11" s="239"/>
      <c r="E11" s="239"/>
      <c r="F11" s="239"/>
    </row>
    <row r="12" spans="1:15" x14ac:dyDescent="0.35">
      <c r="A12" s="243" t="s">
        <v>195</v>
      </c>
      <c r="B12" s="243"/>
      <c r="C12" s="243"/>
      <c r="D12" s="243"/>
      <c r="E12" s="243"/>
      <c r="F12" s="243"/>
      <c r="G12" s="243"/>
      <c r="H12" s="243"/>
      <c r="I12" s="243"/>
      <c r="J12" s="243"/>
    </row>
    <row r="13" spans="1:15" x14ac:dyDescent="0.35">
      <c r="A13" s="240" t="s">
        <v>79</v>
      </c>
      <c r="B13" s="240"/>
      <c r="C13" s="240"/>
      <c r="D13" s="240"/>
      <c r="E13" s="240"/>
      <c r="F13" s="44"/>
      <c r="G13" s="44"/>
      <c r="H13" s="44"/>
      <c r="I13" s="44"/>
    </row>
    <row r="15" spans="1:15" x14ac:dyDescent="0.35">
      <c r="E15" s="206"/>
    </row>
    <row r="16" spans="1:15" x14ac:dyDescent="0.35">
      <c r="E16" s="206"/>
    </row>
  </sheetData>
  <mergeCells count="5">
    <mergeCell ref="A11:F11"/>
    <mergeCell ref="A13:E13"/>
    <mergeCell ref="B4:B6"/>
    <mergeCell ref="B7:B9"/>
    <mergeCell ref="A12:J1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0222B-5ADE-4C29-BEDF-5161814E1D40}">
  <dimension ref="A1:V52"/>
  <sheetViews>
    <sheetView zoomScale="115" zoomScaleNormal="115" workbookViewId="0">
      <selection activeCell="B40" sqref="B40:H40"/>
    </sheetView>
  </sheetViews>
  <sheetFormatPr baseColWidth="10" defaultColWidth="11.42578125" defaultRowHeight="18" x14ac:dyDescent="0.35"/>
  <cols>
    <col min="1" max="16384" width="11.42578125" style="43"/>
  </cols>
  <sheetData>
    <row r="1" spans="1:1" s="58" customFormat="1" x14ac:dyDescent="0.35">
      <c r="A1" s="58" t="s">
        <v>197</v>
      </c>
    </row>
    <row r="3" spans="1:1" x14ac:dyDescent="0.35">
      <c r="A3" s="43" t="s">
        <v>127</v>
      </c>
    </row>
    <row r="13" spans="1:1" x14ac:dyDescent="0.35">
      <c r="A13" s="43" t="s">
        <v>9</v>
      </c>
    </row>
    <row r="23" spans="1:1" x14ac:dyDescent="0.35">
      <c r="A23" s="43" t="s">
        <v>58</v>
      </c>
    </row>
    <row r="34" spans="1:22" ht="18" customHeight="1" x14ac:dyDescent="0.35">
      <c r="A34" s="239" t="s">
        <v>198</v>
      </c>
      <c r="B34" s="239"/>
      <c r="C34" s="239"/>
      <c r="D34" s="239"/>
      <c r="E34" s="239"/>
      <c r="F34" s="239"/>
      <c r="G34" s="239"/>
      <c r="H34" s="239"/>
      <c r="I34" s="239"/>
      <c r="J34" s="239"/>
      <c r="K34" s="13"/>
      <c r="L34" s="13"/>
      <c r="M34" s="13"/>
      <c r="N34" s="13"/>
      <c r="O34" s="13"/>
      <c r="P34" s="13"/>
      <c r="Q34" s="13"/>
      <c r="R34" s="13"/>
      <c r="S34" s="13"/>
      <c r="T34" s="13"/>
      <c r="U34" s="13"/>
      <c r="V34" s="13"/>
    </row>
    <row r="35" spans="1:22" x14ac:dyDescent="0.35">
      <c r="A35" s="243" t="s">
        <v>195</v>
      </c>
      <c r="B35" s="243"/>
      <c r="C35" s="243"/>
      <c r="D35" s="243"/>
      <c r="E35" s="243"/>
      <c r="F35" s="243"/>
      <c r="G35" s="243"/>
      <c r="H35" s="243"/>
      <c r="I35" s="243"/>
      <c r="J35" s="243"/>
      <c r="K35" s="243"/>
    </row>
    <row r="36" spans="1:22" x14ac:dyDescent="0.35">
      <c r="A36" s="240" t="s">
        <v>79</v>
      </c>
      <c r="B36" s="240"/>
      <c r="C36" s="240"/>
      <c r="D36" s="240"/>
      <c r="E36" s="240"/>
      <c r="F36" s="240"/>
      <c r="G36" s="44"/>
    </row>
    <row r="38" spans="1:22" ht="19.5" thickBot="1" x14ac:dyDescent="0.4">
      <c r="A38" s="14" t="s">
        <v>32</v>
      </c>
      <c r="B38" s="15"/>
      <c r="C38" s="15"/>
      <c r="D38" s="15"/>
      <c r="E38" s="15"/>
      <c r="F38" s="15"/>
      <c r="G38" s="15"/>
      <c r="H38" s="15"/>
      <c r="I38" s="15"/>
      <c r="J38" s="15"/>
      <c r="K38" s="15"/>
      <c r="L38" s="15"/>
      <c r="M38" s="15"/>
      <c r="N38" s="15"/>
      <c r="O38" s="15"/>
      <c r="P38" s="15"/>
      <c r="Q38" s="15"/>
      <c r="R38" s="15"/>
      <c r="S38" s="15"/>
      <c r="T38" s="15"/>
      <c r="U38" s="15"/>
      <c r="V38" s="15"/>
    </row>
    <row r="39" spans="1:22" x14ac:dyDescent="0.35">
      <c r="A39" s="5" t="s">
        <v>31</v>
      </c>
      <c r="B39" s="6" t="s">
        <v>10</v>
      </c>
      <c r="C39" s="7" t="s">
        <v>11</v>
      </c>
      <c r="D39" s="7" t="s">
        <v>12</v>
      </c>
      <c r="E39" s="7" t="s">
        <v>13</v>
      </c>
      <c r="F39" s="7" t="s">
        <v>14</v>
      </c>
      <c r="G39" s="7" t="s">
        <v>15</v>
      </c>
      <c r="H39" s="7" t="s">
        <v>16</v>
      </c>
      <c r="I39" s="7" t="s">
        <v>17</v>
      </c>
      <c r="J39" s="7" t="s">
        <v>18</v>
      </c>
      <c r="K39" s="7" t="s">
        <v>19</v>
      </c>
      <c r="L39" s="7" t="s">
        <v>20</v>
      </c>
      <c r="M39" s="7" t="s">
        <v>21</v>
      </c>
      <c r="N39" s="7" t="s">
        <v>22</v>
      </c>
      <c r="O39" s="7" t="s">
        <v>23</v>
      </c>
      <c r="P39" s="7" t="s">
        <v>24</v>
      </c>
      <c r="Q39" s="7" t="s">
        <v>25</v>
      </c>
      <c r="R39" s="7" t="s">
        <v>26</v>
      </c>
      <c r="S39" s="7" t="s">
        <v>27</v>
      </c>
      <c r="T39" s="7" t="s">
        <v>28</v>
      </c>
      <c r="U39" s="7" t="s">
        <v>29</v>
      </c>
      <c r="V39" s="7" t="s">
        <v>30</v>
      </c>
    </row>
    <row r="40" spans="1:22" x14ac:dyDescent="0.35">
      <c r="A40" s="8" t="s">
        <v>8</v>
      </c>
      <c r="B40" s="9">
        <v>0</v>
      </c>
      <c r="C40" s="9">
        <v>0</v>
      </c>
      <c r="D40" s="9">
        <v>0</v>
      </c>
      <c r="E40" s="9">
        <v>0</v>
      </c>
      <c r="F40" s="9">
        <v>1</v>
      </c>
      <c r="G40" s="9">
        <v>1</v>
      </c>
      <c r="H40" s="9">
        <v>1</v>
      </c>
      <c r="I40" s="9">
        <v>2</v>
      </c>
      <c r="J40" s="9">
        <v>2</v>
      </c>
      <c r="K40" s="9">
        <v>2</v>
      </c>
      <c r="L40" s="9">
        <v>2</v>
      </c>
      <c r="M40" s="9">
        <v>3</v>
      </c>
      <c r="N40" s="9">
        <v>3</v>
      </c>
      <c r="O40" s="9">
        <v>3</v>
      </c>
      <c r="P40" s="9">
        <v>4</v>
      </c>
      <c r="Q40" s="9">
        <v>4</v>
      </c>
      <c r="R40" s="9">
        <v>5</v>
      </c>
      <c r="S40" s="9">
        <v>5</v>
      </c>
      <c r="T40" s="9">
        <v>6</v>
      </c>
      <c r="U40" s="9">
        <v>7</v>
      </c>
      <c r="V40" s="9">
        <v>14</v>
      </c>
    </row>
    <row r="41" spans="1:22" x14ac:dyDescent="0.35">
      <c r="A41" s="8" t="s">
        <v>7</v>
      </c>
      <c r="B41" s="9">
        <v>0</v>
      </c>
      <c r="C41" s="9">
        <v>0</v>
      </c>
      <c r="D41" s="9">
        <v>0</v>
      </c>
      <c r="E41" s="9">
        <v>0</v>
      </c>
      <c r="F41" s="9">
        <v>0</v>
      </c>
      <c r="G41" s="9">
        <v>1</v>
      </c>
      <c r="H41" s="9">
        <v>1</v>
      </c>
      <c r="I41" s="9">
        <v>1</v>
      </c>
      <c r="J41" s="9">
        <v>1</v>
      </c>
      <c r="K41" s="9">
        <v>2</v>
      </c>
      <c r="L41" s="9">
        <v>2</v>
      </c>
      <c r="M41" s="9">
        <v>2</v>
      </c>
      <c r="N41" s="9">
        <v>2</v>
      </c>
      <c r="O41" s="9">
        <v>3</v>
      </c>
      <c r="P41" s="9">
        <v>3</v>
      </c>
      <c r="Q41" s="9">
        <v>3</v>
      </c>
      <c r="R41" s="9">
        <v>4</v>
      </c>
      <c r="S41" s="9">
        <v>4</v>
      </c>
      <c r="T41" s="9">
        <v>5</v>
      </c>
      <c r="U41" s="9">
        <v>6</v>
      </c>
      <c r="V41" s="9">
        <v>14</v>
      </c>
    </row>
    <row r="42" spans="1:22" x14ac:dyDescent="0.35">
      <c r="A42" s="8" t="s">
        <v>6</v>
      </c>
      <c r="B42" s="9">
        <v>0</v>
      </c>
      <c r="C42" s="9">
        <v>0</v>
      </c>
      <c r="D42" s="9">
        <v>0</v>
      </c>
      <c r="E42" s="9">
        <v>1</v>
      </c>
      <c r="F42" s="9">
        <v>1</v>
      </c>
      <c r="G42" s="9">
        <v>1</v>
      </c>
      <c r="H42" s="9">
        <v>2</v>
      </c>
      <c r="I42" s="9">
        <v>2</v>
      </c>
      <c r="J42" s="9">
        <v>3</v>
      </c>
      <c r="K42" s="9">
        <v>3</v>
      </c>
      <c r="L42" s="9">
        <v>3</v>
      </c>
      <c r="M42" s="9">
        <v>4</v>
      </c>
      <c r="N42" s="9">
        <v>4</v>
      </c>
      <c r="O42" s="9">
        <v>4</v>
      </c>
      <c r="P42" s="9">
        <v>5</v>
      </c>
      <c r="Q42" s="9">
        <v>5</v>
      </c>
      <c r="R42" s="9">
        <v>6</v>
      </c>
      <c r="S42" s="9">
        <v>6</v>
      </c>
      <c r="T42" s="9">
        <v>7</v>
      </c>
      <c r="U42" s="9">
        <v>8</v>
      </c>
      <c r="V42" s="9">
        <v>14</v>
      </c>
    </row>
    <row r="43" spans="1:22" ht="19.5" thickBot="1" x14ac:dyDescent="0.4">
      <c r="A43" s="10" t="s">
        <v>143</v>
      </c>
      <c r="B43" s="11"/>
      <c r="C43" s="11"/>
      <c r="D43" s="11"/>
      <c r="E43" s="11"/>
      <c r="F43" s="11"/>
      <c r="G43" s="11"/>
      <c r="H43" s="11"/>
      <c r="I43" s="11"/>
      <c r="J43" s="11"/>
      <c r="K43" s="11"/>
      <c r="L43" s="11"/>
      <c r="M43" s="11"/>
      <c r="N43" s="11"/>
      <c r="O43" s="11"/>
      <c r="P43" s="11"/>
      <c r="Q43" s="11"/>
      <c r="R43" s="11"/>
      <c r="S43" s="11"/>
      <c r="T43" s="11"/>
      <c r="U43" s="11"/>
      <c r="V43" s="11"/>
    </row>
    <row r="44" spans="1:22" x14ac:dyDescent="0.35">
      <c r="A44" s="5" t="s">
        <v>31</v>
      </c>
      <c r="B44" s="6" t="s">
        <v>10</v>
      </c>
      <c r="C44" s="7" t="s">
        <v>11</v>
      </c>
      <c r="D44" s="7" t="s">
        <v>12</v>
      </c>
      <c r="E44" s="7" t="s">
        <v>13</v>
      </c>
      <c r="F44" s="7" t="s">
        <v>14</v>
      </c>
      <c r="G44" s="7" t="s">
        <v>15</v>
      </c>
      <c r="H44" s="7" t="s">
        <v>16</v>
      </c>
      <c r="I44" s="7" t="s">
        <v>17</v>
      </c>
      <c r="J44" s="7" t="s">
        <v>18</v>
      </c>
      <c r="K44" s="7" t="s">
        <v>19</v>
      </c>
      <c r="L44" s="7" t="s">
        <v>20</v>
      </c>
      <c r="M44" s="7" t="s">
        <v>21</v>
      </c>
      <c r="N44" s="7" t="s">
        <v>22</v>
      </c>
      <c r="O44" s="7" t="s">
        <v>23</v>
      </c>
      <c r="P44" s="7" t="s">
        <v>24</v>
      </c>
      <c r="Q44" s="7" t="s">
        <v>25</v>
      </c>
      <c r="R44" s="7" t="s">
        <v>26</v>
      </c>
      <c r="S44" s="7" t="s">
        <v>27</v>
      </c>
      <c r="T44" s="7" t="s">
        <v>28</v>
      </c>
      <c r="U44" s="7" t="s">
        <v>29</v>
      </c>
      <c r="V44" s="7" t="s">
        <v>30</v>
      </c>
    </row>
    <row r="45" spans="1:22" x14ac:dyDescent="0.35">
      <c r="A45" s="12" t="s">
        <v>8</v>
      </c>
      <c r="B45" s="9">
        <v>0</v>
      </c>
      <c r="C45" s="9">
        <v>98</v>
      </c>
      <c r="D45" s="9">
        <v>106</v>
      </c>
      <c r="E45" s="9">
        <v>112</v>
      </c>
      <c r="F45" s="9">
        <v>118</v>
      </c>
      <c r="G45" s="9">
        <v>121</v>
      </c>
      <c r="H45" s="9">
        <v>125</v>
      </c>
      <c r="I45" s="9">
        <v>130</v>
      </c>
      <c r="J45" s="9">
        <v>132</v>
      </c>
      <c r="K45" s="9">
        <v>135</v>
      </c>
      <c r="L45" s="9">
        <v>140</v>
      </c>
      <c r="M45" s="9">
        <v>141</v>
      </c>
      <c r="N45" s="9">
        <v>145</v>
      </c>
      <c r="O45" s="9">
        <v>150</v>
      </c>
      <c r="P45" s="9">
        <v>151</v>
      </c>
      <c r="Q45" s="9">
        <v>155</v>
      </c>
      <c r="R45" s="9">
        <v>160</v>
      </c>
      <c r="S45" s="9">
        <v>165</v>
      </c>
      <c r="T45" s="9">
        <v>170</v>
      </c>
      <c r="U45" s="9">
        <v>180</v>
      </c>
      <c r="V45" s="9">
        <v>250</v>
      </c>
    </row>
    <row r="46" spans="1:22" x14ac:dyDescent="0.35">
      <c r="A46" s="12" t="s">
        <v>7</v>
      </c>
      <c r="B46" s="9">
        <v>0</v>
      </c>
      <c r="C46" s="9">
        <v>94</v>
      </c>
      <c r="D46" s="9">
        <v>102</v>
      </c>
      <c r="E46" s="9">
        <v>110</v>
      </c>
      <c r="F46" s="9">
        <v>113</v>
      </c>
      <c r="G46" s="9">
        <v>117</v>
      </c>
      <c r="H46" s="9">
        <v>120</v>
      </c>
      <c r="I46" s="9">
        <v>124</v>
      </c>
      <c r="J46" s="9">
        <v>127</v>
      </c>
      <c r="K46" s="9">
        <v>130</v>
      </c>
      <c r="L46" s="9">
        <v>132</v>
      </c>
      <c r="M46" s="9">
        <v>135</v>
      </c>
      <c r="N46" s="9">
        <v>140</v>
      </c>
      <c r="O46" s="9">
        <v>140</v>
      </c>
      <c r="P46" s="9">
        <v>145</v>
      </c>
      <c r="Q46" s="9">
        <v>150</v>
      </c>
      <c r="R46" s="9">
        <v>152</v>
      </c>
      <c r="S46" s="9">
        <v>157</v>
      </c>
      <c r="T46" s="9">
        <v>163</v>
      </c>
      <c r="U46" s="9">
        <v>171</v>
      </c>
      <c r="V46" s="9">
        <v>250</v>
      </c>
    </row>
    <row r="47" spans="1:22" x14ac:dyDescent="0.35">
      <c r="A47" s="12" t="s">
        <v>6</v>
      </c>
      <c r="B47" s="9">
        <v>0</v>
      </c>
      <c r="C47" s="9">
        <v>100</v>
      </c>
      <c r="D47" s="9">
        <v>110</v>
      </c>
      <c r="E47" s="9">
        <v>119</v>
      </c>
      <c r="F47" s="9">
        <v>123</v>
      </c>
      <c r="G47" s="9">
        <v>129</v>
      </c>
      <c r="H47" s="9">
        <v>131</v>
      </c>
      <c r="I47" s="9">
        <v>135</v>
      </c>
      <c r="J47" s="9">
        <v>140</v>
      </c>
      <c r="K47" s="9">
        <v>141</v>
      </c>
      <c r="L47" s="9">
        <v>145</v>
      </c>
      <c r="M47" s="9">
        <v>149</v>
      </c>
      <c r="N47" s="9">
        <v>150</v>
      </c>
      <c r="O47" s="9">
        <v>155</v>
      </c>
      <c r="P47" s="9">
        <v>159</v>
      </c>
      <c r="Q47" s="9">
        <v>160</v>
      </c>
      <c r="R47" s="9">
        <v>165</v>
      </c>
      <c r="S47" s="9">
        <v>170</v>
      </c>
      <c r="T47" s="9">
        <v>176</v>
      </c>
      <c r="U47" s="9">
        <v>185</v>
      </c>
      <c r="V47" s="9">
        <v>250</v>
      </c>
    </row>
    <row r="48" spans="1:22" ht="19.5" thickBot="1" x14ac:dyDescent="0.4">
      <c r="A48" s="10" t="s">
        <v>144</v>
      </c>
      <c r="B48" s="11"/>
      <c r="C48" s="11"/>
      <c r="D48" s="11"/>
      <c r="E48" s="11"/>
      <c r="F48" s="11"/>
      <c r="G48" s="11"/>
      <c r="H48" s="11"/>
      <c r="I48" s="11"/>
      <c r="J48" s="11"/>
      <c r="K48" s="11"/>
      <c r="L48" s="11"/>
      <c r="M48" s="11"/>
      <c r="N48" s="11"/>
      <c r="O48" s="11"/>
      <c r="P48" s="11"/>
      <c r="Q48" s="11"/>
      <c r="R48" s="11"/>
      <c r="S48" s="11"/>
      <c r="T48" s="11"/>
      <c r="U48" s="11"/>
      <c r="V48" s="11"/>
    </row>
    <row r="49" spans="1:22" x14ac:dyDescent="0.35">
      <c r="A49" s="5" t="s">
        <v>31</v>
      </c>
      <c r="B49" s="82" t="s">
        <v>30</v>
      </c>
      <c r="C49" s="82" t="s">
        <v>29</v>
      </c>
      <c r="D49" s="82" t="s">
        <v>28</v>
      </c>
      <c r="E49" s="82" t="s">
        <v>27</v>
      </c>
      <c r="F49" s="82" t="s">
        <v>26</v>
      </c>
      <c r="G49" s="82" t="s">
        <v>25</v>
      </c>
      <c r="H49" s="82" t="s">
        <v>24</v>
      </c>
      <c r="I49" s="82" t="s">
        <v>23</v>
      </c>
      <c r="J49" s="82" t="s">
        <v>22</v>
      </c>
      <c r="K49" s="82" t="s">
        <v>21</v>
      </c>
      <c r="L49" s="82" t="s">
        <v>20</v>
      </c>
      <c r="M49" s="82" t="s">
        <v>19</v>
      </c>
      <c r="N49" s="82" t="s">
        <v>18</v>
      </c>
      <c r="O49" s="82" t="s">
        <v>17</v>
      </c>
      <c r="P49" s="82" t="s">
        <v>16</v>
      </c>
      <c r="Q49" s="82" t="s">
        <v>15</v>
      </c>
      <c r="R49" s="82" t="s">
        <v>14</v>
      </c>
      <c r="S49" s="82" t="s">
        <v>13</v>
      </c>
      <c r="T49" s="82" t="s">
        <v>12</v>
      </c>
      <c r="U49" s="82" t="s">
        <v>11</v>
      </c>
      <c r="V49" s="82" t="s">
        <v>10</v>
      </c>
    </row>
    <row r="50" spans="1:22" x14ac:dyDescent="0.35">
      <c r="A50" s="12" t="s">
        <v>8</v>
      </c>
      <c r="B50" s="56">
        <v>4</v>
      </c>
      <c r="C50" s="56">
        <v>5.0199999999999996</v>
      </c>
      <c r="D50" s="56">
        <v>5.2</v>
      </c>
      <c r="E50" s="56">
        <v>5.31</v>
      </c>
      <c r="F50" s="56">
        <v>5.41</v>
      </c>
      <c r="G50" s="56">
        <v>5.5</v>
      </c>
      <c r="H50" s="56">
        <v>5.6</v>
      </c>
      <c r="I50" s="56">
        <v>5.68</v>
      </c>
      <c r="J50" s="56">
        <v>5.75</v>
      </c>
      <c r="K50" s="56">
        <v>5.81</v>
      </c>
      <c r="L50" s="56">
        <v>5.9</v>
      </c>
      <c r="M50" s="56">
        <v>6</v>
      </c>
      <c r="N50" s="56">
        <v>6.03</v>
      </c>
      <c r="O50" s="56">
        <v>6.12</v>
      </c>
      <c r="P50" s="56">
        <v>6.22</v>
      </c>
      <c r="Q50" s="56">
        <v>6.34</v>
      </c>
      <c r="R50" s="56">
        <v>6.48</v>
      </c>
      <c r="S50" s="56">
        <v>6.63</v>
      </c>
      <c r="T50" s="56">
        <v>6.87</v>
      </c>
      <c r="U50" s="56">
        <v>7.2000000000000011</v>
      </c>
      <c r="V50" s="56">
        <v>30</v>
      </c>
    </row>
    <row r="51" spans="1:22" x14ac:dyDescent="0.35">
      <c r="A51" s="12" t="s">
        <v>7</v>
      </c>
      <c r="B51" s="56">
        <v>4</v>
      </c>
      <c r="C51" s="56">
        <v>5.17</v>
      </c>
      <c r="D51" s="56">
        <v>5.34</v>
      </c>
      <c r="E51" s="56">
        <v>5.47</v>
      </c>
      <c r="F51" s="56">
        <v>5.57</v>
      </c>
      <c r="G51" s="56">
        <v>5.65</v>
      </c>
      <c r="H51" s="56">
        <v>5.72</v>
      </c>
      <c r="I51" s="56">
        <v>5.7999999999999989</v>
      </c>
      <c r="J51" s="56">
        <v>5.9</v>
      </c>
      <c r="K51" s="56">
        <v>5.9699999999999989</v>
      </c>
      <c r="L51" s="56">
        <v>6</v>
      </c>
      <c r="M51" s="56">
        <v>6.1</v>
      </c>
      <c r="N51" s="56">
        <v>6.19</v>
      </c>
      <c r="O51" s="56">
        <v>6.28</v>
      </c>
      <c r="P51" s="56">
        <v>6.37</v>
      </c>
      <c r="Q51" s="56">
        <v>6.49</v>
      </c>
      <c r="R51" s="56">
        <v>6.6</v>
      </c>
      <c r="S51" s="56">
        <v>6.78</v>
      </c>
      <c r="T51" s="56">
        <v>7</v>
      </c>
      <c r="U51" s="56">
        <v>7.3</v>
      </c>
      <c r="V51" s="56">
        <v>25</v>
      </c>
    </row>
    <row r="52" spans="1:22" x14ac:dyDescent="0.35">
      <c r="A52" s="12" t="s">
        <v>6</v>
      </c>
      <c r="B52" s="56">
        <v>4</v>
      </c>
      <c r="C52" s="56">
        <v>5</v>
      </c>
      <c r="D52" s="56">
        <v>5.0999999999999996</v>
      </c>
      <c r="E52" s="56">
        <v>5.22</v>
      </c>
      <c r="F52" s="56">
        <v>5.3</v>
      </c>
      <c r="G52" s="56">
        <v>5.4</v>
      </c>
      <c r="H52" s="56">
        <v>5.49</v>
      </c>
      <c r="I52" s="56">
        <v>5.55</v>
      </c>
      <c r="J52" s="56">
        <v>5.6</v>
      </c>
      <c r="K52" s="56">
        <v>5.7</v>
      </c>
      <c r="L52" s="56">
        <v>5.78</v>
      </c>
      <c r="M52" s="56">
        <v>5.84</v>
      </c>
      <c r="N52" s="56">
        <v>5.91</v>
      </c>
      <c r="O52" s="56">
        <v>6</v>
      </c>
      <c r="P52" s="56">
        <v>6.09</v>
      </c>
      <c r="Q52" s="56">
        <v>6.2</v>
      </c>
      <c r="R52" s="56">
        <v>6.3</v>
      </c>
      <c r="S52" s="56">
        <v>6.49</v>
      </c>
      <c r="T52" s="56">
        <v>6.7</v>
      </c>
      <c r="U52" s="56">
        <v>7.06</v>
      </c>
      <c r="V52" s="56">
        <v>30</v>
      </c>
    </row>
  </sheetData>
  <mergeCells count="3">
    <mergeCell ref="A34:J34"/>
    <mergeCell ref="A36:F36"/>
    <mergeCell ref="A35:K3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03F4D-51DF-4AA5-8E94-2181CEF116FA}">
  <dimension ref="A1:V52"/>
  <sheetViews>
    <sheetView zoomScale="85" zoomScaleNormal="85" workbookViewId="0">
      <selection activeCell="A36" sqref="A36:F36"/>
    </sheetView>
  </sheetViews>
  <sheetFormatPr baseColWidth="10" defaultColWidth="11.42578125" defaultRowHeight="18" x14ac:dyDescent="0.35"/>
  <cols>
    <col min="1" max="16384" width="11.42578125" style="43"/>
  </cols>
  <sheetData>
    <row r="1" spans="1:1" s="58" customFormat="1" x14ac:dyDescent="0.35">
      <c r="A1" s="58" t="s">
        <v>199</v>
      </c>
    </row>
    <row r="3" spans="1:1" x14ac:dyDescent="0.35">
      <c r="A3" s="43" t="s">
        <v>127</v>
      </c>
    </row>
    <row r="13" spans="1:1" x14ac:dyDescent="0.35">
      <c r="A13" s="43" t="s">
        <v>9</v>
      </c>
    </row>
    <row r="23" spans="1:1" x14ac:dyDescent="0.35">
      <c r="A23" s="43" t="s">
        <v>58</v>
      </c>
    </row>
    <row r="34" spans="1:22" ht="18" customHeight="1" x14ac:dyDescent="0.35">
      <c r="A34" s="239" t="s">
        <v>200</v>
      </c>
      <c r="B34" s="239"/>
      <c r="C34" s="239"/>
      <c r="D34" s="239"/>
      <c r="E34" s="239"/>
      <c r="F34" s="239"/>
      <c r="G34" s="239"/>
      <c r="H34" s="239"/>
      <c r="I34" s="239"/>
      <c r="J34" s="239"/>
      <c r="K34" s="13"/>
      <c r="L34" s="13"/>
      <c r="M34" s="13"/>
      <c r="N34" s="13"/>
      <c r="O34" s="13"/>
      <c r="P34" s="13"/>
      <c r="Q34" s="13"/>
      <c r="R34" s="13"/>
      <c r="S34" s="13"/>
      <c r="T34" s="13"/>
      <c r="U34" s="13"/>
      <c r="V34" s="13"/>
    </row>
    <row r="35" spans="1:22" x14ac:dyDescent="0.35">
      <c r="A35" s="243" t="s">
        <v>195</v>
      </c>
      <c r="B35" s="243"/>
      <c r="C35" s="243"/>
      <c r="D35" s="243"/>
      <c r="E35" s="243"/>
      <c r="F35" s="243"/>
      <c r="G35" s="243"/>
      <c r="H35" s="243"/>
      <c r="I35" s="243"/>
      <c r="J35" s="243"/>
      <c r="K35" s="243"/>
    </row>
    <row r="36" spans="1:22" x14ac:dyDescent="0.35">
      <c r="A36" s="240" t="s">
        <v>79</v>
      </c>
      <c r="B36" s="240"/>
      <c r="C36" s="240"/>
      <c r="D36" s="240"/>
      <c r="E36" s="240"/>
      <c r="F36" s="240"/>
      <c r="G36" s="44"/>
    </row>
    <row r="38" spans="1:22" ht="19.5" thickBot="1" x14ac:dyDescent="0.4">
      <c r="A38" s="14" t="s">
        <v>32</v>
      </c>
      <c r="B38" s="15"/>
      <c r="C38" s="15"/>
      <c r="D38" s="15"/>
      <c r="E38" s="15"/>
      <c r="F38" s="15"/>
      <c r="G38" s="15"/>
      <c r="H38" s="15"/>
      <c r="I38" s="15"/>
      <c r="J38" s="15"/>
      <c r="K38" s="15"/>
      <c r="L38" s="15"/>
      <c r="M38" s="15"/>
      <c r="N38" s="15"/>
      <c r="O38" s="15"/>
      <c r="P38" s="15"/>
      <c r="Q38" s="15"/>
      <c r="R38" s="15"/>
      <c r="S38" s="15"/>
      <c r="T38" s="15"/>
      <c r="U38" s="15"/>
      <c r="V38" s="15"/>
    </row>
    <row r="39" spans="1:22" x14ac:dyDescent="0.35">
      <c r="A39" s="5" t="s">
        <v>31</v>
      </c>
      <c r="B39" s="6" t="s">
        <v>10</v>
      </c>
      <c r="C39" s="7" t="s">
        <v>11</v>
      </c>
      <c r="D39" s="7" t="s">
        <v>12</v>
      </c>
      <c r="E39" s="7" t="s">
        <v>13</v>
      </c>
      <c r="F39" s="7" t="s">
        <v>14</v>
      </c>
      <c r="G39" s="7" t="s">
        <v>15</v>
      </c>
      <c r="H39" s="7" t="s">
        <v>16</v>
      </c>
      <c r="I39" s="7" t="s">
        <v>17</v>
      </c>
      <c r="J39" s="7" t="s">
        <v>18</v>
      </c>
      <c r="K39" s="7" t="s">
        <v>19</v>
      </c>
      <c r="L39" s="7" t="s">
        <v>20</v>
      </c>
      <c r="M39" s="7" t="s">
        <v>21</v>
      </c>
      <c r="N39" s="7" t="s">
        <v>22</v>
      </c>
      <c r="O39" s="7" t="s">
        <v>23</v>
      </c>
      <c r="P39" s="7" t="s">
        <v>24</v>
      </c>
      <c r="Q39" s="7" t="s">
        <v>25</v>
      </c>
      <c r="R39" s="7" t="s">
        <v>26</v>
      </c>
      <c r="S39" s="7" t="s">
        <v>27</v>
      </c>
      <c r="T39" s="7" t="s">
        <v>28</v>
      </c>
      <c r="U39" s="7" t="s">
        <v>29</v>
      </c>
      <c r="V39" s="7" t="s">
        <v>30</v>
      </c>
    </row>
    <row r="40" spans="1:22" x14ac:dyDescent="0.35">
      <c r="A40" s="8" t="s">
        <v>8</v>
      </c>
      <c r="B40" s="9">
        <v>0</v>
      </c>
      <c r="C40" s="9">
        <v>0</v>
      </c>
      <c r="D40" s="9">
        <v>1</v>
      </c>
      <c r="E40" s="9">
        <v>1</v>
      </c>
      <c r="F40" s="9">
        <v>1</v>
      </c>
      <c r="G40" s="9">
        <v>2</v>
      </c>
      <c r="H40" s="9">
        <v>2</v>
      </c>
      <c r="I40" s="9">
        <v>3</v>
      </c>
      <c r="J40" s="9">
        <v>3</v>
      </c>
      <c r="K40" s="9">
        <v>3</v>
      </c>
      <c r="L40" s="9">
        <v>4</v>
      </c>
      <c r="M40" s="9">
        <v>4</v>
      </c>
      <c r="N40" s="9">
        <v>5</v>
      </c>
      <c r="O40" s="9">
        <v>5</v>
      </c>
      <c r="P40" s="9">
        <v>6</v>
      </c>
      <c r="Q40" s="9">
        <v>6</v>
      </c>
      <c r="R40" s="9">
        <v>7</v>
      </c>
      <c r="S40" s="9">
        <v>7</v>
      </c>
      <c r="T40" s="9">
        <v>8</v>
      </c>
      <c r="U40" s="9">
        <v>9</v>
      </c>
      <c r="V40" s="9">
        <v>14</v>
      </c>
    </row>
    <row r="41" spans="1:22" x14ac:dyDescent="0.35">
      <c r="A41" s="8" t="s">
        <v>7</v>
      </c>
      <c r="B41" s="9">
        <v>0</v>
      </c>
      <c r="C41" s="9">
        <v>0</v>
      </c>
      <c r="D41" s="9">
        <v>0</v>
      </c>
      <c r="E41" s="9">
        <v>1</v>
      </c>
      <c r="F41" s="9">
        <v>1</v>
      </c>
      <c r="G41" s="9">
        <v>1</v>
      </c>
      <c r="H41" s="9">
        <v>1</v>
      </c>
      <c r="I41" s="9">
        <v>1</v>
      </c>
      <c r="J41" s="9">
        <v>2</v>
      </c>
      <c r="K41" s="9">
        <v>2</v>
      </c>
      <c r="L41" s="9">
        <v>2</v>
      </c>
      <c r="M41" s="9">
        <v>3</v>
      </c>
      <c r="N41" s="9">
        <v>3</v>
      </c>
      <c r="O41" s="9">
        <v>3</v>
      </c>
      <c r="P41" s="9">
        <v>3</v>
      </c>
      <c r="Q41" s="9">
        <v>4</v>
      </c>
      <c r="R41" s="9">
        <v>4</v>
      </c>
      <c r="S41" s="9">
        <v>5</v>
      </c>
      <c r="T41" s="9">
        <v>6</v>
      </c>
      <c r="U41" s="9">
        <v>7</v>
      </c>
      <c r="V41" s="9">
        <v>13</v>
      </c>
    </row>
    <row r="42" spans="1:22" x14ac:dyDescent="0.35">
      <c r="A42" s="8" t="s">
        <v>6</v>
      </c>
      <c r="B42" s="9">
        <v>0</v>
      </c>
      <c r="C42" s="9">
        <v>1</v>
      </c>
      <c r="D42" s="9">
        <v>2</v>
      </c>
      <c r="E42" s="9">
        <v>3</v>
      </c>
      <c r="F42" s="9">
        <v>3</v>
      </c>
      <c r="G42" s="9">
        <v>4</v>
      </c>
      <c r="H42" s="9">
        <v>4</v>
      </c>
      <c r="I42" s="9">
        <v>4</v>
      </c>
      <c r="J42" s="9">
        <v>5</v>
      </c>
      <c r="K42" s="9">
        <v>5</v>
      </c>
      <c r="L42" s="9">
        <v>6</v>
      </c>
      <c r="M42" s="9">
        <v>6</v>
      </c>
      <c r="N42" s="9">
        <v>6</v>
      </c>
      <c r="O42" s="9">
        <v>7</v>
      </c>
      <c r="P42" s="9">
        <v>7</v>
      </c>
      <c r="Q42" s="9">
        <v>8</v>
      </c>
      <c r="R42" s="9">
        <v>8</v>
      </c>
      <c r="S42" s="9">
        <v>9</v>
      </c>
      <c r="T42" s="9">
        <v>9</v>
      </c>
      <c r="U42" s="9">
        <v>10</v>
      </c>
      <c r="V42" s="9">
        <v>14</v>
      </c>
    </row>
    <row r="43" spans="1:22" ht="19.5" thickBot="1" x14ac:dyDescent="0.4">
      <c r="A43" s="10" t="s">
        <v>143</v>
      </c>
      <c r="B43" s="11"/>
      <c r="C43" s="11"/>
      <c r="D43" s="11"/>
      <c r="E43" s="11"/>
      <c r="F43" s="11"/>
      <c r="G43" s="11"/>
      <c r="H43" s="11"/>
      <c r="I43" s="11"/>
      <c r="J43" s="11"/>
      <c r="K43" s="11"/>
      <c r="L43" s="11"/>
      <c r="M43" s="11"/>
      <c r="N43" s="11"/>
      <c r="O43" s="11"/>
      <c r="P43" s="11"/>
      <c r="Q43" s="11"/>
      <c r="R43" s="11"/>
      <c r="S43" s="11"/>
      <c r="T43" s="11"/>
      <c r="U43" s="11"/>
      <c r="V43" s="11"/>
    </row>
    <row r="44" spans="1:22" x14ac:dyDescent="0.35">
      <c r="A44" s="5" t="s">
        <v>31</v>
      </c>
      <c r="B44" s="6" t="s">
        <v>10</v>
      </c>
      <c r="C44" s="7" t="s">
        <v>11</v>
      </c>
      <c r="D44" s="7" t="s">
        <v>12</v>
      </c>
      <c r="E44" s="7" t="s">
        <v>13</v>
      </c>
      <c r="F44" s="7" t="s">
        <v>14</v>
      </c>
      <c r="G44" s="7" t="s">
        <v>15</v>
      </c>
      <c r="H44" s="7" t="s">
        <v>16</v>
      </c>
      <c r="I44" s="7" t="s">
        <v>17</v>
      </c>
      <c r="J44" s="7" t="s">
        <v>18</v>
      </c>
      <c r="K44" s="7" t="s">
        <v>19</v>
      </c>
      <c r="L44" s="7" t="s">
        <v>20</v>
      </c>
      <c r="M44" s="7" t="s">
        <v>21</v>
      </c>
      <c r="N44" s="7" t="s">
        <v>22</v>
      </c>
      <c r="O44" s="7" t="s">
        <v>23</v>
      </c>
      <c r="P44" s="7" t="s">
        <v>24</v>
      </c>
      <c r="Q44" s="7" t="s">
        <v>25</v>
      </c>
      <c r="R44" s="7" t="s">
        <v>26</v>
      </c>
      <c r="S44" s="7" t="s">
        <v>27</v>
      </c>
      <c r="T44" s="7" t="s">
        <v>28</v>
      </c>
      <c r="U44" s="7" t="s">
        <v>29</v>
      </c>
      <c r="V44" s="7" t="s">
        <v>30</v>
      </c>
    </row>
    <row r="45" spans="1:22" x14ac:dyDescent="0.35">
      <c r="A45" s="12" t="s">
        <v>8</v>
      </c>
      <c r="B45" s="9">
        <v>0</v>
      </c>
      <c r="C45" s="9">
        <v>105</v>
      </c>
      <c r="D45" s="9">
        <v>115</v>
      </c>
      <c r="E45" s="9">
        <v>124</v>
      </c>
      <c r="F45" s="9">
        <v>130</v>
      </c>
      <c r="G45" s="9">
        <v>136</v>
      </c>
      <c r="H45" s="9">
        <v>141</v>
      </c>
      <c r="I45" s="9">
        <v>147</v>
      </c>
      <c r="J45" s="9">
        <v>151</v>
      </c>
      <c r="K45" s="9">
        <v>156</v>
      </c>
      <c r="L45" s="9">
        <v>160</v>
      </c>
      <c r="M45" s="9">
        <v>167</v>
      </c>
      <c r="N45" s="9">
        <v>170</v>
      </c>
      <c r="O45" s="9">
        <v>178</v>
      </c>
      <c r="P45" s="9">
        <v>183</v>
      </c>
      <c r="Q45" s="9">
        <v>190</v>
      </c>
      <c r="R45" s="9">
        <v>200</v>
      </c>
      <c r="S45" s="9">
        <v>205</v>
      </c>
      <c r="T45" s="9">
        <v>212</v>
      </c>
      <c r="U45" s="9">
        <v>225</v>
      </c>
      <c r="V45" s="9">
        <v>276</v>
      </c>
    </row>
    <row r="46" spans="1:22" x14ac:dyDescent="0.35">
      <c r="A46" s="12" t="s">
        <v>7</v>
      </c>
      <c r="B46" s="9">
        <v>0</v>
      </c>
      <c r="C46" s="9">
        <v>95</v>
      </c>
      <c r="D46" s="9">
        <v>106</v>
      </c>
      <c r="E46" s="9">
        <v>112</v>
      </c>
      <c r="F46" s="9">
        <v>118</v>
      </c>
      <c r="G46" s="9">
        <v>123</v>
      </c>
      <c r="H46" s="9">
        <v>127</v>
      </c>
      <c r="I46" s="9">
        <v>130</v>
      </c>
      <c r="J46" s="9">
        <v>135</v>
      </c>
      <c r="K46" s="9">
        <v>138</v>
      </c>
      <c r="L46" s="9">
        <v>140</v>
      </c>
      <c r="M46" s="9">
        <v>145</v>
      </c>
      <c r="N46" s="9">
        <v>149</v>
      </c>
      <c r="O46" s="9">
        <v>150</v>
      </c>
      <c r="P46" s="9">
        <v>155</v>
      </c>
      <c r="Q46" s="9">
        <v>159</v>
      </c>
      <c r="R46" s="9">
        <v>163</v>
      </c>
      <c r="S46" s="9">
        <v>170</v>
      </c>
      <c r="T46" s="9">
        <v>175</v>
      </c>
      <c r="U46" s="9">
        <v>185</v>
      </c>
      <c r="V46" s="9">
        <v>250</v>
      </c>
    </row>
    <row r="47" spans="1:22" x14ac:dyDescent="0.35">
      <c r="A47" s="12" t="s">
        <v>6</v>
      </c>
      <c r="B47" s="9">
        <v>0</v>
      </c>
      <c r="C47" s="9">
        <v>130</v>
      </c>
      <c r="D47" s="9">
        <v>146</v>
      </c>
      <c r="E47" s="9">
        <v>154</v>
      </c>
      <c r="F47" s="9">
        <v>160</v>
      </c>
      <c r="G47" s="9">
        <v>166</v>
      </c>
      <c r="H47" s="9">
        <v>170</v>
      </c>
      <c r="I47" s="9">
        <v>175</v>
      </c>
      <c r="J47" s="9">
        <v>180</v>
      </c>
      <c r="K47" s="9">
        <v>184</v>
      </c>
      <c r="L47" s="9">
        <v>189</v>
      </c>
      <c r="M47" s="9">
        <v>191</v>
      </c>
      <c r="N47" s="9">
        <v>196</v>
      </c>
      <c r="O47" s="9">
        <v>200</v>
      </c>
      <c r="P47" s="9">
        <v>203</v>
      </c>
      <c r="Q47" s="9">
        <v>208</v>
      </c>
      <c r="R47" s="9">
        <v>211</v>
      </c>
      <c r="S47" s="9">
        <v>220</v>
      </c>
      <c r="T47" s="9">
        <v>225</v>
      </c>
      <c r="U47" s="9">
        <v>235</v>
      </c>
      <c r="V47" s="9">
        <v>276</v>
      </c>
    </row>
    <row r="48" spans="1:22" ht="19.5" thickBot="1" x14ac:dyDescent="0.4">
      <c r="A48" s="10" t="s">
        <v>144</v>
      </c>
      <c r="B48" s="11"/>
      <c r="C48" s="11"/>
      <c r="D48" s="11"/>
      <c r="E48" s="11"/>
      <c r="F48" s="11"/>
      <c r="G48" s="11"/>
      <c r="H48" s="11"/>
      <c r="I48" s="11"/>
      <c r="J48" s="11"/>
      <c r="K48" s="11"/>
      <c r="L48" s="11"/>
      <c r="M48" s="11"/>
      <c r="N48" s="11"/>
      <c r="O48" s="11"/>
      <c r="P48" s="11"/>
      <c r="Q48" s="11"/>
      <c r="R48" s="11"/>
      <c r="S48" s="11"/>
      <c r="T48" s="11"/>
      <c r="U48" s="11"/>
      <c r="V48" s="11"/>
    </row>
    <row r="49" spans="1:22" x14ac:dyDescent="0.35">
      <c r="A49" s="5" t="s">
        <v>31</v>
      </c>
      <c r="B49" s="82" t="s">
        <v>30</v>
      </c>
      <c r="C49" s="82" t="s">
        <v>29</v>
      </c>
      <c r="D49" s="82" t="s">
        <v>28</v>
      </c>
      <c r="E49" s="82" t="s">
        <v>27</v>
      </c>
      <c r="F49" s="82" t="s">
        <v>26</v>
      </c>
      <c r="G49" s="82" t="s">
        <v>25</v>
      </c>
      <c r="H49" s="82" t="s">
        <v>24</v>
      </c>
      <c r="I49" s="82" t="s">
        <v>23</v>
      </c>
      <c r="J49" s="82" t="s">
        <v>22</v>
      </c>
      <c r="K49" s="82" t="s">
        <v>21</v>
      </c>
      <c r="L49" s="82" t="s">
        <v>20</v>
      </c>
      <c r="M49" s="82" t="s">
        <v>19</v>
      </c>
      <c r="N49" s="82" t="s">
        <v>18</v>
      </c>
      <c r="O49" s="82" t="s">
        <v>17</v>
      </c>
      <c r="P49" s="82" t="s">
        <v>16</v>
      </c>
      <c r="Q49" s="82" t="s">
        <v>15</v>
      </c>
      <c r="R49" s="82" t="s">
        <v>14</v>
      </c>
      <c r="S49" s="82" t="s">
        <v>13</v>
      </c>
      <c r="T49" s="82" t="s">
        <v>12</v>
      </c>
      <c r="U49" s="82" t="s">
        <v>11</v>
      </c>
      <c r="V49" s="82" t="s">
        <v>10</v>
      </c>
    </row>
    <row r="50" spans="1:22" x14ac:dyDescent="0.35">
      <c r="A50" s="12" t="s">
        <v>8</v>
      </c>
      <c r="B50" s="56">
        <v>6.01</v>
      </c>
      <c r="C50" s="56">
        <v>6.85</v>
      </c>
      <c r="D50" s="56">
        <v>7.1</v>
      </c>
      <c r="E50" s="56">
        <v>7.26</v>
      </c>
      <c r="F50" s="56">
        <v>7.4</v>
      </c>
      <c r="G50" s="56">
        <v>7.57</v>
      </c>
      <c r="H50" s="56">
        <v>7.7000000000000011</v>
      </c>
      <c r="I50" s="56">
        <v>7.88</v>
      </c>
      <c r="J50" s="56">
        <v>8.0299999999999994</v>
      </c>
      <c r="K50" s="56">
        <v>8.1999999999999993</v>
      </c>
      <c r="L50" s="56">
        <v>8.34</v>
      </c>
      <c r="M50" s="56">
        <v>8.5</v>
      </c>
      <c r="N50" s="56">
        <v>8.6300000000000008</v>
      </c>
      <c r="O50" s="56">
        <v>8.8000000000000007</v>
      </c>
      <c r="P50" s="56">
        <v>9</v>
      </c>
      <c r="Q50" s="56">
        <v>9.1999999999999993</v>
      </c>
      <c r="R50" s="56">
        <v>9.41</v>
      </c>
      <c r="S50" s="56">
        <v>9.7200000000000006</v>
      </c>
      <c r="T50" s="56">
        <v>10.199999999999999</v>
      </c>
      <c r="U50" s="56">
        <v>10.84</v>
      </c>
      <c r="V50" s="56">
        <v>31.12</v>
      </c>
    </row>
    <row r="51" spans="1:22" x14ac:dyDescent="0.35">
      <c r="A51" s="12" t="s">
        <v>7</v>
      </c>
      <c r="B51" s="56">
        <v>6.01</v>
      </c>
      <c r="C51" s="56">
        <v>7.7</v>
      </c>
      <c r="D51" s="56">
        <v>7.92</v>
      </c>
      <c r="E51" s="56">
        <v>8.1</v>
      </c>
      <c r="F51" s="56">
        <v>8.2799999999999994</v>
      </c>
      <c r="G51" s="56">
        <v>8.4</v>
      </c>
      <c r="H51" s="56">
        <v>8.5</v>
      </c>
      <c r="I51" s="56">
        <v>8.6300000000000008</v>
      </c>
      <c r="J51" s="56">
        <v>8.7799999999999994</v>
      </c>
      <c r="K51" s="56">
        <v>8.9</v>
      </c>
      <c r="L51" s="56">
        <v>9</v>
      </c>
      <c r="M51" s="56">
        <v>9.1</v>
      </c>
      <c r="N51" s="56">
        <v>9.1999999999999993</v>
      </c>
      <c r="O51" s="56">
        <v>9.3800000000000008</v>
      </c>
      <c r="P51" s="56">
        <v>9.52</v>
      </c>
      <c r="Q51" s="56">
        <v>9.6999999999999993</v>
      </c>
      <c r="R51" s="56">
        <v>10</v>
      </c>
      <c r="S51" s="56">
        <v>10.29</v>
      </c>
      <c r="T51" s="56">
        <v>10.689999999999998</v>
      </c>
      <c r="U51" s="56">
        <v>11.45</v>
      </c>
      <c r="V51" s="56">
        <v>21.1</v>
      </c>
    </row>
    <row r="52" spans="1:22" x14ac:dyDescent="0.35">
      <c r="A52" s="12" t="s">
        <v>6</v>
      </c>
      <c r="B52" s="56">
        <v>6.12</v>
      </c>
      <c r="C52" s="56">
        <v>6.69</v>
      </c>
      <c r="D52" s="56">
        <v>6.87</v>
      </c>
      <c r="E52" s="56">
        <v>7</v>
      </c>
      <c r="F52" s="56">
        <v>7.1</v>
      </c>
      <c r="G52" s="56">
        <v>7.19</v>
      </c>
      <c r="H52" s="56">
        <v>7.2799999999999994</v>
      </c>
      <c r="I52" s="56">
        <v>7.34</v>
      </c>
      <c r="J52" s="56">
        <v>7.41</v>
      </c>
      <c r="K52" s="56">
        <v>7.5</v>
      </c>
      <c r="L52" s="56">
        <v>7.6</v>
      </c>
      <c r="M52" s="56">
        <v>7.6899999999999995</v>
      </c>
      <c r="N52" s="56">
        <v>7.7999999999999989</v>
      </c>
      <c r="O52" s="56">
        <v>7.93</v>
      </c>
      <c r="P52" s="56">
        <v>8.1</v>
      </c>
      <c r="Q52" s="56">
        <v>8.2799999999999994</v>
      </c>
      <c r="R52" s="56">
        <v>8.4</v>
      </c>
      <c r="S52" s="56">
        <v>8.61</v>
      </c>
      <c r="T52" s="56">
        <v>8.9</v>
      </c>
      <c r="U52" s="56">
        <v>9.75</v>
      </c>
      <c r="V52" s="56">
        <v>31.12</v>
      </c>
    </row>
  </sheetData>
  <mergeCells count="3">
    <mergeCell ref="A34:J34"/>
    <mergeCell ref="A36:F36"/>
    <mergeCell ref="A35:K3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BCAF4-94B1-4C8C-8159-0DF9C729D2CF}">
  <dimension ref="A1:Q10"/>
  <sheetViews>
    <sheetView zoomScale="115" zoomScaleNormal="115" workbookViewId="0">
      <selection activeCell="A9" sqref="A9:J9"/>
    </sheetView>
  </sheetViews>
  <sheetFormatPr baseColWidth="10" defaultColWidth="11.42578125" defaultRowHeight="18" x14ac:dyDescent="0.35"/>
  <cols>
    <col min="1" max="1" width="11.42578125" style="43"/>
    <col min="2" max="2" width="18.28515625" style="43" bestFit="1" customWidth="1"/>
    <col min="3" max="16384" width="11.42578125" style="43"/>
  </cols>
  <sheetData>
    <row r="1" spans="1:17" s="58" customFormat="1" x14ac:dyDescent="0.35">
      <c r="A1" s="58" t="s">
        <v>196</v>
      </c>
    </row>
    <row r="3" spans="1:17" x14ac:dyDescent="0.35">
      <c r="B3" s="3" t="s">
        <v>49</v>
      </c>
      <c r="C3" s="81">
        <v>0</v>
      </c>
      <c r="D3" s="81">
        <v>1</v>
      </c>
      <c r="E3" s="81">
        <v>2</v>
      </c>
      <c r="F3" s="81">
        <v>3</v>
      </c>
      <c r="G3" s="81">
        <v>4</v>
      </c>
      <c r="H3" s="81">
        <v>5</v>
      </c>
      <c r="I3" s="81">
        <v>6</v>
      </c>
      <c r="J3" s="81">
        <v>7</v>
      </c>
      <c r="K3" s="81">
        <v>8</v>
      </c>
      <c r="L3" s="81">
        <v>9</v>
      </c>
      <c r="M3" s="81">
        <v>10</v>
      </c>
      <c r="N3" s="81">
        <v>11</v>
      </c>
      <c r="O3" s="81">
        <v>12</v>
      </c>
      <c r="P3" s="81">
        <v>13</v>
      </c>
      <c r="Q3" s="108">
        <v>14</v>
      </c>
    </row>
    <row r="4" spans="1:17" x14ac:dyDescent="0.35">
      <c r="B4" s="3" t="s">
        <v>48</v>
      </c>
      <c r="C4" s="81">
        <v>2</v>
      </c>
      <c r="D4" s="81">
        <v>3</v>
      </c>
      <c r="E4" s="81">
        <v>4</v>
      </c>
      <c r="F4" s="81">
        <v>5</v>
      </c>
      <c r="G4" s="81">
        <v>6</v>
      </c>
      <c r="H4" s="81">
        <v>7</v>
      </c>
      <c r="I4" s="81">
        <v>8</v>
      </c>
      <c r="J4" s="81">
        <v>9</v>
      </c>
      <c r="K4" s="81">
        <v>10</v>
      </c>
      <c r="L4" s="81">
        <v>11</v>
      </c>
      <c r="M4" s="81">
        <v>12</v>
      </c>
      <c r="N4" s="81">
        <v>13</v>
      </c>
      <c r="O4" s="81">
        <v>14</v>
      </c>
      <c r="P4" s="81">
        <v>15</v>
      </c>
      <c r="Q4" s="108">
        <v>16</v>
      </c>
    </row>
    <row r="5" spans="1:17" x14ac:dyDescent="0.35">
      <c r="B5" s="3" t="s">
        <v>50</v>
      </c>
      <c r="C5" s="81">
        <v>8</v>
      </c>
      <c r="D5" s="81">
        <v>8.5</v>
      </c>
      <c r="E5" s="81">
        <v>9</v>
      </c>
      <c r="F5" s="81">
        <v>9.5</v>
      </c>
      <c r="G5" s="81">
        <v>10</v>
      </c>
      <c r="H5" s="81">
        <v>10.5</v>
      </c>
      <c r="I5" s="81">
        <v>11</v>
      </c>
      <c r="J5" s="81">
        <v>11.5</v>
      </c>
      <c r="K5" s="81">
        <v>12</v>
      </c>
      <c r="L5" s="81">
        <v>12.5</v>
      </c>
      <c r="M5" s="81">
        <v>13</v>
      </c>
      <c r="N5" s="81">
        <v>13.5</v>
      </c>
      <c r="O5" s="81">
        <v>14</v>
      </c>
      <c r="P5" s="81">
        <v>14.5</v>
      </c>
      <c r="Q5" s="108">
        <v>15</v>
      </c>
    </row>
    <row r="8" spans="1:17" x14ac:dyDescent="0.35">
      <c r="A8" s="239" t="s">
        <v>128</v>
      </c>
      <c r="B8" s="239"/>
      <c r="C8" s="239"/>
      <c r="D8" s="239"/>
      <c r="E8" s="239"/>
      <c r="F8" s="239"/>
      <c r="G8" s="239"/>
      <c r="H8" s="239"/>
      <c r="I8" s="239"/>
      <c r="J8" s="239"/>
    </row>
    <row r="9" spans="1:17" x14ac:dyDescent="0.35">
      <c r="A9" s="240" t="s">
        <v>236</v>
      </c>
      <c r="B9" s="240"/>
      <c r="C9" s="240"/>
      <c r="D9" s="240"/>
      <c r="E9" s="240"/>
      <c r="F9" s="240"/>
      <c r="G9" s="240"/>
      <c r="H9" s="240"/>
      <c r="I9" s="240"/>
      <c r="J9" s="240"/>
    </row>
    <row r="10" spans="1:17" x14ac:dyDescent="0.35">
      <c r="A10" s="230"/>
      <c r="B10" s="230"/>
      <c r="C10" s="232"/>
      <c r="D10" s="231"/>
      <c r="E10" s="231"/>
      <c r="F10" s="231"/>
    </row>
  </sheetData>
  <mergeCells count="2">
    <mergeCell ref="A8:J8"/>
    <mergeCell ref="A9:J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21</vt:i4>
      </vt:variant>
    </vt:vector>
  </HeadingPairs>
  <TitlesOfParts>
    <vt:vector size="21" baseType="lpstr">
      <vt:lpstr>Figure 1</vt:lpstr>
      <vt:lpstr>Figure 2</vt:lpstr>
      <vt:lpstr>Figure 3</vt:lpstr>
      <vt:lpstr>Figure 4</vt:lpstr>
      <vt:lpstr>Figure 5 </vt:lpstr>
      <vt:lpstr>Figure 6 web</vt:lpstr>
      <vt:lpstr>Figure 6.1 web</vt:lpstr>
      <vt:lpstr>Figure 6.2 web</vt:lpstr>
      <vt:lpstr>Figure 7 web</vt:lpstr>
      <vt:lpstr>Figure 8 web</vt:lpstr>
      <vt:lpstr>Figure 9 web</vt:lpstr>
      <vt:lpstr>Figure 10 web</vt:lpstr>
      <vt:lpstr>Figure 11 web</vt:lpstr>
      <vt:lpstr>Figure 12 web</vt:lpstr>
      <vt:lpstr>Figure 13 web</vt:lpstr>
      <vt:lpstr>Figure 14 web</vt:lpstr>
      <vt:lpstr>Figure 15 web</vt:lpstr>
      <vt:lpstr>Figure 16 web</vt:lpstr>
      <vt:lpstr>Figure 17 web</vt:lpstr>
      <vt:lpstr>Méthodologie</vt:lpstr>
      <vt:lpstr>Bibliographie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Évaluation des aptitudes physiques</dc:title>
  <dc:creator/>
  <cp:keywords>enseignement du second degré ; élève du 2nd degré ; sixième ; seconde ; évaluation des aptitudes physiques ; évaluation des aptitudes sportives ; test de vitesse ; test d'endurance ; test de force musculaire ; test de saut en longueur ; restitution des tests ; réussite scolaire ; performance des élèves ; sexe ; origine sociale ; inégalité sociale ; pratique hebdomadaire extra-scolaire ; Politiques Prioritaires du Gouvernement ; Activité Physique Quotidienne</cp:keywords>
  <cp:lastModifiedBy/>
  <dcterms:created xsi:type="dcterms:W3CDTF">2015-06-05T18:19:34Z</dcterms:created>
  <dcterms:modified xsi:type="dcterms:W3CDTF">2026-05-22T09:27:57Z</dcterms:modified>
</cp:coreProperties>
</file>