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str-depp-a2\EXAMENS\Bac2025\ENQ60\Publications\NI\"/>
    </mc:Choice>
  </mc:AlternateContent>
  <xr:revisionPtr revIDLastSave="0" documentId="8_{FE4098D8-6E9F-4DE2-A020-6AD6DB4D1A41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Figure 1" sheetId="7" r:id="rId1"/>
    <sheet name="Figure 2" sheetId="5" r:id="rId2"/>
    <sheet name="Figure 3 web" sheetId="6" r:id="rId3"/>
    <sheet name="Figure 4 web" sheetId="14" r:id="rId4"/>
    <sheet name="Figure 5 web" sheetId="12" r:id="rId5"/>
    <sheet name="Figure 6 web" sheetId="11" r:id="rId6"/>
    <sheet name="Figure 7 web" sheetId="10" r:id="rId7"/>
    <sheet name="Figure 8 web" sheetId="13" r:id="rId8"/>
    <sheet name="Définitions-Pour en savoir plus" sheetId="9" r:id="rId9"/>
  </sheets>
  <externalReferences>
    <externalReference r:id="rId10"/>
  </externalReferences>
  <definedNames>
    <definedName name="_xlnm._FilterDatabase" localSheetId="7" hidden="1">'Figure 8 web'!$B$1:$B$130</definedName>
    <definedName name="fig2_3f">#REF!</definedName>
    <definedName name="fig2f">#REF!</definedName>
    <definedName name="fig3f">#REF!</definedName>
    <definedName name="fig4_5f">#REF!</definedName>
    <definedName name="fig4disc">#REF!</definedName>
    <definedName name="fig4f">#REF!</definedName>
    <definedName name="fig4prod">#REF!</definedName>
    <definedName name="fig4serv">#REF!</definedName>
    <definedName name="fig5disc">#REF!</definedName>
    <definedName name="fig5prod">#REF!</definedName>
    <definedName name="fig5serv">#REF!</definedName>
    <definedName name="fig6_8f">#REF!</definedName>
    <definedName name="fig6f">#REF!</definedName>
    <definedName name="fig7f">#REF!</definedName>
    <definedName name="fig8f">#REF!</definedName>
    <definedName name="gene">#REF!</definedName>
    <definedName name="_xlnm.Print_Titles" localSheetId="6">'Figure 7 web'!$A:$C,'Figure 7 web'!$1:$4</definedName>
    <definedName name="tech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5" l="1"/>
  <c r="O17" i="5"/>
  <c r="AC104" i="14" l="1"/>
  <c r="AB104" i="14"/>
  <c r="AA104" i="14"/>
  <c r="Z104" i="14"/>
  <c r="Z71" i="14" s="1"/>
  <c r="Y104" i="14"/>
  <c r="X104" i="14"/>
  <c r="W104" i="14"/>
  <c r="V104" i="14"/>
  <c r="V71" i="14" s="1"/>
  <c r="U104" i="14"/>
  <c r="U71" i="14" s="1"/>
  <c r="T104" i="14"/>
  <c r="S104" i="14"/>
  <c r="R104" i="14"/>
  <c r="Q104" i="14"/>
  <c r="P104" i="14"/>
  <c r="O104" i="14"/>
  <c r="N104" i="14"/>
  <c r="N71" i="14" s="1"/>
  <c r="M104" i="14"/>
  <c r="L104" i="14"/>
  <c r="K104" i="14"/>
  <c r="J104" i="14"/>
  <c r="J71" i="14" s="1"/>
  <c r="I104" i="14"/>
  <c r="I71" i="14" s="1"/>
  <c r="H104" i="14"/>
  <c r="G104" i="14"/>
  <c r="F104" i="14"/>
  <c r="E104" i="14"/>
  <c r="D104" i="14"/>
  <c r="C104" i="14"/>
  <c r="AC103" i="14"/>
  <c r="AC70" i="14" s="1"/>
  <c r="AB103" i="14"/>
  <c r="AA103" i="14"/>
  <c r="S103" i="14"/>
  <c r="R103" i="14"/>
  <c r="Q103" i="14"/>
  <c r="Q70" i="14" s="1"/>
  <c r="G103" i="14"/>
  <c r="F103" i="14"/>
  <c r="E103" i="14"/>
  <c r="E70" i="14" s="1"/>
  <c r="AC102" i="14"/>
  <c r="AB102" i="14"/>
  <c r="AB69" i="14" s="1"/>
  <c r="AA102" i="14"/>
  <c r="AA69" i="14" s="1"/>
  <c r="Z102" i="14"/>
  <c r="Y102" i="14"/>
  <c r="X102" i="14"/>
  <c r="W102" i="14"/>
  <c r="V102" i="14"/>
  <c r="U102" i="14"/>
  <c r="T102" i="14"/>
  <c r="T69" i="14" s="1"/>
  <c r="S102" i="14"/>
  <c r="R102" i="14"/>
  <c r="Q102" i="14"/>
  <c r="P102" i="14"/>
  <c r="P69" i="14" s="1"/>
  <c r="O102" i="14"/>
  <c r="O69" i="14" s="1"/>
  <c r="N102" i="14"/>
  <c r="M102" i="14"/>
  <c r="L102" i="14"/>
  <c r="K102" i="14"/>
  <c r="J102" i="14"/>
  <c r="I102" i="14"/>
  <c r="H102" i="14"/>
  <c r="H69" i="14" s="1"/>
  <c r="G102" i="14"/>
  <c r="F102" i="14"/>
  <c r="E102" i="14"/>
  <c r="D102" i="14"/>
  <c r="D69" i="14" s="1"/>
  <c r="C102" i="14"/>
  <c r="C69" i="14" s="1"/>
  <c r="AC101" i="14"/>
  <c r="AB101" i="14"/>
  <c r="AA101" i="14"/>
  <c r="Z101" i="14"/>
  <c r="Y101" i="14"/>
  <c r="X101" i="14"/>
  <c r="W101" i="14"/>
  <c r="W68" i="14" s="1"/>
  <c r="V101" i="14"/>
  <c r="U101" i="14"/>
  <c r="T101" i="14"/>
  <c r="S101" i="14"/>
  <c r="S68" i="14" s="1"/>
  <c r="R101" i="14"/>
  <c r="R68" i="14" s="1"/>
  <c r="Q101" i="14"/>
  <c r="P101" i="14"/>
  <c r="O101" i="14"/>
  <c r="N101" i="14"/>
  <c r="M101" i="14"/>
  <c r="L101" i="14"/>
  <c r="K101" i="14"/>
  <c r="K68" i="14" s="1"/>
  <c r="J101" i="14"/>
  <c r="I101" i="14"/>
  <c r="H101" i="14"/>
  <c r="G101" i="14"/>
  <c r="G68" i="14" s="1"/>
  <c r="F101" i="14"/>
  <c r="F68" i="14" s="1"/>
  <c r="E101" i="14"/>
  <c r="D101" i="14"/>
  <c r="C101" i="14"/>
  <c r="AC100" i="14"/>
  <c r="AB100" i="14"/>
  <c r="AA100" i="14"/>
  <c r="Z100" i="14"/>
  <c r="Z67" i="14" s="1"/>
  <c r="Y100" i="14"/>
  <c r="X100" i="14"/>
  <c r="W100" i="14"/>
  <c r="V100" i="14"/>
  <c r="V67" i="14" s="1"/>
  <c r="U100" i="14"/>
  <c r="U67" i="14" s="1"/>
  <c r="T100" i="14"/>
  <c r="S100" i="14"/>
  <c r="R100" i="14"/>
  <c r="Q100" i="14"/>
  <c r="P100" i="14"/>
  <c r="O100" i="14"/>
  <c r="N100" i="14"/>
  <c r="N67" i="14" s="1"/>
  <c r="M100" i="14"/>
  <c r="L100" i="14"/>
  <c r="K100" i="14"/>
  <c r="J100" i="14"/>
  <c r="J67" i="14" s="1"/>
  <c r="I100" i="14"/>
  <c r="I67" i="14" s="1"/>
  <c r="H100" i="14"/>
  <c r="G100" i="14"/>
  <c r="F100" i="14"/>
  <c r="E100" i="14"/>
  <c r="D100" i="14"/>
  <c r="C100" i="14"/>
  <c r="AC99" i="14"/>
  <c r="AC66" i="14" s="1"/>
  <c r="AB99" i="14"/>
  <c r="AA99" i="14"/>
  <c r="AC98" i="14"/>
  <c r="AB98" i="14"/>
  <c r="AB65" i="14" s="1"/>
  <c r="AA98" i="14"/>
  <c r="AA65" i="14" s="1"/>
  <c r="Z98" i="14"/>
  <c r="Y98" i="14"/>
  <c r="X98" i="14"/>
  <c r="W98" i="14"/>
  <c r="V98" i="14"/>
  <c r="U98" i="14"/>
  <c r="T98" i="14"/>
  <c r="T65" i="14" s="1"/>
  <c r="S98" i="14"/>
  <c r="R98" i="14"/>
  <c r="Q98" i="14"/>
  <c r="P98" i="14"/>
  <c r="P65" i="14" s="1"/>
  <c r="O98" i="14"/>
  <c r="O65" i="14" s="1"/>
  <c r="N98" i="14"/>
  <c r="M98" i="14"/>
  <c r="L98" i="14"/>
  <c r="K98" i="14"/>
  <c r="J98" i="14"/>
  <c r="I98" i="14"/>
  <c r="H98" i="14"/>
  <c r="H65" i="14" s="1"/>
  <c r="G98" i="14"/>
  <c r="F98" i="14"/>
  <c r="E98" i="14"/>
  <c r="D98" i="14"/>
  <c r="D65" i="14" s="1"/>
  <c r="C98" i="14"/>
  <c r="C65" i="14" s="1"/>
  <c r="Z96" i="14"/>
  <c r="Y96" i="14"/>
  <c r="X96" i="14"/>
  <c r="W96" i="14"/>
  <c r="V96" i="14"/>
  <c r="V63" i="14" s="1"/>
  <c r="U96" i="14"/>
  <c r="U63" i="14" s="1"/>
  <c r="T96" i="14"/>
  <c r="T63" i="14" s="1"/>
  <c r="S96" i="14"/>
  <c r="R96" i="14"/>
  <c r="Q96" i="14"/>
  <c r="P96" i="14"/>
  <c r="O96" i="14"/>
  <c r="N96" i="14"/>
  <c r="M96" i="14"/>
  <c r="L96" i="14"/>
  <c r="K96" i="14"/>
  <c r="J96" i="14"/>
  <c r="J63" i="14" s="1"/>
  <c r="I96" i="14"/>
  <c r="I63" i="14" s="1"/>
  <c r="H96" i="14"/>
  <c r="H63" i="14" s="1"/>
  <c r="G96" i="14"/>
  <c r="F96" i="14"/>
  <c r="E96" i="14"/>
  <c r="D96" i="14"/>
  <c r="C96" i="14"/>
  <c r="Z89" i="14"/>
  <c r="Y89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Z82" i="14"/>
  <c r="Z103" i="14" s="1"/>
  <c r="Z70" i="14" s="1"/>
  <c r="Y82" i="14"/>
  <c r="Y103" i="14" s="1"/>
  <c r="Y70" i="14" s="1"/>
  <c r="X82" i="14"/>
  <c r="X103" i="14" s="1"/>
  <c r="X70" i="14" s="1"/>
  <c r="W82" i="14"/>
  <c r="W103" i="14" s="1"/>
  <c r="W70" i="14" s="1"/>
  <c r="V82" i="14"/>
  <c r="V103" i="14" s="1"/>
  <c r="V70" i="14" s="1"/>
  <c r="U82" i="14"/>
  <c r="U103" i="14" s="1"/>
  <c r="U70" i="14" s="1"/>
  <c r="T82" i="14"/>
  <c r="T103" i="14" s="1"/>
  <c r="T70" i="14" s="1"/>
  <c r="S82" i="14"/>
  <c r="R82" i="14"/>
  <c r="Q82" i="14"/>
  <c r="P82" i="14"/>
  <c r="P103" i="14" s="1"/>
  <c r="P70" i="14" s="1"/>
  <c r="O82" i="14"/>
  <c r="O49" i="14" s="1"/>
  <c r="N82" i="14"/>
  <c r="N103" i="14" s="1"/>
  <c r="N70" i="14" s="1"/>
  <c r="M82" i="14"/>
  <c r="M103" i="14" s="1"/>
  <c r="M70" i="14" s="1"/>
  <c r="L82" i="14"/>
  <c r="L103" i="14" s="1"/>
  <c r="L70" i="14" s="1"/>
  <c r="K82" i="14"/>
  <c r="K103" i="14" s="1"/>
  <c r="K70" i="14" s="1"/>
  <c r="J82" i="14"/>
  <c r="J103" i="14" s="1"/>
  <c r="J70" i="14" s="1"/>
  <c r="I82" i="14"/>
  <c r="I103" i="14" s="1"/>
  <c r="I70" i="14" s="1"/>
  <c r="H82" i="14"/>
  <c r="H103" i="14" s="1"/>
  <c r="H70" i="14" s="1"/>
  <c r="G82" i="14"/>
  <c r="F82" i="14"/>
  <c r="E82" i="14"/>
  <c r="D82" i="14"/>
  <c r="D103" i="14" s="1"/>
  <c r="D70" i="14" s="1"/>
  <c r="C82" i="14"/>
  <c r="C49" i="14" s="1"/>
  <c r="AC71" i="14"/>
  <c r="AB71" i="14"/>
  <c r="AA71" i="14"/>
  <c r="Y71" i="14"/>
  <c r="X71" i="14"/>
  <c r="W71" i="14"/>
  <c r="T71" i="14"/>
  <c r="S71" i="14"/>
  <c r="R71" i="14"/>
  <c r="Q71" i="14"/>
  <c r="P71" i="14"/>
  <c r="O71" i="14"/>
  <c r="M71" i="14"/>
  <c r="L71" i="14"/>
  <c r="K71" i="14"/>
  <c r="H71" i="14"/>
  <c r="G71" i="14"/>
  <c r="F71" i="14"/>
  <c r="E71" i="14"/>
  <c r="D71" i="14"/>
  <c r="C71" i="14"/>
  <c r="AB70" i="14"/>
  <c r="AA70" i="14"/>
  <c r="S70" i="14"/>
  <c r="R70" i="14"/>
  <c r="G70" i="14"/>
  <c r="F70" i="14"/>
  <c r="AC69" i="14"/>
  <c r="Y69" i="14"/>
  <c r="X69" i="14"/>
  <c r="W69" i="14"/>
  <c r="V69" i="14"/>
  <c r="U69" i="14"/>
  <c r="S69" i="14"/>
  <c r="R69" i="14"/>
  <c r="Q69" i="14"/>
  <c r="M69" i="14"/>
  <c r="L69" i="14"/>
  <c r="K69" i="14"/>
  <c r="J69" i="14"/>
  <c r="I69" i="14"/>
  <c r="G69" i="14"/>
  <c r="F69" i="14"/>
  <c r="E69" i="14"/>
  <c r="AC68" i="14"/>
  <c r="AB68" i="14"/>
  <c r="AA68" i="14"/>
  <c r="Y68" i="14"/>
  <c r="X68" i="14"/>
  <c r="V68" i="14"/>
  <c r="U68" i="14"/>
  <c r="T68" i="14"/>
  <c r="Q68" i="14"/>
  <c r="P68" i="14"/>
  <c r="O68" i="14"/>
  <c r="M68" i="14"/>
  <c r="L68" i="14"/>
  <c r="J68" i="14"/>
  <c r="I68" i="14"/>
  <c r="H68" i="14"/>
  <c r="E68" i="14"/>
  <c r="D68" i="14"/>
  <c r="C68" i="14"/>
  <c r="AC67" i="14"/>
  <c r="AB67" i="14"/>
  <c r="AA67" i="14"/>
  <c r="Y67" i="14"/>
  <c r="X67" i="14"/>
  <c r="W67" i="14"/>
  <c r="T67" i="14"/>
  <c r="S67" i="14"/>
  <c r="R67" i="14"/>
  <c r="Q67" i="14"/>
  <c r="P67" i="14"/>
  <c r="O67" i="14"/>
  <c r="M67" i="14"/>
  <c r="L67" i="14"/>
  <c r="K67" i="14"/>
  <c r="H67" i="14"/>
  <c r="G67" i="14"/>
  <c r="F67" i="14"/>
  <c r="E67" i="14"/>
  <c r="D67" i="14"/>
  <c r="C67" i="14"/>
  <c r="AB66" i="14"/>
  <c r="AA66" i="14"/>
  <c r="AC65" i="14"/>
  <c r="Y65" i="14"/>
  <c r="X65" i="14"/>
  <c r="W65" i="14"/>
  <c r="V65" i="14"/>
  <c r="U65" i="14"/>
  <c r="S65" i="14"/>
  <c r="R65" i="14"/>
  <c r="Q65" i="14"/>
  <c r="M65" i="14"/>
  <c r="L65" i="14"/>
  <c r="K65" i="14"/>
  <c r="J65" i="14"/>
  <c r="I65" i="14"/>
  <c r="G65" i="14"/>
  <c r="F65" i="14"/>
  <c r="E65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AC63" i="14"/>
  <c r="AB63" i="14"/>
  <c r="AA63" i="14"/>
  <c r="Z63" i="14"/>
  <c r="Y63" i="14"/>
  <c r="X63" i="14"/>
  <c r="W63" i="14"/>
  <c r="S63" i="14"/>
  <c r="R63" i="14"/>
  <c r="Q63" i="14"/>
  <c r="P63" i="14"/>
  <c r="O63" i="14"/>
  <c r="N63" i="14"/>
  <c r="M63" i="14"/>
  <c r="L63" i="14"/>
  <c r="K63" i="14"/>
  <c r="G63" i="14"/>
  <c r="F63" i="14"/>
  <c r="E63" i="14"/>
  <c r="D63" i="14"/>
  <c r="C63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AC59" i="14"/>
  <c r="AB59" i="14"/>
  <c r="AA59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AC52" i="14"/>
  <c r="AB52" i="14"/>
  <c r="AA52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AC49" i="14"/>
  <c r="AB49" i="14"/>
  <c r="AA49" i="14"/>
  <c r="Z49" i="14"/>
  <c r="Y49" i="14"/>
  <c r="X49" i="14"/>
  <c r="W49" i="14"/>
  <c r="V49" i="14"/>
  <c r="U49" i="14"/>
  <c r="S49" i="14"/>
  <c r="R49" i="14"/>
  <c r="Q49" i="14"/>
  <c r="N49" i="14"/>
  <c r="M49" i="14"/>
  <c r="L49" i="14"/>
  <c r="K49" i="14"/>
  <c r="J49" i="14"/>
  <c r="I49" i="14"/>
  <c r="G49" i="14"/>
  <c r="F49" i="14"/>
  <c r="E49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AC45" i="14"/>
  <c r="AB45" i="14"/>
  <c r="AA45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Y68" i="6"/>
  <c r="X68" i="6"/>
  <c r="W68" i="6"/>
  <c r="V68" i="6"/>
  <c r="U68" i="6"/>
  <c r="T68" i="6"/>
  <c r="S68" i="6"/>
  <c r="R68" i="6"/>
  <c r="Q68" i="6"/>
  <c r="P68" i="6"/>
  <c r="O68" i="6"/>
  <c r="N68" i="6"/>
  <c r="N68" i="14" l="1"/>
  <c r="Z68" i="14"/>
  <c r="N65" i="14"/>
  <c r="Z65" i="14"/>
  <c r="N69" i="14"/>
  <c r="Z69" i="14"/>
  <c r="C103" i="14"/>
  <c r="C70" i="14" s="1"/>
  <c r="O103" i="14"/>
  <c r="O70" i="14" s="1"/>
  <c r="D49" i="14"/>
  <c r="P49" i="14"/>
  <c r="H49" i="14"/>
  <c r="T49" i="14"/>
</calcChain>
</file>

<file path=xl/sharedStrings.xml><?xml version="1.0" encoding="utf-8"?>
<sst xmlns="http://schemas.openxmlformats.org/spreadsheetml/2006/main" count="639" uniqueCount="423">
  <si>
    <t xml:space="preserve">Voie générale </t>
  </si>
  <si>
    <t>Voie technologique</t>
  </si>
  <si>
    <t>Voie professionnelle</t>
  </si>
  <si>
    <t>Total baccalauréat</t>
  </si>
  <si>
    <t>1995</t>
  </si>
  <si>
    <t>1996</t>
  </si>
  <si>
    <t>1997</t>
  </si>
  <si>
    <t>1998</t>
  </si>
  <si>
    <t>1999</t>
  </si>
  <si>
    <t>2000</t>
  </si>
  <si>
    <t>Baccalauréat général</t>
  </si>
  <si>
    <t>Baccalauréat technologique</t>
  </si>
  <si>
    <t>Baccalauréat professionnel</t>
  </si>
  <si>
    <t>Admis</t>
  </si>
  <si>
    <t>Présents</t>
  </si>
  <si>
    <t>Général</t>
  </si>
  <si>
    <t>Taux de réussite (%)</t>
  </si>
  <si>
    <t>Très bien</t>
  </si>
  <si>
    <t>Bien</t>
  </si>
  <si>
    <t>Assez bien</t>
  </si>
  <si>
    <t>Sans mention</t>
  </si>
  <si>
    <t>STL</t>
  </si>
  <si>
    <t>ST2S</t>
  </si>
  <si>
    <t>STAV</t>
  </si>
  <si>
    <t>STI2D</t>
  </si>
  <si>
    <t>STD2A</t>
  </si>
  <si>
    <t>Production</t>
  </si>
  <si>
    <t>Services</t>
  </si>
  <si>
    <t>Total</t>
  </si>
  <si>
    <t>Filles</t>
  </si>
  <si>
    <t>Garçons</t>
  </si>
  <si>
    <t>Toutes séries</t>
  </si>
  <si>
    <t>Tous secteurs</t>
  </si>
  <si>
    <t>Technologique</t>
  </si>
  <si>
    <t>Professionnel</t>
  </si>
  <si>
    <t>Source des données démographiques</t>
  </si>
  <si>
    <t>Proportion de bacheliers dans une génération</t>
  </si>
  <si>
    <t>Il s’agit de la proportion de bacheliers dans une génération fictive de personnes qui auraient à chaque âge les taux de candidature et de réussite observés l’année considérée. Ce nombre est obtenu en calculant, pour chaque âge, le rapport du nombre de lauréats à la population totale de cet âge, et en faisant la somme de ces taux par âge.</t>
  </si>
  <si>
    <t>Séries technologiques</t>
  </si>
  <si>
    <t>Série</t>
  </si>
  <si>
    <t>Spécialité</t>
  </si>
  <si>
    <t>Filles (%)</t>
  </si>
  <si>
    <t>Ensemble du baccalauréat technologique</t>
  </si>
  <si>
    <t>Secteur</t>
  </si>
  <si>
    <t>Domaine</t>
  </si>
  <si>
    <t>STMG</t>
  </si>
  <si>
    <t>Nomenclature des spécialités de formation</t>
  </si>
  <si>
    <t xml:space="preserve"> </t>
  </si>
  <si>
    <t>DÉFINITIONS</t>
  </si>
  <si>
    <t>Répartition des présents par mention (%)</t>
  </si>
  <si>
    <t>STHR</t>
  </si>
  <si>
    <t>2015</t>
  </si>
  <si>
    <t>2016</t>
  </si>
  <si>
    <t>2017</t>
  </si>
  <si>
    <t>Session</t>
  </si>
  <si>
    <t>2018</t>
  </si>
  <si>
    <t>2019</t>
  </si>
  <si>
    <t>Très bien avec les félicitations du jury</t>
  </si>
  <si>
    <t>S2TMD</t>
  </si>
  <si>
    <t>2020</t>
  </si>
  <si>
    <t>France hors Mayotte</t>
  </si>
  <si>
    <t>France</t>
  </si>
  <si>
    <t>Académie</t>
  </si>
  <si>
    <t>Département</t>
  </si>
  <si>
    <t>Combinaison d'enseignements de spécialité</t>
  </si>
  <si>
    <t>Aix-Marseille</t>
  </si>
  <si>
    <t>Amiens</t>
  </si>
  <si>
    <t>Besançon</t>
  </si>
  <si>
    <t>Bordeaux</t>
  </si>
  <si>
    <t>Clermont-Ferrand</t>
  </si>
  <si>
    <t>Corse</t>
  </si>
  <si>
    <t>Créteil</t>
  </si>
  <si>
    <t>Dijon</t>
  </si>
  <si>
    <t>Grenoble</t>
  </si>
  <si>
    <t>Guadeloupe</t>
  </si>
  <si>
    <t>Guyane</t>
  </si>
  <si>
    <t>La Réunion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</si>
  <si>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</si>
  <si>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</si>
  <si>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</si>
  <si>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</si>
  <si>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</si>
  <si>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</si>
  <si>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</si>
  <si>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</si>
  <si>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Nice</t>
  </si>
  <si>
    <t>Normandie</t>
  </si>
  <si>
    <t>Orléans-Tours</t>
  </si>
  <si>
    <t>Paris</t>
  </si>
  <si>
    <t>Poitiers</t>
  </si>
  <si>
    <t>Reims</t>
  </si>
  <si>
    <t>Rennes</t>
  </si>
  <si>
    <t>Strasbourg</t>
  </si>
  <si>
    <t>Toulouse</t>
  </si>
  <si>
    <t>Versailles</t>
  </si>
  <si>
    <t>Taux réussite (%)</t>
  </si>
  <si>
    <t>Ensemble</t>
  </si>
  <si>
    <t>Voie</t>
  </si>
  <si>
    <t>Décision</t>
  </si>
  <si>
    <t>Générale</t>
  </si>
  <si>
    <t>dont avec les félicitations du jury</t>
  </si>
  <si>
    <t>Admis sans mention</t>
  </si>
  <si>
    <t>Refusé</t>
  </si>
  <si>
    <t>Professionnelle</t>
  </si>
  <si>
    <t>- Série chronologique</t>
  </si>
  <si>
    <t>- Open data</t>
  </si>
  <si>
    <t>"La réussite au baccalauréat"</t>
  </si>
  <si>
    <t>"Les mentions au baccalauréat selon la voie"</t>
  </si>
  <si>
    <t>- RERS interactif (fiches 8.02 à 8.04 et 11.07)</t>
  </si>
  <si>
    <t>"La proportion de bacheliers dans une génération"</t>
  </si>
  <si>
    <t>"Le baccalauréat par académie"</t>
  </si>
  <si>
    <t>"Réussite au baccalauréat selon l'âge"</t>
  </si>
  <si>
    <t>"Réussite au baccalauréat selon l'origine sociale"</t>
  </si>
  <si>
    <t>"Le baccalauréat par département"</t>
  </si>
  <si>
    <t>POUR EN SAVOIR PLUS</t>
  </si>
  <si>
    <t>sciences et technologies de l’industrie et du développement durable</t>
  </si>
  <si>
    <t>sciences et technologies de l'hôtellerie et de la restauration</t>
  </si>
  <si>
    <t>"Proportion de bacheliers dans une génération"</t>
  </si>
  <si>
    <r>
      <rPr>
        <b/>
        <sz val="9"/>
        <rFont val="Marianne"/>
      </rPr>
      <t>Champ</t>
    </r>
    <r>
      <rPr>
        <sz val="9"/>
        <rFont val="Marianne"/>
      </rPr>
      <t xml:space="preserve"> : France hors DROM avant 2001, France hors Mayotte ensuite.</t>
    </r>
  </si>
  <si>
    <r>
      <rPr>
        <b/>
        <sz val="9"/>
        <rFont val="Marianne"/>
      </rPr>
      <t>Champ</t>
    </r>
    <r>
      <rPr>
        <sz val="9"/>
        <rFont val="Marianne"/>
      </rPr>
      <t xml:space="preserve"> : France.</t>
    </r>
  </si>
  <si>
    <r>
      <rPr>
        <b/>
        <sz val="9"/>
        <rFont val="Marianne"/>
      </rPr>
      <t>Source</t>
    </r>
    <r>
      <rPr>
        <sz val="9"/>
        <rFont val="Marianne"/>
      </rPr>
      <t xml:space="preserve"> : DEPP, système d’information Cyclades ; ministère chargé de l'agriculture.</t>
    </r>
  </si>
  <si>
    <r>
      <rPr>
        <b/>
        <sz val="9"/>
        <rFont val="Marianne"/>
      </rPr>
      <t xml:space="preserve">Source </t>
    </r>
    <r>
      <rPr>
        <sz val="9"/>
        <rFont val="Marianne"/>
      </rPr>
      <t>: DEPP, système d’information Cyclades.</t>
    </r>
  </si>
  <si>
    <t>sciences et technologies de laboratoire (chimie/biologie)</t>
  </si>
  <si>
    <t>sciences et technologies de l’agronomie et du vivant</t>
  </si>
  <si>
    <t>sciences et technologies du management et de la gestion</t>
  </si>
  <si>
    <t>sciences et technologies de la santé et du social</t>
  </si>
  <si>
    <t>sciences et technologies du design et des arts appliqués</t>
  </si>
  <si>
    <t>sciences et techniques du théâtre, de la musique et de la danse</t>
  </si>
  <si>
    <r>
      <rPr>
        <b/>
        <sz val="9"/>
        <rFont val="Marianne"/>
      </rPr>
      <t>Champ</t>
    </r>
    <r>
      <rPr>
        <sz val="9"/>
        <rFont val="Marianne"/>
      </rPr>
      <t xml:space="preserve"> : France hors Mayotte jusqu'en 2010, y compris Mayotte ensuite.</t>
    </r>
  </si>
  <si>
    <r>
      <t xml:space="preserve">Champ : </t>
    </r>
    <r>
      <rPr>
        <sz val="9"/>
        <color rgb="FF000000"/>
        <rFont val="Marianne"/>
      </rPr>
      <t>France.</t>
    </r>
  </si>
  <si>
    <r>
      <rPr>
        <b/>
        <sz val="9"/>
        <rFont val="Marianne"/>
      </rPr>
      <t>Source :</t>
    </r>
    <r>
      <rPr>
        <sz val="9"/>
        <rFont val="Marianne"/>
      </rPr>
      <t xml:space="preserve"> DEPP, systèmes d’information Cyclades ; ministère chargé de l'agriculture.</t>
    </r>
  </si>
  <si>
    <r>
      <rPr>
        <b/>
        <sz val="9"/>
        <rFont val="Marianne"/>
      </rPr>
      <t>Source</t>
    </r>
    <r>
      <rPr>
        <sz val="9"/>
        <rFont val="Marianne"/>
      </rPr>
      <t xml:space="preserve"> : DEPP, systèmes d’information Ocean, Cyclades ; ministère chargé de l'agriculture.</t>
    </r>
  </si>
  <si>
    <r>
      <rPr>
        <b/>
        <sz val="9"/>
        <rFont val="Marianne"/>
      </rPr>
      <t>Source</t>
    </r>
    <r>
      <rPr>
        <sz val="9"/>
        <rFont val="Marianne"/>
      </rPr>
      <t xml:space="preserve"> : DEPP, systèmes d’information Ocean, Cyclades ; ministère chargé de l'agriculture ; Insee - recensement de la population.</t>
    </r>
  </si>
  <si>
    <r>
      <t xml:space="preserve">STI2D : </t>
    </r>
    <r>
      <rPr>
        <sz val="9"/>
        <color indexed="8"/>
        <rFont val="Marianne"/>
      </rPr>
      <t>sciences et technologies de l’industrie et du développement durable.</t>
    </r>
  </si>
  <si>
    <r>
      <t xml:space="preserve">STL : </t>
    </r>
    <r>
      <rPr>
        <sz val="9"/>
        <color indexed="8"/>
        <rFont val="Marianne"/>
      </rPr>
      <t>sciences et technologies de laboratoire (chimie/biologie).</t>
    </r>
  </si>
  <si>
    <r>
      <t xml:space="preserve">STAV : </t>
    </r>
    <r>
      <rPr>
        <sz val="9"/>
        <color indexed="8"/>
        <rFont val="Marianne"/>
      </rPr>
      <t>sciences et technologies de l’agronomie et du vivant.</t>
    </r>
  </si>
  <si>
    <r>
      <t xml:space="preserve">STMG : </t>
    </r>
    <r>
      <rPr>
        <sz val="9"/>
        <color indexed="8"/>
        <rFont val="Marianne"/>
      </rPr>
      <t>sciences et technologies du management et de la gestion.</t>
    </r>
  </si>
  <si>
    <r>
      <t xml:space="preserve">ST2S : </t>
    </r>
    <r>
      <rPr>
        <sz val="9"/>
        <color indexed="8"/>
        <rFont val="Marianne"/>
      </rPr>
      <t>sciences et technologies de la santé et du social.</t>
    </r>
  </si>
  <si>
    <r>
      <t xml:space="preserve">STD2A : </t>
    </r>
    <r>
      <rPr>
        <sz val="9"/>
        <color indexed="8"/>
        <rFont val="Marianne"/>
      </rPr>
      <t>sciences et technologies du design et des arts appliqués.</t>
    </r>
  </si>
  <si>
    <r>
      <t xml:space="preserve">S2TMD : </t>
    </r>
    <r>
      <rPr>
        <sz val="9"/>
        <rFont val="Marianne"/>
      </rPr>
      <t>sciences et te</t>
    </r>
    <r>
      <rPr>
        <sz val="9"/>
        <color indexed="8"/>
        <rFont val="Marianne"/>
      </rPr>
      <t>chniques du théâtre, de la musique et de la danse.</t>
    </r>
  </si>
  <si>
    <r>
      <t>STHR :</t>
    </r>
    <r>
      <rPr>
        <sz val="9"/>
        <color indexed="8"/>
        <rFont val="Marianne"/>
      </rPr>
      <t xml:space="preserve"> sciences et technologies de l'hôtellerie et de la restauration</t>
    </r>
  </si>
  <si>
    <r>
      <t xml:space="preserve">Les </t>
    </r>
    <r>
      <rPr>
        <sz val="9"/>
        <rFont val="Marianne"/>
      </rPr>
      <t>spécialités de formation représentent le niveau le plus fin de la nomenclature interministérielle des spécialités de formation (décret n° 94-522 du 21 juin 1994). Elles sont constituées en 93 groupes de spécialités. Les groupes de spécialités sont eux-mêmes regroupés en 17 domaines de spécialités. Et les domaines de spécialités sont rassemblés en quatre secteurs : disciplinaire, technico-professionnel de la production, technico-professionnel des services, développement personnel. 
Les spécialités de formation de la voie professionnelle appartiennent aux secteurs technico-professionnels de la production et des services. Les séries technologiques appartiennent à ces deux secteurs ainsi qu’au disciplinaire. Et la voie générale est entièrement dans le secteur disciplinaire.</t>
    </r>
  </si>
  <si>
    <t>Figure 6 web - Évolution du taux de réussite au baccalauréat selon la voie depuis 1995 (en %)</t>
  </si>
  <si>
    <r>
      <t>Source</t>
    </r>
    <r>
      <rPr>
        <sz val="9"/>
        <rFont val="Marianne"/>
      </rPr>
      <t xml:space="preserve"> : DEPP, systèmes d'information Cyclades, Océan ; ministère chargé de l'agriculture.</t>
    </r>
  </si>
  <si>
    <r>
      <rPr>
        <b/>
        <sz val="9"/>
        <rFont val="Marianne"/>
      </rPr>
      <t>Source</t>
    </r>
    <r>
      <rPr>
        <sz val="9"/>
        <rFont val="Marianne"/>
      </rPr>
      <t xml:space="preserve"> : DEPP, systèmes d'information Cyclades, Ocean ; ministère chargé de l'agriculture.</t>
    </r>
  </si>
  <si>
    <t>Figure 2 - Résultats du baccalauréat 2025 selon la voie, la série, le secteur et le sexe</t>
  </si>
  <si>
    <t>Figure 8 web - Résultats du baccalauréat 2025 selon la voie, le département et l'académie</t>
  </si>
  <si>
    <t>Spécialités plurivalentes des services</t>
  </si>
  <si>
    <t>Échanges et gestion</t>
  </si>
  <si>
    <t>Communication et information</t>
  </si>
  <si>
    <t>Services aux personnes</t>
  </si>
  <si>
    <t>Services à la collectivité</t>
  </si>
  <si>
    <t>Spécialités pluri-technologiques de production</t>
  </si>
  <si>
    <t>Agriculture, pêche, forêt et espaces verts</t>
  </si>
  <si>
    <t>Transformations</t>
  </si>
  <si>
    <t>Génie civil construction et bois</t>
  </si>
  <si>
    <t>Matériaux souples</t>
  </si>
  <si>
    <t>Mécanique électricité électronique</t>
  </si>
  <si>
    <t>Ensemble du baccalauréat professionnel</t>
  </si>
  <si>
    <t>Total secteur des services</t>
  </si>
  <si>
    <t>Total secteur de la production</t>
  </si>
  <si>
    <t>Réf. : Note d'Information, n°26.XX. DEPP.</t>
  </si>
  <si>
    <t>Figure 7 web - Résultats détaillés du baccalauréat professionnel 2025 selon le secteur, le domaine et la spécialité</t>
  </si>
  <si>
    <t>Figure 6 web - Résultats détaillés du baccalauréat technologique 2025 selon la série et la spécialité</t>
  </si>
  <si>
    <t>Figure 5 web - Résultats du baccalauréat général 2025 selon la combinaison d'enseignements de spécialité</t>
  </si>
  <si>
    <t>Figure 4 web - Résultats des candidats présents au baccalauréat selon la mention et la voie depuis 1997 (en %)</t>
  </si>
  <si>
    <r>
      <t xml:space="preserve">- THOMAS F., 2025, " Le baccalauréat 2025, Session de juin ", </t>
    </r>
    <r>
      <rPr>
        <i/>
        <sz val="9"/>
        <rFont val="Marianne"/>
      </rPr>
      <t>Note d'Information</t>
    </r>
    <r>
      <rPr>
        <sz val="9"/>
        <rFont val="Marianne"/>
      </rPr>
      <t>, n°25</t>
    </r>
    <r>
      <rPr>
        <sz val="9"/>
        <color rgb="FF000000"/>
        <rFont val="Marianne"/>
      </rPr>
      <t>.45</t>
    </r>
    <r>
      <rPr>
        <sz val="9"/>
        <rFont val="Marianne"/>
      </rPr>
      <t>, MEN</t>
    </r>
    <r>
      <rPr>
        <sz val="9"/>
        <color rgb="FF000000"/>
        <rFont val="Marianne"/>
      </rPr>
      <t>J</t>
    </r>
    <r>
      <rPr>
        <sz val="9"/>
        <rFont val="Marianne"/>
      </rPr>
      <t>-DEPP</t>
    </r>
  </si>
  <si>
    <r>
      <t xml:space="preserve">- DEPP-MENJ-MESR, 2025, </t>
    </r>
    <r>
      <rPr>
        <i/>
        <sz val="9"/>
        <rFont val="Marianne"/>
      </rPr>
      <t>Repères et références statistiques sur les enseignements, la formation et la recherche</t>
    </r>
    <r>
      <rPr>
        <sz val="9"/>
        <rFont val="Marianne"/>
      </rPr>
      <t>, p.276-281, 424-425</t>
    </r>
  </si>
  <si>
    <t>2024p</t>
  </si>
  <si>
    <t>2025p</t>
  </si>
  <si>
    <t>Mathématiques / Physique-chimie</t>
  </si>
  <si>
    <t>Sciences économiques et sociales / Histoire-géographie, géopolitique et sciences politiques</t>
  </si>
  <si>
    <t>Autres</t>
  </si>
  <si>
    <t>Physique-chimie / Sciences de la vie et de la terre</t>
  </si>
  <si>
    <t>Sciences économiques et sociales / Mathématiques</t>
  </si>
  <si>
    <t>Mathématiques / Sciences de la vie et de la terre</t>
  </si>
  <si>
    <t>Sciences économiques et sociales / Langues, littératures et cultures étrangères et régionales</t>
  </si>
  <si>
    <t>Histoire-géographie, géopolitique et sciences politiques / Langues, littératures et cultures étrangères et régionales</t>
  </si>
  <si>
    <t>Histoire-géographie, géopolitique et sciences politiques / Humanités, littérature et philosophie</t>
  </si>
  <si>
    <t>Sciences économiques et sociales / Sciences de la vie et de la terre</t>
  </si>
  <si>
    <t>Mathématiques / Numérique et sciences informatiques</t>
  </si>
  <si>
    <t>Humanités, littérature et philosophie / Langues, littératures et cultures étrangères et régionales</t>
  </si>
  <si>
    <t>Sciences économiques et sociales / Humanités, littérature et philosophie</t>
  </si>
  <si>
    <t>Histoire-géographie, géopolitique et sciences politiques / Mathématiques</t>
  </si>
  <si>
    <t>Langues, littératures et cultures étrangères et régionales / Mathématiques</t>
  </si>
  <si>
    <t>Langues, littératures et cultures étrangères et régionales / Sciences de la vie et de la terre</t>
  </si>
  <si>
    <t>Ensemble du baccalauréat général</t>
  </si>
  <si>
    <t>Architecture et construction</t>
  </si>
  <si>
    <t>Energie et environnement</t>
  </si>
  <si>
    <t>Innovation technologique et éco-conception</t>
  </si>
  <si>
    <t>Systèmes d'information et numérique</t>
  </si>
  <si>
    <t>Total de la série</t>
  </si>
  <si>
    <t>Biotechnologies</t>
  </si>
  <si>
    <t>Sc. physiques et chimiques en labo</t>
  </si>
  <si>
    <t>Gestion et finance</t>
  </si>
  <si>
    <t>Mercatique (Marketing)</t>
  </si>
  <si>
    <t>Ressources humaines et communication</t>
  </si>
  <si>
    <t>Systèmes d'information de gestion</t>
  </si>
  <si>
    <t>Danse</t>
  </si>
  <si>
    <t>Musique</t>
  </si>
  <si>
    <t>Théâtre</t>
  </si>
  <si>
    <t>Modélisation et prototypage 3D</t>
  </si>
  <si>
    <t>Pilote de ligne de production</t>
  </si>
  <si>
    <t>Agro-équipement</t>
  </si>
  <si>
    <t>Aménagements paysagers</t>
  </si>
  <si>
    <t>Conduite de productions aquacoles</t>
  </si>
  <si>
    <t>Conduite de productions horticoles</t>
  </si>
  <si>
    <t>Conduite et gestion d'une entreprise du secteur canin et félin</t>
  </si>
  <si>
    <t>Conduite et gestion de l'entreprise agricole</t>
  </si>
  <si>
    <t>Conduite et gestion de l'entreprise hippique</t>
  </si>
  <si>
    <t>Conduite et gestion de l'entreprise viti vinicole</t>
  </si>
  <si>
    <t>Forêt</t>
  </si>
  <si>
    <t>Gestion des milieux naturels et de la faune</t>
  </si>
  <si>
    <t>Technicien conseil vente en animalerie</t>
  </si>
  <si>
    <t>Technicien conseil vente univers jardinerie</t>
  </si>
  <si>
    <t>Technicien en expérimentation animale</t>
  </si>
  <si>
    <t>Artisanat et métiers d'art option Facteur d'orgues - Organier</t>
  </si>
  <si>
    <t>Artisanat et métiers d'art option Facteur d'orgues - Tuyautier</t>
  </si>
  <si>
    <t>Artisanat et métiers d'art option Métiers de l'enseigne et de la signalétique</t>
  </si>
  <si>
    <t>Artisanat et métiers d'art option Verrerie scientifique et technique</t>
  </si>
  <si>
    <t>Bio-industries de transformation</t>
  </si>
  <si>
    <t>Boucher charcutier traiteur</t>
  </si>
  <si>
    <t>Boulanger-pâtissier</t>
  </si>
  <si>
    <t>Cuisine</t>
  </si>
  <si>
    <t>Fonderie</t>
  </si>
  <si>
    <t>Installateur en chauffage, climatisation et énergies renouvelables</t>
  </si>
  <si>
    <t>Laboratoire contrôle qualité</t>
  </si>
  <si>
    <t>Maintenance et efficacité énergétique</t>
  </si>
  <si>
    <t>Plastiques et composites</t>
  </si>
  <si>
    <t>Procédés de la chimie, de l'eau et des papiers-cartons</t>
  </si>
  <si>
    <t>Technicien Gaz</t>
  </si>
  <si>
    <t>Technicien conseil vente en alimentation spé produits alimentaires et boissons</t>
  </si>
  <si>
    <t>Traitements des matériaux</t>
  </si>
  <si>
    <t>Aménagement et finition du bâtiment</t>
  </si>
  <si>
    <t>Artisanat et métiers d'art option Marchandisage visuel</t>
  </si>
  <si>
    <t>Interventions sur le patrimoine bâti option A - Maçonnerie</t>
  </si>
  <si>
    <t>Interventions sur le patrimoine bâti option B - Charpente</t>
  </si>
  <si>
    <t>Interventions sur le patrimoine bâti option C - Couverture</t>
  </si>
  <si>
    <t>Menuiserie Aluminium-Verre</t>
  </si>
  <si>
    <t>Métiers et arts de la pierre</t>
  </si>
  <si>
    <t>Technicien constructeur bois</t>
  </si>
  <si>
    <t>Technicien d'études du bâtiment option A - Etudes et économie</t>
  </si>
  <si>
    <t>Technicien d'études du bâtiment option B - Assistant en architecture</t>
  </si>
  <si>
    <t>Technicien de fabrication bois et matériaux associés</t>
  </si>
  <si>
    <t>Technicien de scierie</t>
  </si>
  <si>
    <t>Technicien du bâtiment : organisation et réalisation du gros oeuvre</t>
  </si>
  <si>
    <t>Technicien géomètre - topographe</t>
  </si>
  <si>
    <t>Technicien menuisier agenceur</t>
  </si>
  <si>
    <t>Travaux publics</t>
  </si>
  <si>
    <t>Étude et réalisation d'agencement</t>
  </si>
  <si>
    <t>Artisanat et métiers d'art option Tapissier d'ameublement</t>
  </si>
  <si>
    <t>Métiers de l'entretien des textiles Option A : Blanchisserie</t>
  </si>
  <si>
    <t>Métiers de l'entretien des textiles Option B : Pressing</t>
  </si>
  <si>
    <t>Métiers de la mode - vêtement</t>
  </si>
  <si>
    <t xml:space="preserve">Métiers du cuir option Chaussures </t>
  </si>
  <si>
    <t xml:space="preserve">Métiers du cuir option Maroquinerie </t>
  </si>
  <si>
    <t>Métiers du cuir option Sellerie garnissage</t>
  </si>
  <si>
    <t>Aviation générale</t>
  </si>
  <si>
    <t>Aéronautique option Avionique</t>
  </si>
  <si>
    <t>Aéronautique option Structure</t>
  </si>
  <si>
    <t>Aéronautique option Systèmes</t>
  </si>
  <si>
    <t>Construction des carrosseries</t>
  </si>
  <si>
    <t>Maintenance des matériels option A - Matériels agricoles</t>
  </si>
  <si>
    <t>Maintenance des matériels option B - Matériels de construction et de manutention</t>
  </si>
  <si>
    <t>Maintenance des matériels option C - Matériels d'espaces verts</t>
  </si>
  <si>
    <t>Maintenance des systèmes de production connectés</t>
  </si>
  <si>
    <t>Maintenance des véhicules option A - Voitures particulières</t>
  </si>
  <si>
    <t>Maintenance des véhicules option B - Véhicules de transport routier</t>
  </si>
  <si>
    <t>Maintenance des véhicules option C - Motocycles</t>
  </si>
  <si>
    <t>Maintenance nautique</t>
  </si>
  <si>
    <t>Microtechniques</t>
  </si>
  <si>
    <t>Métiers de l'électricité et de ses environnements connectés</t>
  </si>
  <si>
    <t>Métiers du froid et des énergies renouvelables</t>
  </si>
  <si>
    <t>Ouvrages du bâtiment : métallerie</t>
  </si>
  <si>
    <t>Réparation des carrosseries</t>
  </si>
  <si>
    <t>Systèmes numériques option A - Sûreté et sécurité des infrastructures, de l'habitat et du tertiaire</t>
  </si>
  <si>
    <t>Systèmes numériques option B - Audiovisuels, réseau et équipement domestiques</t>
  </si>
  <si>
    <t>Systèmes numériques option C - Réseaux informatiques et systèmes communicants</t>
  </si>
  <si>
    <t>Technicien en chaudronnerie industrielle</t>
  </si>
  <si>
    <t>Technicien en réalisation de produits mécaniques Option Réalisation et maintenance des outillages</t>
  </si>
  <si>
    <t>Technicien en réalisation de produits mécaniques Option Réalisation et suivi de production</t>
  </si>
  <si>
    <t>Technicien modeleur</t>
  </si>
  <si>
    <t>Ens</t>
  </si>
  <si>
    <t>Assistance à la gestion des organisations et de leurs activités</t>
  </si>
  <si>
    <t>Conducteur transport routier marchandises</t>
  </si>
  <si>
    <t>Logistique</t>
  </si>
  <si>
    <t>Métiers de l'accueil</t>
  </si>
  <si>
    <t>Métiers du commerce et de la vente - Option A :  Animation et gestion de l'espace commercial</t>
  </si>
  <si>
    <t>Métiers du commerce et de la vente - Option B : Prospection clientèle et valorisation de l'offre commerciale</t>
  </si>
  <si>
    <t>Organisation de transport de marchandises</t>
  </si>
  <si>
    <t>Poissonnier écailler traiteur</t>
  </si>
  <si>
    <t>Transport fluvial</t>
  </si>
  <si>
    <t>Artisanat et métiers d'art option Communication visuelle pluri média</t>
  </si>
  <si>
    <t>Façonnage de produits imprimés, routage</t>
  </si>
  <si>
    <t>Photographie</t>
  </si>
  <si>
    <t>Réalisation de produits imprimés et plurimédia option A - Productions graphiques</t>
  </si>
  <si>
    <t>Réalisation de produits imprimés et plurimédia option B - Productions imprimées</t>
  </si>
  <si>
    <t>Accompagnement, soins et services à la personne</t>
  </si>
  <si>
    <t>Animation - enfance et personnes âgées</t>
  </si>
  <si>
    <t>Commercialisation et services en restauration</t>
  </si>
  <si>
    <t>Esthétique cosmétique parfumerie</t>
  </si>
  <si>
    <t>Métiers de la coiffure</t>
  </si>
  <si>
    <t>Optique lunetterie</t>
  </si>
  <si>
    <t>Perruquier posticheur</t>
  </si>
  <si>
    <t>Services aux personnes et animation des territoires</t>
  </si>
  <si>
    <t>Technicien en appareillage orthopédique</t>
  </si>
  <si>
    <t>Technicien en prothèse dentaire</t>
  </si>
  <si>
    <t>Gestion des pollutions et protection de l'environnement</t>
  </si>
  <si>
    <t>Hygiène, propreté et stérilisation</t>
  </si>
  <si>
    <t>Métiers de la sécurité</t>
  </si>
  <si>
    <t>Techniques d'interventions sur installations nucléaires</t>
  </si>
  <si>
    <t>Alpes-de-Haute-Provence</t>
  </si>
  <si>
    <t>Bouches-du-Rhône</t>
  </si>
  <si>
    <t>Hautes-Alpes</t>
  </si>
  <si>
    <t>Vaucluse</t>
  </si>
  <si>
    <t>Ensemble</t>
  </si>
  <si>
    <t>Aisne</t>
  </si>
  <si>
    <t>Oise</t>
  </si>
  <si>
    <t>Somme</t>
  </si>
  <si>
    <t>Doubs</t>
  </si>
  <si>
    <t>Haute-Saône</t>
  </si>
  <si>
    <t>Jura</t>
  </si>
  <si>
    <t>Territoire de Belfort</t>
  </si>
  <si>
    <t>Dordogne</t>
  </si>
  <si>
    <t>Gironde</t>
  </si>
  <si>
    <t>Landes</t>
  </si>
  <si>
    <t>Lot-et-Garonne</t>
  </si>
  <si>
    <t>Pyrénées-Atlantiques</t>
  </si>
  <si>
    <t>Allier</t>
  </si>
  <si>
    <t>Cantal</t>
  </si>
  <si>
    <t>Haute-Loire</t>
  </si>
  <si>
    <t>Puy-de-Dôme</t>
  </si>
  <si>
    <t>Corse-du-Sud</t>
  </si>
  <si>
    <t>Haute-Corse</t>
  </si>
  <si>
    <t>Seine-Saint-Denis</t>
  </si>
  <si>
    <t>Seine-et-Marne</t>
  </si>
  <si>
    <t>Val-de-Marne</t>
  </si>
  <si>
    <t>Côte-d'Or</t>
  </si>
  <si>
    <t>Nièvre</t>
  </si>
  <si>
    <t>Saône-et-Loire</t>
  </si>
  <si>
    <t>Yonne</t>
  </si>
  <si>
    <t>Ardèche</t>
  </si>
  <si>
    <t>Drôme</t>
  </si>
  <si>
    <t>Haute-Savoie</t>
  </si>
  <si>
    <t>Isère</t>
  </si>
  <si>
    <t>Savoie</t>
  </si>
  <si>
    <t>Nord</t>
  </si>
  <si>
    <t>Pas-de-Calais</t>
  </si>
  <si>
    <t>Corrèze</t>
  </si>
  <si>
    <t>Creuse</t>
  </si>
  <si>
    <t>Haute-Vienne</t>
  </si>
  <si>
    <t>Ain</t>
  </si>
  <si>
    <t>Loire</t>
  </si>
  <si>
    <t>Rhône</t>
  </si>
  <si>
    <t>Aude</t>
  </si>
  <si>
    <t>Gard</t>
  </si>
  <si>
    <t>Hérault</t>
  </si>
  <si>
    <t>Lozère</t>
  </si>
  <si>
    <t>Pyrénées-Orientales</t>
  </si>
  <si>
    <t>Meurthe-et-Moselle</t>
  </si>
  <si>
    <t>Meuse</t>
  </si>
  <si>
    <t>Moselle</t>
  </si>
  <si>
    <t>Vosges</t>
  </si>
  <si>
    <t>Loire-Atlantique</t>
  </si>
  <si>
    <t>Maine-et-Loire</t>
  </si>
  <si>
    <t>Mayenne</t>
  </si>
  <si>
    <t>Sarthe</t>
  </si>
  <si>
    <t>Vendée</t>
  </si>
  <si>
    <t>Alpes-Maritimes</t>
  </si>
  <si>
    <t>Var</t>
  </si>
  <si>
    <t>Calvados</t>
  </si>
  <si>
    <t>Eure</t>
  </si>
  <si>
    <t>Manche</t>
  </si>
  <si>
    <t>Orne</t>
  </si>
  <si>
    <t>Seine-Maritime</t>
  </si>
  <si>
    <t>Cher</t>
  </si>
  <si>
    <t>Eure-et-Loir</t>
  </si>
  <si>
    <t>Indre</t>
  </si>
  <si>
    <t>Indre-et-Loire</t>
  </si>
  <si>
    <t>Loir-et-Cher</t>
  </si>
  <si>
    <t>Loiret</t>
  </si>
  <si>
    <t>Charente</t>
  </si>
  <si>
    <t>Charente-Maritime</t>
  </si>
  <si>
    <t>Deux-Sèvres</t>
  </si>
  <si>
    <t>Vienne</t>
  </si>
  <si>
    <t>Ardennes</t>
  </si>
  <si>
    <t>Aube</t>
  </si>
  <si>
    <t>Haute-Marne</t>
  </si>
  <si>
    <t>Marne</t>
  </si>
  <si>
    <t>Côtes-d'Armor</t>
  </si>
  <si>
    <t>Finistère</t>
  </si>
  <si>
    <t>Ille-et-Vilaine</t>
  </si>
  <si>
    <t>Morbihan</t>
  </si>
  <si>
    <t>Bas-Rhin</t>
  </si>
  <si>
    <t>Haut-Rhin</t>
  </si>
  <si>
    <t>Ariège</t>
  </si>
  <si>
    <t>Aveyron</t>
  </si>
  <si>
    <t>Gers</t>
  </si>
  <si>
    <t>Haute-Garonne</t>
  </si>
  <si>
    <t>Hautes-Pyrénées</t>
  </si>
  <si>
    <t>Lot</t>
  </si>
  <si>
    <t>Tarn</t>
  </si>
  <si>
    <t>Tarn-et-Garonne</t>
  </si>
  <si>
    <t>Essonne</t>
  </si>
  <si>
    <t>Hauts-de-Seine</t>
  </si>
  <si>
    <t>Val-d'Oise</t>
  </si>
  <si>
    <t>Yvelines</t>
  </si>
  <si>
    <t/>
  </si>
  <si>
    <r>
      <rPr>
        <b/>
        <sz val="9"/>
        <color rgb="FF000000"/>
        <rFont val="Marianne"/>
      </rPr>
      <t>Lecture</t>
    </r>
    <r>
      <rPr>
        <sz val="9"/>
        <color indexed="8"/>
        <rFont val="Marianne"/>
      </rPr>
      <t xml:space="preserve"> : à la session 2025 du baccalauréat, dans la voie générale, 383 246 candidats se sont présentés à l'examen dont 55,4 % de filles. Parmi eux, 368 532 obtiennent le diplôme, soit un taux de réussite de 96,2 %. Il est de 96,9 % chez les filles et de 95,3 % chez les garçons. Parmi les candidats présents à l'examen, 28,4 % sont admis sans mention, 30,5 % avec une mention « Assez bien », 23,9 % une mention « Bien », 11,6 % une mention « Très bien » et 1,7 % une mention « Très bien avec les félicitations du jury ».</t>
    </r>
  </si>
  <si>
    <r>
      <rPr>
        <b/>
        <sz val="9"/>
        <color rgb="FF000000"/>
        <rFont val="Marianne"/>
      </rPr>
      <t>Lecture</t>
    </r>
    <r>
      <rPr>
        <sz val="9"/>
        <color rgb="FF000000"/>
        <rFont val="Marianne"/>
      </rPr>
      <t xml:space="preserve"> : pour 100 candidats présents à la session 2025 du baccalauréat général, 13,3 obtiennent une mention « Très bien », 23,9 une mention « Bien », 30,5 une mention « Assez bien », 28,4 sont admis sans mention et 3,8 sont refusés.</t>
    </r>
  </si>
  <si>
    <r>
      <rPr>
        <b/>
        <sz val="9"/>
        <color rgb="FF000000"/>
        <rFont val="Marianne"/>
      </rPr>
      <t>Lecture</t>
    </r>
    <r>
      <rPr>
        <sz val="9"/>
        <color rgb="FF000000"/>
        <rFont val="Marianne"/>
      </rPr>
      <t xml:space="preserve"> : pour 100 candidats présents à la session 2025 du baccalauréat général, 13,3 obtiennent une mention « Très bien » (1,7 avec les félicitations du jury et 11,6 sans), 23,9 une mention « Bien », 30,5 une mention « Assez bien », 28,4 sont admis sans mention et 3,8 sont refusés.</t>
    </r>
  </si>
  <si>
    <r>
      <rPr>
        <b/>
        <sz val="9"/>
        <color rgb="FF000000"/>
        <rFont val="Marianne"/>
      </rPr>
      <t>Lecture</t>
    </r>
    <r>
      <rPr>
        <sz val="9"/>
        <color rgb="FF000000"/>
        <rFont val="Marianne"/>
      </rPr>
      <t xml:space="preserve"> : parmi les 383 246 candidats présents à la session 2025 du baccalauréat général, 51 032 obtiennent une mention « Très bien » (6 394 avec les félicitations du jury et 44 638 sans), 91 673 une mention « Bien », 117 012 une mention « Assez bien », 108 815 sont admis sans mention et 14 714 sont refusés.</t>
    </r>
  </si>
  <si>
    <r>
      <rPr>
        <b/>
        <sz val="9"/>
        <color rgb="FF000000"/>
        <rFont val="Marianne"/>
      </rPr>
      <t>Lecture</t>
    </r>
    <r>
      <rPr>
        <sz val="9"/>
        <color indexed="8"/>
        <rFont val="Marianne"/>
      </rPr>
      <t xml:space="preserve"> : à la session 2025 du baccalauréat, 80 653 candidats de la voie générale se sont présentés à l'examen avec la combinaison d'enseignements de spécialités Mathématiques / Physique-chimie dont 37,7 % de filles. Parmi eux, 78 750 obtiennent le diplôme, soit un taux de réussite de 97,6 %. Il est de 98,3 % chez les filles et de 97,3 % chez les garçons. Parmi les candidats présents à l'examen, 19,0 % sont admis sans mention, 24,4 % avec une mention « Assez bien », 28,7 % une mention « Bien », 21,3 % une mention « Très bien » et 4,1 % une mention « Très bien avec les félicitations du jury ».</t>
    </r>
  </si>
  <si>
    <r>
      <rPr>
        <b/>
        <sz val="9"/>
        <color rgb="FF000000"/>
        <rFont val="Marianne"/>
      </rPr>
      <t>Lecture</t>
    </r>
    <r>
      <rPr>
        <sz val="9"/>
        <color indexed="8"/>
        <rFont val="Marianne"/>
      </rPr>
      <t xml:space="preserve"> : à la session 2025 du baccalauréat, 4 873 candidats de la série STI2D se sont présentés à l'examen dans la spécialité Architecture et construction dont 22,9 % de filles. Parmi eux, 4 478 obtiennent le diplôme, soit un taux de réussite de 91,9 %. Il est de 91,9 % chez les filles et de 91,9 % chez les garçons. Parmi les candidats présents à l'examen, 43,7 % sont admis sans mention, 31,1 % avec une mention « Assez bien », 14,1 % une mention « Bien », 2,8 % une mention « Très bien » et 0,2 % une mention « Très bien avec les félicitations du jury ».</t>
    </r>
  </si>
  <si>
    <r>
      <rPr>
        <b/>
        <sz val="9"/>
        <color rgb="FF000000"/>
        <rFont val="Marianne"/>
      </rPr>
      <t>Lecture</t>
    </r>
    <r>
      <rPr>
        <sz val="9"/>
        <color indexed="8"/>
        <rFont val="Marianne"/>
      </rPr>
      <t xml:space="preserve"> : à la session 2025 du baccalauréat, 367 candidats de la voie professionnelle se sont présentés à l'examen dans la spécialité Pilote de ligne de production dont 13,1 % de filles. Parmi eux, 285 obtiennent le diplôme, soit un taux de réussite de 77,7 %. Il est de 89,6 % chez les filles et de 75,9 % chez les garçons. Parmi les candidats présents à l'examen, 28,1 % sont admis sans mention, 24,5 % avec une mention « Assez bien », 14,2 % une mention « Bien », 10,4 % une mention « Très bien » et 0,5 % une mention « Très bien avec les félicitations du jury ».</t>
    </r>
  </si>
  <si>
    <t>La population par âge est issue des estimations publiées chaque année par l’Insee. La base en vigueur en janvier 2025 a été utilisée ici. Elle permet de calculer des proportions provisoires de bacheliers dans une génération pour les sessions 2023 à 2025, et définitive pour les sessions antérieures.</t>
  </si>
  <si>
    <r>
      <rPr>
        <b/>
        <sz val="10"/>
        <color rgb="FF000000"/>
        <rFont val="Marianne"/>
      </rPr>
      <t>Lecture</t>
    </r>
    <r>
      <rPr>
        <sz val="10"/>
        <color rgb="FF000000"/>
        <rFont val="Marianne"/>
      </rPr>
      <t xml:space="preserve"> : à la session 2025 du baccalauréat, le taux de réussite est de 83,9 % dans la voie professionnelle, 90,9 % dans la voie technologique et 96,2 % dans la voie générale. Toutes voies confondues, il est de 91,6 %.</t>
    </r>
  </si>
  <si>
    <r>
      <rPr>
        <b/>
        <sz val="9"/>
        <rFont val="Marianne"/>
      </rPr>
      <t>Champ</t>
    </r>
    <r>
      <rPr>
        <sz val="9"/>
        <rFont val="Marianne"/>
      </rPr>
      <t xml:space="preserve"> : France hors Mayotte jusqu'en 2010, y compris Mayotte à partir de 2011.</t>
    </r>
  </si>
  <si>
    <r>
      <rPr>
        <b/>
        <sz val="9"/>
        <color rgb="FF000000"/>
        <rFont val="Marianne"/>
      </rPr>
      <t>Lecture</t>
    </r>
    <r>
      <rPr>
        <sz val="9"/>
        <color rgb="FF000000"/>
        <rFont val="Marianne"/>
      </rPr>
      <t xml:space="preserve"> : à la session 2025 du baccalauréat, dans les Alpes-de-Haute-Provence, situées dans l'académie d'Aix-Marseille, 827 candidats se sont présentés dans la voie générale. Parmi eux, 800 ont obtenu le diplôme, pour un taux de réussite de 96,7 %. Dans la voie technologique, 358 se sont présentés et 323 ont été admis, 90,2 % de réussite. Dans la voie professionnelle, parmi les 355 candidats qui se sont présentés, 302 sont lauréats et le taux de réussite est de 85,1 %. Au total, 1 540 candidats des Alpes-de-Haute-Provence se sont présentés à la session 2025 du baccalauréat et 1 425 ont été admis, soit un taux de réussite de 92,5 %.</t>
    </r>
  </si>
  <si>
    <t>Figure 1 - Évolution de la proportion de bacheliers dans une génération selon la voie depuis 1970 (en %)</t>
  </si>
  <si>
    <r>
      <rPr>
        <b/>
        <sz val="9"/>
        <color rgb="FF000000"/>
        <rFont val="Marianne"/>
      </rPr>
      <t>Lecture</t>
    </r>
    <r>
      <rPr>
        <sz val="9"/>
        <color rgb="FF000000"/>
        <rFont val="Marianne"/>
      </rPr>
      <t xml:space="preserve"> : la proportion de bacheliers dans une génération est de 80,1 % à la session 2025 : 43,3 % en général, 21,0 % en professionnel et 15,9 % en technologique.</t>
    </r>
  </si>
  <si>
    <t>Mathématiques / Sciences de l'ingénieur</t>
  </si>
  <si>
    <t>Histoire-géographie, géopolitique et sciences politiques / Sciences de la vie et de la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</si>
</sst>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_-* #,##0_-;\-* #,##0_-;_-* &quot;-&quot;??_-;_-@_-"/>
  </numFmts>
  <fonts count="22" x14ac:knownFonts="1">
    <font>
      <sz val="10"/>
      <name val="Arial"/>
    </font>
    <font>
      <sz val="9"/>
      <color indexed="63"/>
      <name val="Marianne"/>
    </font>
    <font>
      <sz val="9"/>
      <color rgb="FF000000"/>
      <name val="Marianne"/>
    </font>
    <font>
      <b/>
      <sz val="9"/>
      <color rgb="FF000000"/>
      <name val="Marianne"/>
    </font>
    <font>
      <b/>
      <sz val="9"/>
      <color indexed="57"/>
      <name val="Marianne"/>
    </font>
    <font>
      <sz val="9"/>
      <color rgb="FF000000"/>
      <name val="Marianne"/>
    </font>
    <font>
      <i/>
      <sz val="9"/>
      <color rgb="FF000000"/>
      <name val="Marianne"/>
    </font>
    <font>
      <b/>
      <sz val="9"/>
      <color rgb="FFFF00FF"/>
      <name val="Marianne"/>
    </font>
    <font>
      <b/>
      <sz val="9"/>
      <color indexed="14"/>
      <name val="Marianne"/>
    </font>
    <font>
      <b/>
      <sz val="9"/>
      <color indexed="8"/>
      <name val="Marianne"/>
    </font>
    <font>
      <sz val="9"/>
      <color indexed="8"/>
      <name val="Marianne"/>
    </font>
    <font>
      <sz val="10"/>
      <color rgb="FF000000"/>
      <name val="Marianne"/>
    </font>
    <font>
      <b/>
      <i/>
      <sz val="9"/>
      <color rgb="FFFF00FF"/>
      <name val="Marianne"/>
    </font>
    <font>
      <b/>
      <sz val="9"/>
      <color indexed="17"/>
      <name val="Marianne"/>
    </font>
    <font>
      <u/>
      <sz val="10"/>
      <color theme="10"/>
      <name val="Marianne"/>
    </font>
    <font>
      <u/>
      <sz val="9"/>
      <color theme="10"/>
      <name val="Marianne"/>
    </font>
    <font>
      <b/>
      <sz val="9"/>
      <name val="Marianne"/>
    </font>
    <font>
      <sz val="9"/>
      <name val="Marianne"/>
    </font>
    <font>
      <i/>
      <sz val="9"/>
      <name val="Marianne"/>
    </font>
    <font>
      <sz val="10"/>
      <name val="Arial"/>
      <family val="2"/>
    </font>
    <font>
      <b/>
      <sz val="10"/>
      <color rgb="FF000000"/>
      <name val="Marianne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AFBFE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FF00FF"/>
      </bottom>
      <diagonal/>
    </border>
    <border>
      <left/>
      <right/>
      <top/>
      <bottom style="medium">
        <color rgb="FFFF00FF"/>
      </bottom>
      <diagonal/>
    </border>
    <border>
      <left/>
      <right style="thin">
        <color indexed="64"/>
      </right>
      <top/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medium">
        <color rgb="FFFF00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14"/>
      </bottom>
      <diagonal/>
    </border>
    <border>
      <left/>
      <right style="thin">
        <color indexed="64"/>
      </right>
      <top style="thin">
        <color indexed="6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4"/>
      </bottom>
      <diagonal/>
    </border>
    <border>
      <left style="thin">
        <color indexed="64"/>
      </left>
      <right/>
      <top style="medium">
        <color rgb="FFFF00FF"/>
      </top>
      <bottom style="thin">
        <color indexed="64"/>
      </bottom>
      <diagonal/>
    </border>
    <border>
      <left/>
      <right style="thin">
        <color indexed="64"/>
      </right>
      <top style="medium">
        <color rgb="FFFF00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rgb="FFFF00FF"/>
      </top>
      <bottom style="thin">
        <color indexed="64"/>
      </bottom>
      <diagonal/>
    </border>
    <border>
      <left style="thin">
        <color indexed="64"/>
      </left>
      <right/>
      <top style="thick">
        <color rgb="FFFF00FF"/>
      </top>
      <bottom style="thin">
        <color indexed="64"/>
      </bottom>
      <diagonal/>
    </border>
    <border>
      <left style="thin">
        <color rgb="FFFF00FF"/>
      </left>
      <right style="thin">
        <color indexed="64"/>
      </right>
      <top style="thick">
        <color rgb="FFFF00FF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FF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4"/>
      </top>
      <bottom/>
      <diagonal/>
    </border>
    <border>
      <left style="thin">
        <color indexed="64"/>
      </left>
      <right/>
      <top/>
      <bottom style="thin">
        <color indexed="14"/>
      </bottom>
      <diagonal/>
    </border>
    <border>
      <left style="thin">
        <color indexed="64"/>
      </left>
      <right/>
      <top style="medium">
        <color rgb="FFFF00FF"/>
      </top>
      <bottom/>
      <diagonal/>
    </border>
    <border>
      <left/>
      <right style="thin">
        <color indexed="64"/>
      </right>
      <top style="medium">
        <color rgb="FFFF00FF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4"/>
      </top>
      <bottom style="thin">
        <color indexed="14"/>
      </bottom>
      <diagonal/>
    </border>
    <border>
      <left/>
      <right/>
      <top style="medium">
        <color rgb="FFFF00F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14"/>
      </bottom>
      <diagonal/>
    </border>
    <border>
      <left/>
      <right style="thin">
        <color indexed="64"/>
      </right>
      <top style="thin">
        <color indexed="14"/>
      </top>
      <bottom/>
      <diagonal/>
    </border>
    <border>
      <left/>
      <right style="thin">
        <color indexed="6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/>
      <right style="thin">
        <color indexed="64"/>
      </right>
      <top style="thin">
        <color rgb="FFFF00FF"/>
      </top>
      <bottom/>
      <diagonal/>
    </border>
    <border>
      <left style="thin">
        <color indexed="64"/>
      </left>
      <right style="thin">
        <color indexed="64"/>
      </right>
      <top style="thin">
        <color rgb="FFFF00FF"/>
      </top>
      <bottom style="medium">
        <color rgb="FFFF00FF"/>
      </bottom>
      <diagonal/>
    </border>
    <border>
      <left style="thin">
        <color indexed="64"/>
      </left>
      <right style="thin">
        <color indexed="64"/>
      </right>
      <top/>
      <bottom style="thin">
        <color rgb="FFFF00FF"/>
      </bottom>
      <diagonal/>
    </border>
    <border>
      <left/>
      <right style="thin">
        <color indexed="64"/>
      </right>
      <top/>
      <bottom style="thin">
        <color rgb="FFB0B7BB"/>
      </bottom>
      <diagonal/>
    </border>
    <border>
      <left style="thin">
        <color indexed="64"/>
      </left>
      <right/>
      <top style="thin">
        <color rgb="FFFF00FF"/>
      </top>
      <bottom style="medium">
        <color rgb="FFFF00FF"/>
      </bottom>
      <diagonal/>
    </border>
    <border>
      <left/>
      <right style="thin">
        <color indexed="64"/>
      </right>
      <top style="thin">
        <color rgb="FFFF00FF"/>
      </top>
      <bottom style="medium">
        <color rgb="FFFF00FF"/>
      </bottom>
      <diagonal/>
    </border>
    <border>
      <left style="thin">
        <color auto="1"/>
      </left>
      <right style="thin">
        <color indexed="64"/>
      </right>
      <top/>
      <bottom style="medium">
        <color indexed="14"/>
      </bottom>
      <diagonal/>
    </border>
    <border>
      <left style="thin">
        <color indexed="64"/>
      </left>
      <right style="thin">
        <color indexed="64"/>
      </right>
      <top style="thin">
        <color rgb="FFFF00FF"/>
      </top>
      <bottom/>
      <diagonal/>
    </border>
  </borders>
  <cellStyleXfs count="3">
    <xf numFmtId="0" fontId="0" fillId="0" borderId="0"/>
    <xf numFmtId="0" fontId="19" fillId="0" borderId="0"/>
    <xf numFmtId="9" fontId="21" fillId="0" borderId="0" applyFont="0" applyFill="0" applyBorder="0" applyAlignment="0" applyProtection="0"/>
  </cellStyleXfs>
  <cellXfs count="314">
    <xf numFmtId="0" fontId="0" fillId="0" borderId="0" xfId="0"/>
    <xf numFmtId="164" fontId="1" fillId="0" borderId="1" xfId="0" applyNumberFormat="1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left"/>
    </xf>
    <xf numFmtId="164" fontId="2" fillId="0" borderId="0" xfId="0" applyNumberFormat="1" applyFont="1" applyAlignment="1">
      <alignment horizontal="right" inden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164" fontId="2" fillId="0" borderId="5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164" fontId="1" fillId="0" borderId="6" xfId="0" applyNumberFormat="1" applyFont="1" applyBorder="1" applyAlignment="1">
      <alignment horizontal="right" indent="1"/>
    </xf>
    <xf numFmtId="164" fontId="2" fillId="0" borderId="0" xfId="0" applyNumberFormat="1" applyFont="1"/>
    <xf numFmtId="0" fontId="4" fillId="0" borderId="0" xfId="0" applyFont="1"/>
    <xf numFmtId="164" fontId="1" fillId="0" borderId="3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right"/>
    </xf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9" fillId="0" borderId="12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 indent="1"/>
    </xf>
    <xf numFmtId="0" fontId="10" fillId="0" borderId="13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right" vertical="center" wrapText="1" indent="1"/>
    </xf>
    <xf numFmtId="0" fontId="10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 indent="1"/>
    </xf>
    <xf numFmtId="0" fontId="8" fillId="0" borderId="14" xfId="0" applyFont="1" applyBorder="1" applyAlignment="1">
      <alignment horizontal="left" vertical="top" wrapText="1"/>
    </xf>
    <xf numFmtId="3" fontId="8" fillId="0" borderId="14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left" vertical="top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right" vertical="center" wrapText="1" indent="1"/>
    </xf>
    <xf numFmtId="3" fontId="2" fillId="0" borderId="0" xfId="0" applyNumberFormat="1" applyFont="1"/>
    <xf numFmtId="165" fontId="2" fillId="0" borderId="0" xfId="0" applyNumberFormat="1" applyFont="1"/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3" fontId="2" fillId="0" borderId="18" xfId="0" applyNumberFormat="1" applyFont="1" applyBorder="1" applyAlignment="1">
      <alignment horizontal="right" indent="1"/>
    </xf>
    <xf numFmtId="164" fontId="2" fillId="0" borderId="18" xfId="0" applyNumberFormat="1" applyFont="1" applyBorder="1" applyAlignment="1">
      <alignment horizontal="right" indent="1"/>
    </xf>
    <xf numFmtId="3" fontId="2" fillId="0" borderId="18" xfId="0" applyNumberFormat="1" applyFont="1" applyBorder="1" applyAlignment="1" applyProtection="1">
      <alignment horizontal="right" indent="1"/>
      <protection locked="0"/>
    </xf>
    <xf numFmtId="3" fontId="2" fillId="0" borderId="18" xfId="0" applyNumberFormat="1" applyFont="1" applyBorder="1" applyAlignment="1">
      <alignment horizontal="right" wrapText="1" indent="1"/>
    </xf>
    <xf numFmtId="0" fontId="2" fillId="0" borderId="19" xfId="0" applyFont="1" applyBorder="1" applyAlignment="1">
      <alignment horizontal="left"/>
    </xf>
    <xf numFmtId="3" fontId="2" fillId="0" borderId="19" xfId="0" applyNumberFormat="1" applyFont="1" applyBorder="1" applyAlignment="1">
      <alignment horizontal="right" wrapText="1" indent="1"/>
    </xf>
    <xf numFmtId="164" fontId="2" fillId="0" borderId="19" xfId="0" applyNumberFormat="1" applyFont="1" applyBorder="1" applyAlignment="1">
      <alignment horizontal="right" indent="1"/>
    </xf>
    <xf numFmtId="166" fontId="2" fillId="0" borderId="19" xfId="0" applyNumberFormat="1" applyFont="1" applyBorder="1" applyAlignment="1">
      <alignment horizontal="right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2" fillId="0" borderId="23" xfId="0" applyNumberFormat="1" applyFont="1" applyBorder="1" applyAlignment="1">
      <alignment vertical="center" wrapText="1"/>
    </xf>
    <xf numFmtId="164" fontId="2" fillId="0" borderId="24" xfId="0" applyNumberFormat="1" applyFont="1" applyBorder="1" applyAlignment="1">
      <alignment vertical="center" wrapText="1"/>
    </xf>
    <xf numFmtId="164" fontId="2" fillId="0" borderId="25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26" xfId="0" applyNumberFormat="1" applyFont="1" applyBorder="1" applyAlignment="1">
      <alignment horizontal="right" vertical="center" wrapText="1"/>
    </xf>
    <xf numFmtId="164" fontId="6" fillId="0" borderId="2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26" xfId="0" applyNumberFormat="1" applyFont="1" applyBorder="1" applyAlignment="1">
      <alignment vertical="center" wrapText="1"/>
    </xf>
    <xf numFmtId="164" fontId="2" fillId="0" borderId="27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8" fillId="0" borderId="24" xfId="0" applyNumberFormat="1" applyFont="1" applyBorder="1" applyAlignment="1">
      <alignment horizontal="left" vertical="center" wrapText="1"/>
    </xf>
    <xf numFmtId="164" fontId="8" fillId="0" borderId="25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12" fillId="0" borderId="3" xfId="0" applyNumberFormat="1" applyFont="1" applyBorder="1" applyAlignment="1">
      <alignment vertical="center" wrapText="1"/>
    </xf>
    <xf numFmtId="164" fontId="12" fillId="0" borderId="26" xfId="0" applyNumberFormat="1" applyFont="1" applyBorder="1" applyAlignment="1">
      <alignment horizontal="right" vertical="center" wrapText="1"/>
    </xf>
    <xf numFmtId="164" fontId="12" fillId="0" borderId="27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left" vertical="center" wrapText="1"/>
    </xf>
    <xf numFmtId="164" fontId="8" fillId="0" borderId="26" xfId="0" applyNumberFormat="1" applyFont="1" applyBorder="1" applyAlignment="1">
      <alignment horizontal="left" vertical="center" wrapText="1"/>
    </xf>
    <xf numFmtId="164" fontId="8" fillId="0" borderId="27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7" fillId="0" borderId="26" xfId="0" applyNumberFormat="1" applyFont="1" applyBorder="1" applyAlignment="1">
      <alignment horizontal="left" vertical="center" wrapText="1"/>
    </xf>
    <xf numFmtId="164" fontId="7" fillId="0" borderId="27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28" xfId="0" applyNumberFormat="1" applyFont="1" applyBorder="1" applyAlignment="1">
      <alignment vertical="center" wrapText="1"/>
    </xf>
    <xf numFmtId="164" fontId="7" fillId="0" borderId="29" xfId="0" applyNumberFormat="1" applyFont="1" applyBorder="1" applyAlignment="1">
      <alignment vertical="center" wrapText="1"/>
    </xf>
    <xf numFmtId="164" fontId="7" fillId="0" borderId="30" xfId="0" applyNumberFormat="1" applyFont="1" applyBorder="1" applyAlignment="1">
      <alignment vertical="center" wrapText="1"/>
    </xf>
    <xf numFmtId="164" fontId="5" fillId="0" borderId="0" xfId="0" applyNumberFormat="1" applyFont="1"/>
    <xf numFmtId="167" fontId="2" fillId="0" borderId="25" xfId="0" applyNumberFormat="1" applyFont="1" applyBorder="1" applyAlignment="1">
      <alignment vertical="center" wrapText="1"/>
    </xf>
    <xf numFmtId="167" fontId="2" fillId="0" borderId="8" xfId="0" applyNumberFormat="1" applyFont="1" applyBorder="1" applyAlignment="1">
      <alignment vertical="center" wrapText="1"/>
    </xf>
    <xf numFmtId="167" fontId="6" fillId="0" borderId="27" xfId="0" applyNumberFormat="1" applyFont="1" applyBorder="1" applyAlignment="1">
      <alignment vertical="center" wrapText="1"/>
    </xf>
    <xf numFmtId="167" fontId="6" fillId="0" borderId="3" xfId="0" applyNumberFormat="1" applyFont="1" applyBorder="1" applyAlignment="1">
      <alignment vertical="center" wrapText="1"/>
    </xf>
    <xf numFmtId="167" fontId="2" fillId="0" borderId="27" xfId="0" applyNumberFormat="1" applyFont="1" applyBorder="1" applyAlignment="1">
      <alignment vertical="center" wrapText="1"/>
    </xf>
    <xf numFmtId="167" fontId="2" fillId="0" borderId="3" xfId="0" applyNumberFormat="1" applyFont="1" applyBorder="1" applyAlignment="1">
      <alignment vertical="center" wrapText="1"/>
    </xf>
    <xf numFmtId="167" fontId="8" fillId="0" borderId="25" xfId="0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7" fontId="12" fillId="0" borderId="27" xfId="0" applyNumberFormat="1" applyFont="1" applyBorder="1" applyAlignment="1">
      <alignment vertical="center" wrapText="1"/>
    </xf>
    <xf numFmtId="167" fontId="12" fillId="0" borderId="3" xfId="0" applyNumberFormat="1" applyFont="1" applyBorder="1" applyAlignment="1">
      <alignment vertical="center" wrapText="1"/>
    </xf>
    <xf numFmtId="167" fontId="8" fillId="0" borderId="27" xfId="0" applyNumberFormat="1" applyFont="1" applyBorder="1" applyAlignment="1">
      <alignment vertical="center" wrapText="1"/>
    </xf>
    <xf numFmtId="167" fontId="8" fillId="0" borderId="3" xfId="0" applyNumberFormat="1" applyFont="1" applyBorder="1" applyAlignment="1">
      <alignment vertical="center" wrapText="1"/>
    </xf>
    <xf numFmtId="167" fontId="7" fillId="0" borderId="27" xfId="0" applyNumberFormat="1" applyFont="1" applyBorder="1" applyAlignment="1">
      <alignment vertical="center" wrapText="1"/>
    </xf>
    <xf numFmtId="167" fontId="7" fillId="0" borderId="3" xfId="0" applyNumberFormat="1" applyFont="1" applyBorder="1" applyAlignment="1">
      <alignment vertical="center" wrapText="1"/>
    </xf>
    <xf numFmtId="167" fontId="7" fillId="0" borderId="30" xfId="0" applyNumberFormat="1" applyFont="1" applyBorder="1" applyAlignment="1">
      <alignment vertical="center" wrapText="1"/>
    </xf>
    <xf numFmtId="167" fontId="7" fillId="0" borderId="28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13" fillId="0" borderId="0" xfId="0" applyFont="1"/>
    <xf numFmtId="164" fontId="9" fillId="0" borderId="12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top" wrapText="1"/>
    </xf>
    <xf numFmtId="3" fontId="10" fillId="0" borderId="23" xfId="0" applyNumberFormat="1" applyFont="1" applyBorder="1" applyAlignment="1">
      <alignment horizontal="right" vertical="center" wrapText="1" indent="1"/>
    </xf>
    <xf numFmtId="164" fontId="10" fillId="0" borderId="23" xfId="0" applyNumberFormat="1" applyFont="1" applyBorder="1" applyAlignment="1">
      <alignment horizontal="right" vertical="center" wrapText="1" indent="1"/>
    </xf>
    <xf numFmtId="3" fontId="10" fillId="0" borderId="3" xfId="0" applyNumberFormat="1" applyFont="1" applyBorder="1" applyAlignment="1">
      <alignment horizontal="right" vertical="center" wrapText="1" indent="1"/>
    </xf>
    <xf numFmtId="164" fontId="10" fillId="0" borderId="3" xfId="0" applyNumberFormat="1" applyFont="1" applyBorder="1" applyAlignment="1">
      <alignment horizontal="right" vertical="center" wrapText="1" indent="1"/>
    </xf>
    <xf numFmtId="164" fontId="2" fillId="0" borderId="3" xfId="0" applyNumberFormat="1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right" vertical="center" wrapText="1" indent="1"/>
    </xf>
    <xf numFmtId="0" fontId="9" fillId="0" borderId="16" xfId="0" applyFont="1" applyBorder="1" applyAlignment="1">
      <alignment vertical="top" wrapText="1"/>
    </xf>
    <xf numFmtId="3" fontId="8" fillId="0" borderId="9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10" fillId="0" borderId="38" xfId="0" applyFont="1" applyBorder="1" applyAlignment="1">
      <alignment horizontal="left" vertical="top" wrapText="1"/>
    </xf>
    <xf numFmtId="3" fontId="10" fillId="0" borderId="8" xfId="0" applyNumberFormat="1" applyFont="1" applyBorder="1" applyAlignment="1">
      <alignment horizontal="right" vertical="center" wrapText="1" indent="1"/>
    </xf>
    <xf numFmtId="164" fontId="10" fillId="0" borderId="8" xfId="0" applyNumberFormat="1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left" vertical="top" wrapText="1"/>
    </xf>
    <xf numFmtId="3" fontId="8" fillId="0" borderId="14" xfId="0" applyNumberFormat="1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0" fontId="3" fillId="0" borderId="36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right" vertical="top" wrapText="1"/>
    </xf>
    <xf numFmtId="0" fontId="3" fillId="0" borderId="41" xfId="0" applyFont="1" applyBorder="1" applyAlignment="1">
      <alignment horizontal="left" vertical="top" wrapText="1"/>
    </xf>
    <xf numFmtId="3" fontId="8" fillId="0" borderId="42" xfId="0" applyNumberFormat="1" applyFont="1" applyBorder="1" applyAlignment="1">
      <alignment horizontal="right" vertical="center" wrapText="1" indent="1"/>
    </xf>
    <xf numFmtId="164" fontId="8" fillId="0" borderId="42" xfId="0" applyNumberFormat="1" applyFont="1" applyBorder="1" applyAlignment="1">
      <alignment horizontal="right" vertical="center" wrapText="1" indent="1"/>
    </xf>
    <xf numFmtId="0" fontId="10" fillId="0" borderId="40" xfId="0" applyFont="1" applyBorder="1" applyAlignment="1">
      <alignment horizontal="left" vertical="top" wrapText="1"/>
    </xf>
    <xf numFmtId="3" fontId="10" fillId="0" borderId="13" xfId="0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right" vertical="center" wrapText="1" indent="1"/>
    </xf>
    <xf numFmtId="0" fontId="3" fillId="0" borderId="3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right" vertical="center" wrapText="1" indent="1"/>
    </xf>
    <xf numFmtId="164" fontId="8" fillId="0" borderId="13" xfId="0" applyNumberFormat="1" applyFont="1" applyBorder="1" applyAlignment="1">
      <alignment horizontal="right" vertical="center" wrapText="1" indent="1"/>
    </xf>
    <xf numFmtId="0" fontId="2" fillId="3" borderId="4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3" fontId="7" fillId="3" borderId="45" xfId="0" applyNumberFormat="1" applyFont="1" applyFill="1" applyBorder="1" applyAlignment="1">
      <alignment horizontal="right" vertical="top" wrapText="1" indent="1"/>
    </xf>
    <xf numFmtId="164" fontId="7" fillId="3" borderId="45" xfId="0" applyNumberFormat="1" applyFont="1" applyFill="1" applyBorder="1" applyAlignment="1">
      <alignment horizontal="right" vertical="top" wrapText="1" indent="1"/>
    </xf>
    <xf numFmtId="0" fontId="3" fillId="3" borderId="32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vertical="top"/>
    </xf>
    <xf numFmtId="0" fontId="3" fillId="3" borderId="37" xfId="0" applyFont="1" applyFill="1" applyBorder="1" applyAlignment="1">
      <alignment vertical="top"/>
    </xf>
    <xf numFmtId="0" fontId="3" fillId="3" borderId="16" xfId="0" applyFont="1" applyFill="1" applyBorder="1" applyAlignment="1">
      <alignment vertical="top"/>
    </xf>
    <xf numFmtId="3" fontId="7" fillId="3" borderId="28" xfId="0" applyNumberFormat="1" applyFont="1" applyFill="1" applyBorder="1" applyAlignment="1">
      <alignment horizontal="right" vertical="top" wrapText="1" indent="1"/>
    </xf>
    <xf numFmtId="164" fontId="7" fillId="3" borderId="28" xfId="0" applyNumberFormat="1" applyFont="1" applyFill="1" applyBorder="1" applyAlignment="1">
      <alignment horizontal="right" vertical="top" wrapText="1" indent="1"/>
    </xf>
    <xf numFmtId="0" fontId="2" fillId="3" borderId="8" xfId="0" applyFont="1" applyFill="1" applyBorder="1" applyAlignment="1">
      <alignment horizontal="left" vertical="top" wrapText="1"/>
    </xf>
    <xf numFmtId="3" fontId="2" fillId="3" borderId="3" xfId="0" applyNumberFormat="1" applyFont="1" applyFill="1" applyBorder="1" applyAlignment="1">
      <alignment horizontal="right" vertical="top" wrapText="1" indent="1"/>
    </xf>
    <xf numFmtId="164" fontId="2" fillId="3" borderId="3" xfId="0" applyNumberFormat="1" applyFont="1" applyFill="1" applyBorder="1" applyAlignment="1">
      <alignment horizontal="right" vertical="top" wrapText="1" indent="1"/>
    </xf>
    <xf numFmtId="164" fontId="2" fillId="3" borderId="2" xfId="0" applyNumberFormat="1" applyFont="1" applyFill="1" applyBorder="1" applyAlignment="1">
      <alignment horizontal="right" vertical="top" wrapText="1" indent="1"/>
    </xf>
    <xf numFmtId="0" fontId="2" fillId="3" borderId="3" xfId="0" applyFont="1" applyFill="1" applyBorder="1" applyAlignment="1">
      <alignment horizontal="left" vertical="top" wrapText="1"/>
    </xf>
    <xf numFmtId="0" fontId="2" fillId="3" borderId="51" xfId="0" applyFont="1" applyFill="1" applyBorder="1" applyAlignment="1">
      <alignment horizontal="left" vertical="top" wrapText="1"/>
    </xf>
    <xf numFmtId="3" fontId="2" fillId="3" borderId="51" xfId="0" applyNumberFormat="1" applyFont="1" applyFill="1" applyBorder="1" applyAlignment="1">
      <alignment horizontal="right" vertical="top" wrapText="1" indent="1"/>
    </xf>
    <xf numFmtId="164" fontId="2" fillId="3" borderId="51" xfId="0" applyNumberFormat="1" applyFont="1" applyFill="1" applyBorder="1" applyAlignment="1">
      <alignment horizontal="right" vertical="top" wrapText="1" indent="1"/>
    </xf>
    <xf numFmtId="0" fontId="2" fillId="0" borderId="46" xfId="0" applyFont="1" applyBorder="1" applyAlignment="1">
      <alignment horizontal="left" vertical="top" wrapText="1"/>
    </xf>
    <xf numFmtId="3" fontId="2" fillId="3" borderId="46" xfId="0" applyNumberFormat="1" applyFont="1" applyFill="1" applyBorder="1" applyAlignment="1">
      <alignment horizontal="right" vertical="top" wrapText="1" indent="1"/>
    </xf>
    <xf numFmtId="164" fontId="2" fillId="3" borderId="46" xfId="0" applyNumberFormat="1" applyFont="1" applyFill="1" applyBorder="1" applyAlignment="1">
      <alignment horizontal="right" vertical="top" wrapText="1" indent="1"/>
    </xf>
    <xf numFmtId="3" fontId="2" fillId="3" borderId="2" xfId="0" applyNumberFormat="1" applyFont="1" applyFill="1" applyBorder="1" applyAlignment="1">
      <alignment horizontal="right" vertical="top" wrapText="1" indent="1"/>
    </xf>
    <xf numFmtId="0" fontId="2" fillId="3" borderId="46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51" xfId="0" applyFont="1" applyBorder="1"/>
    <xf numFmtId="0" fontId="2" fillId="0" borderId="51" xfId="0" applyFont="1" applyBorder="1"/>
    <xf numFmtId="3" fontId="2" fillId="0" borderId="51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51" xfId="0" applyFont="1" applyBorder="1"/>
    <xf numFmtId="3" fontId="7" fillId="0" borderId="51" xfId="0" applyNumberFormat="1" applyFont="1" applyBorder="1" applyAlignment="1">
      <alignment horizontal="center"/>
    </xf>
    <xf numFmtId="164" fontId="7" fillId="0" borderId="51" xfId="0" applyNumberFormat="1" applyFont="1" applyBorder="1" applyAlignment="1">
      <alignment horizontal="center"/>
    </xf>
    <xf numFmtId="0" fontId="3" fillId="0" borderId="16" xfId="0" applyFont="1" applyBorder="1"/>
    <xf numFmtId="3" fontId="7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15" xfId="0" applyFont="1" applyBorder="1"/>
    <xf numFmtId="0" fontId="3" fillId="0" borderId="23" xfId="0" applyFont="1" applyBorder="1"/>
    <xf numFmtId="0" fontId="2" fillId="0" borderId="23" xfId="0" applyFont="1" applyBorder="1"/>
    <xf numFmtId="0" fontId="4" fillId="0" borderId="12" xfId="0" applyFont="1" applyBorder="1" applyAlignment="1">
      <alignment vertical="center"/>
    </xf>
    <xf numFmtId="0" fontId="8" fillId="2" borderId="23" xfId="0" applyFont="1" applyFill="1" applyBorder="1"/>
    <xf numFmtId="0" fontId="10" fillId="2" borderId="28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0" fontId="14" fillId="0" borderId="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15" fillId="0" borderId="3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10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28" xfId="0" applyFont="1" applyFill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7" fillId="0" borderId="0" xfId="1" applyFont="1"/>
    <xf numFmtId="3" fontId="3" fillId="0" borderId="0" xfId="0" applyNumberFormat="1" applyFont="1" applyAlignment="1">
      <alignment horizontal="left"/>
    </xf>
    <xf numFmtId="164" fontId="0" fillId="0" borderId="0" xfId="0" applyNumberFormat="1"/>
    <xf numFmtId="3" fontId="0" fillId="0" borderId="0" xfId="0" applyNumberFormat="1"/>
    <xf numFmtId="165" fontId="3" fillId="0" borderId="0" xfId="2" applyNumberFormat="1" applyFont="1" applyAlignment="1">
      <alignment horizontal="left"/>
    </xf>
    <xf numFmtId="10" fontId="3" fillId="0" borderId="0" xfId="2" applyNumberFormat="1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indent="1"/>
    </xf>
    <xf numFmtId="0" fontId="2" fillId="0" borderId="23" xfId="0" applyFont="1" applyBorder="1" applyAlignment="1">
      <alignment horizontal="left" vertical="center"/>
    </xf>
    <xf numFmtId="164" fontId="2" fillId="0" borderId="23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2" fillId="2" borderId="17" xfId="0" applyFont="1" applyFill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17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17" xfId="0" applyFont="1" applyFill="1" applyBorder="1"/>
    <xf numFmtId="164" fontId="8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9" fillId="0" borderId="1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</cellXfs>
  <cellStyles count="3">
    <cellStyle name="Normal" xfId="0" builtinId="0"/>
    <cellStyle name="Normal 2" xfId="1" xr:uid="{F2239DAB-C7F6-4C40-A4BE-99548915BFB1}"/>
    <cellStyle name="Pourcentage" xfId="2" builtinId="5"/>
  </cellStyles>
  <dxfs count="0"/>
  <tableStyles count="0" defaultTableStyle="TableStyleMedium2" defaultPivotStyle="PivotStyleLight16"/>
  <colors>
    <mruColors>
      <color rgb="FF3CA2BE"/>
      <color rgb="FF454551"/>
      <color rgb="FF9A003B"/>
      <color rgb="FFC4C5C7"/>
      <color rgb="FFA9CA66"/>
      <color rgb="FF8FB83C"/>
      <color rgb="FF70902B"/>
      <color rgb="FF2C7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56794321164397E-2"/>
          <c:y val="1.2513950462074593E-2"/>
          <c:w val="0.92072774994034834"/>
          <c:h val="0.93536778490923933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1'!$B$36</c:f>
              <c:strCache>
                <c:ptCount val="1"/>
                <c:pt idx="0">
                  <c:v>Général</c:v>
                </c:pt>
              </c:strCache>
            </c:strRef>
          </c:tx>
          <c:spPr>
            <a:ln w="12700">
              <a:solidFill>
                <a:srgbClr val="3CA2BE"/>
              </a:solidFill>
              <a:prstDash val="solid"/>
            </a:ln>
          </c:spPr>
          <c:marker>
            <c:symbol val="none"/>
          </c:marker>
          <c:dLbls>
            <c:dLbl>
              <c:idx val="55"/>
              <c:layout>
                <c:manualLayout>
                  <c:x val="-1.534090909090909E-3"/>
                  <c:y val="-3.32002657704418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FB-4EAF-BEEF-C3D55DFA5C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3CA2BE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1'!$A$37:$A$92</c:f>
              <c:strCach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2024p</c:v>
                </c:pt>
                <c:pt idx="55">
                  <c:v>2025p</c:v>
                </c:pt>
              </c:strCache>
            </c:strRef>
          </c:cat>
          <c:val>
            <c:numRef>
              <c:f>'Figure 1'!$B$37:$B$92</c:f>
              <c:numCache>
                <c:formatCode>0.0</c:formatCode>
                <c:ptCount val="56"/>
                <c:pt idx="0">
                  <c:v>16.7</c:v>
                </c:pt>
                <c:pt idx="1">
                  <c:v>17.3</c:v>
                </c:pt>
                <c:pt idx="2">
                  <c:v>17.8</c:v>
                </c:pt>
                <c:pt idx="3">
                  <c:v>18</c:v>
                </c:pt>
                <c:pt idx="4">
                  <c:v>18.2</c:v>
                </c:pt>
                <c:pt idx="5">
                  <c:v>18.2</c:v>
                </c:pt>
                <c:pt idx="6">
                  <c:v>17.899999999999999</c:v>
                </c:pt>
                <c:pt idx="7">
                  <c:v>18</c:v>
                </c:pt>
                <c:pt idx="8">
                  <c:v>18.3</c:v>
                </c:pt>
                <c:pt idx="9">
                  <c:v>18.2</c:v>
                </c:pt>
                <c:pt idx="10">
                  <c:v>18.600000000000001</c:v>
                </c:pt>
                <c:pt idx="11">
                  <c:v>18.7</c:v>
                </c:pt>
                <c:pt idx="12">
                  <c:v>19.399999999999999</c:v>
                </c:pt>
                <c:pt idx="13">
                  <c:v>19.7</c:v>
                </c:pt>
                <c:pt idx="14">
                  <c:v>19.5</c:v>
                </c:pt>
                <c:pt idx="15">
                  <c:v>19.8</c:v>
                </c:pt>
                <c:pt idx="16">
                  <c:v>21.1</c:v>
                </c:pt>
                <c:pt idx="17">
                  <c:v>21.7</c:v>
                </c:pt>
                <c:pt idx="18">
                  <c:v>24</c:v>
                </c:pt>
                <c:pt idx="19">
                  <c:v>25.8</c:v>
                </c:pt>
                <c:pt idx="20">
                  <c:v>27.9</c:v>
                </c:pt>
                <c:pt idx="21">
                  <c:v>30.6</c:v>
                </c:pt>
                <c:pt idx="22">
                  <c:v>32.4</c:v>
                </c:pt>
                <c:pt idx="23">
                  <c:v>34.9</c:v>
                </c:pt>
                <c:pt idx="24">
                  <c:v>36</c:v>
                </c:pt>
                <c:pt idx="25">
                  <c:v>37.200000000000003</c:v>
                </c:pt>
                <c:pt idx="26">
                  <c:v>34.4</c:v>
                </c:pt>
                <c:pt idx="27">
                  <c:v>34.4</c:v>
                </c:pt>
                <c:pt idx="28">
                  <c:v>33.799999999999997</c:v>
                </c:pt>
                <c:pt idx="29">
                  <c:v>32.200000000000003</c:v>
                </c:pt>
                <c:pt idx="30">
                  <c:v>33</c:v>
                </c:pt>
                <c:pt idx="31">
                  <c:v>32.5</c:v>
                </c:pt>
                <c:pt idx="32">
                  <c:v>32.4</c:v>
                </c:pt>
                <c:pt idx="33">
                  <c:v>33.1</c:v>
                </c:pt>
                <c:pt idx="34">
                  <c:v>31.6</c:v>
                </c:pt>
                <c:pt idx="35">
                  <c:v>32.799999999999997</c:v>
                </c:pt>
                <c:pt idx="36">
                  <c:v>33.700000000000003</c:v>
                </c:pt>
                <c:pt idx="37">
                  <c:v>33.700000000000003</c:v>
                </c:pt>
                <c:pt idx="38">
                  <c:v>33.6</c:v>
                </c:pt>
                <c:pt idx="39">
                  <c:v>34.799999999999997</c:v>
                </c:pt>
                <c:pt idx="40">
                  <c:v>34.299999999999997</c:v>
                </c:pt>
                <c:pt idx="41">
                  <c:v>35.9</c:v>
                </c:pt>
                <c:pt idx="42">
                  <c:v>37.9</c:v>
                </c:pt>
                <c:pt idx="43">
                  <c:v>38.6</c:v>
                </c:pt>
                <c:pt idx="44">
                  <c:v>38.200000000000003</c:v>
                </c:pt>
                <c:pt idx="45">
                  <c:v>39.799999999999997</c:v>
                </c:pt>
                <c:pt idx="46">
                  <c:v>40.4</c:v>
                </c:pt>
                <c:pt idx="47">
                  <c:v>41.6</c:v>
                </c:pt>
                <c:pt idx="48">
                  <c:v>42.4</c:v>
                </c:pt>
                <c:pt idx="49">
                  <c:v>42.1</c:v>
                </c:pt>
                <c:pt idx="50">
                  <c:v>46.1</c:v>
                </c:pt>
                <c:pt idx="51">
                  <c:v>45.1</c:v>
                </c:pt>
                <c:pt idx="52">
                  <c:v>43.7</c:v>
                </c:pt>
                <c:pt idx="53">
                  <c:v>44.3</c:v>
                </c:pt>
                <c:pt idx="54">
                  <c:v>43.6</c:v>
                </c:pt>
                <c:pt idx="55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A-4D28-BB54-1AED6AB24C6C}"/>
            </c:ext>
          </c:extLst>
        </c:ser>
        <c:ser>
          <c:idx val="2"/>
          <c:order val="1"/>
          <c:tx>
            <c:strRef>
              <c:f>'Figure 1'!$C$36</c:f>
              <c:strCache>
                <c:ptCount val="1"/>
                <c:pt idx="0">
                  <c:v>Technologique</c:v>
                </c:pt>
              </c:strCache>
            </c:strRef>
          </c:tx>
          <c:spPr>
            <a:ln w="12700">
              <a:solidFill>
                <a:srgbClr val="9A003B"/>
              </a:solidFill>
              <a:prstDash val="solid"/>
            </a:ln>
          </c:spPr>
          <c:marker>
            <c:symbol val="none"/>
          </c:marker>
          <c:dLbls>
            <c:dLbl>
              <c:idx val="55"/>
              <c:layout>
                <c:manualLayout>
                  <c:x val="-8.1439393939393943E-4"/>
                  <c:y val="2.02399592339439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9A003B"/>
                      </a:solidFill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FB-4EAF-BEEF-C3D55DFA5C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1'!$A$37:$A$92</c:f>
              <c:strCach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2024p</c:v>
                </c:pt>
                <c:pt idx="55">
                  <c:v>2025p</c:v>
                </c:pt>
              </c:strCache>
            </c:strRef>
          </c:cat>
          <c:val>
            <c:numRef>
              <c:f>'Figure 1'!$C$37:$C$92</c:f>
              <c:numCache>
                <c:formatCode>0.0</c:formatCode>
                <c:ptCount val="56"/>
                <c:pt idx="0">
                  <c:v>3.4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6.6</c:v>
                </c:pt>
                <c:pt idx="8">
                  <c:v>7</c:v>
                </c:pt>
                <c:pt idx="9">
                  <c:v>7</c:v>
                </c:pt>
                <c:pt idx="10">
                  <c:v>7.3</c:v>
                </c:pt>
                <c:pt idx="11">
                  <c:v>7.3</c:v>
                </c:pt>
                <c:pt idx="12">
                  <c:v>7.8</c:v>
                </c:pt>
                <c:pt idx="13">
                  <c:v>8.4</c:v>
                </c:pt>
                <c:pt idx="14">
                  <c:v>9.1</c:v>
                </c:pt>
                <c:pt idx="15">
                  <c:v>9.6</c:v>
                </c:pt>
                <c:pt idx="16">
                  <c:v>10.1</c:v>
                </c:pt>
                <c:pt idx="17">
                  <c:v>10.8</c:v>
                </c:pt>
                <c:pt idx="18">
                  <c:v>11.5</c:v>
                </c:pt>
                <c:pt idx="19">
                  <c:v>12.3</c:v>
                </c:pt>
                <c:pt idx="20">
                  <c:v>12.8</c:v>
                </c:pt>
                <c:pt idx="21">
                  <c:v>13</c:v>
                </c:pt>
                <c:pt idx="22">
                  <c:v>13.6</c:v>
                </c:pt>
                <c:pt idx="23">
                  <c:v>13.9</c:v>
                </c:pt>
                <c:pt idx="24">
                  <c:v>15.9</c:v>
                </c:pt>
                <c:pt idx="25">
                  <c:v>17.600000000000001</c:v>
                </c:pt>
                <c:pt idx="26">
                  <c:v>17.5</c:v>
                </c:pt>
                <c:pt idx="27">
                  <c:v>17.600000000000001</c:v>
                </c:pt>
                <c:pt idx="28">
                  <c:v>18.2</c:v>
                </c:pt>
                <c:pt idx="29">
                  <c:v>18.3</c:v>
                </c:pt>
                <c:pt idx="30">
                  <c:v>18.5</c:v>
                </c:pt>
                <c:pt idx="31">
                  <c:v>18.2</c:v>
                </c:pt>
                <c:pt idx="32">
                  <c:v>17.7</c:v>
                </c:pt>
                <c:pt idx="33">
                  <c:v>17.8</c:v>
                </c:pt>
                <c:pt idx="34">
                  <c:v>17.5</c:v>
                </c:pt>
                <c:pt idx="35">
                  <c:v>17</c:v>
                </c:pt>
                <c:pt idx="36">
                  <c:v>16.8</c:v>
                </c:pt>
                <c:pt idx="37">
                  <c:v>16.399999999999999</c:v>
                </c:pt>
                <c:pt idx="38">
                  <c:v>16.3</c:v>
                </c:pt>
                <c:pt idx="39">
                  <c:v>15.9</c:v>
                </c:pt>
                <c:pt idx="40">
                  <c:v>16.3</c:v>
                </c:pt>
                <c:pt idx="41">
                  <c:v>16.100000000000001</c:v>
                </c:pt>
                <c:pt idx="42">
                  <c:v>16.100000000000001</c:v>
                </c:pt>
                <c:pt idx="43">
                  <c:v>15.9</c:v>
                </c:pt>
                <c:pt idx="44">
                  <c:v>16.2</c:v>
                </c:pt>
                <c:pt idx="45">
                  <c:v>15.7</c:v>
                </c:pt>
                <c:pt idx="46">
                  <c:v>15.7</c:v>
                </c:pt>
                <c:pt idx="47">
                  <c:v>15.9</c:v>
                </c:pt>
                <c:pt idx="48">
                  <c:v>16.5</c:v>
                </c:pt>
                <c:pt idx="49">
                  <c:v>16.3</c:v>
                </c:pt>
                <c:pt idx="50">
                  <c:v>17.899999999999999</c:v>
                </c:pt>
                <c:pt idx="51">
                  <c:v>16.5</c:v>
                </c:pt>
                <c:pt idx="52">
                  <c:v>15.8</c:v>
                </c:pt>
                <c:pt idx="53">
                  <c:v>15.9</c:v>
                </c:pt>
                <c:pt idx="54">
                  <c:v>16.3</c:v>
                </c:pt>
                <c:pt idx="55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BA-4D28-BB54-1AED6AB24C6C}"/>
            </c:ext>
          </c:extLst>
        </c:ser>
        <c:ser>
          <c:idx val="3"/>
          <c:order val="2"/>
          <c:tx>
            <c:strRef>
              <c:f>'Figure 1'!$D$36</c:f>
              <c:strCache>
                <c:ptCount val="1"/>
                <c:pt idx="0">
                  <c:v>Professionnel</c:v>
                </c:pt>
              </c:strCache>
            </c:strRef>
          </c:tx>
          <c:spPr>
            <a:ln w="12700">
              <a:solidFill>
                <a:srgbClr val="454551"/>
              </a:solidFill>
              <a:prstDash val="solid"/>
            </a:ln>
          </c:spPr>
          <c:marker>
            <c:symbol val="none"/>
          </c:marker>
          <c:dLbls>
            <c:dLbl>
              <c:idx val="55"/>
              <c:layout>
                <c:manualLayout>
                  <c:x val="-1.534090909090909E-3"/>
                  <c:y val="-1.133606032770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FB-4EAF-BEEF-C3D55DFA5C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45455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1'!$A$37:$A$92</c:f>
              <c:strCach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2024p</c:v>
                </c:pt>
                <c:pt idx="55">
                  <c:v>2025p</c:v>
                </c:pt>
              </c:strCache>
            </c:strRef>
          </c:cat>
          <c:val>
            <c:numRef>
              <c:f>'Figure 1'!$D$37:$D$92</c:f>
              <c:numCache>
                <c:formatCode>0.0</c:formatCode>
                <c:ptCount val="56"/>
                <c:pt idx="17">
                  <c:v>0.1</c:v>
                </c:pt>
                <c:pt idx="18">
                  <c:v>0.8</c:v>
                </c:pt>
                <c:pt idx="19">
                  <c:v>1.7</c:v>
                </c:pt>
                <c:pt idx="20">
                  <c:v>2.8</c:v>
                </c:pt>
                <c:pt idx="21">
                  <c:v>3.9</c:v>
                </c:pt>
                <c:pt idx="22">
                  <c:v>5.0999999999999996</c:v>
                </c:pt>
                <c:pt idx="23">
                  <c:v>5.9</c:v>
                </c:pt>
                <c:pt idx="24">
                  <c:v>7</c:v>
                </c:pt>
                <c:pt idx="25">
                  <c:v>7.9</c:v>
                </c:pt>
                <c:pt idx="26">
                  <c:v>9.4</c:v>
                </c:pt>
                <c:pt idx="27">
                  <c:v>9.9</c:v>
                </c:pt>
                <c:pt idx="28">
                  <c:v>10.5</c:v>
                </c:pt>
                <c:pt idx="29">
                  <c:v>11.1</c:v>
                </c:pt>
                <c:pt idx="30">
                  <c:v>11.4</c:v>
                </c:pt>
                <c:pt idx="31">
                  <c:v>11.2</c:v>
                </c:pt>
                <c:pt idx="32">
                  <c:v>11.5</c:v>
                </c:pt>
                <c:pt idx="33">
                  <c:v>11.4</c:v>
                </c:pt>
                <c:pt idx="34">
                  <c:v>11.7</c:v>
                </c:pt>
                <c:pt idx="35">
                  <c:v>11.4</c:v>
                </c:pt>
                <c:pt idx="36">
                  <c:v>12.1</c:v>
                </c:pt>
                <c:pt idx="37">
                  <c:v>12.6</c:v>
                </c:pt>
                <c:pt idx="38">
                  <c:v>12.4</c:v>
                </c:pt>
                <c:pt idx="39">
                  <c:v>14.6</c:v>
                </c:pt>
                <c:pt idx="40">
                  <c:v>14.4</c:v>
                </c:pt>
                <c:pt idx="41">
                  <c:v>19.100000000000001</c:v>
                </c:pt>
                <c:pt idx="42">
                  <c:v>24.4</c:v>
                </c:pt>
                <c:pt idx="43">
                  <c:v>20.399999999999999</c:v>
                </c:pt>
                <c:pt idx="44">
                  <c:v>24.2</c:v>
                </c:pt>
                <c:pt idx="45">
                  <c:v>22.3</c:v>
                </c:pt>
                <c:pt idx="46">
                  <c:v>22.6</c:v>
                </c:pt>
                <c:pt idx="47">
                  <c:v>22.2</c:v>
                </c:pt>
                <c:pt idx="48">
                  <c:v>21.8</c:v>
                </c:pt>
                <c:pt idx="49">
                  <c:v>20.7</c:v>
                </c:pt>
                <c:pt idx="50">
                  <c:v>22.7</c:v>
                </c:pt>
                <c:pt idx="51">
                  <c:v>22</c:v>
                </c:pt>
                <c:pt idx="52">
                  <c:v>20.7</c:v>
                </c:pt>
                <c:pt idx="53">
                  <c:v>20.399999999999999</c:v>
                </c:pt>
                <c:pt idx="54">
                  <c:v>20.5</c:v>
                </c:pt>
                <c:pt idx="5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BA-4D28-BB54-1AED6AB24C6C}"/>
            </c:ext>
          </c:extLst>
        </c:ser>
        <c:ser>
          <c:idx val="0"/>
          <c:order val="3"/>
          <c:tx>
            <c:strRef>
              <c:f>'Figure 1'!$E$36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55"/>
              <c:layout>
                <c:manualLayout>
                  <c:x val="-1.534090909090909E-3"/>
                  <c:y val="-5.99203782726353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FB-4EAF-BEEF-C3D55DFA5C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1'!$A$37:$A$92</c:f>
              <c:strCach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2024p</c:v>
                </c:pt>
                <c:pt idx="55">
                  <c:v>2025p</c:v>
                </c:pt>
              </c:strCache>
            </c:strRef>
          </c:cat>
          <c:val>
            <c:numRef>
              <c:f>'Figure 1'!$E$37:$E$92</c:f>
              <c:numCache>
                <c:formatCode>0.0</c:formatCode>
                <c:ptCount val="56"/>
                <c:pt idx="0">
                  <c:v>20.100000000000001</c:v>
                </c:pt>
                <c:pt idx="1">
                  <c:v>21.4</c:v>
                </c:pt>
                <c:pt idx="2">
                  <c:v>22.2</c:v>
                </c:pt>
                <c:pt idx="3">
                  <c:v>23</c:v>
                </c:pt>
                <c:pt idx="4">
                  <c:v>23.7</c:v>
                </c:pt>
                <c:pt idx="5">
                  <c:v>24.2</c:v>
                </c:pt>
                <c:pt idx="6">
                  <c:v>23.9</c:v>
                </c:pt>
                <c:pt idx="7">
                  <c:v>24.6</c:v>
                </c:pt>
                <c:pt idx="8">
                  <c:v>25.3</c:v>
                </c:pt>
                <c:pt idx="9">
                  <c:v>25.2</c:v>
                </c:pt>
                <c:pt idx="10">
                  <c:v>25.9</c:v>
                </c:pt>
                <c:pt idx="11">
                  <c:v>26</c:v>
                </c:pt>
                <c:pt idx="12">
                  <c:v>27.2</c:v>
                </c:pt>
                <c:pt idx="13">
                  <c:v>28.1</c:v>
                </c:pt>
                <c:pt idx="14">
                  <c:v>28.6</c:v>
                </c:pt>
                <c:pt idx="15">
                  <c:v>29.4</c:v>
                </c:pt>
                <c:pt idx="16">
                  <c:v>31.2</c:v>
                </c:pt>
                <c:pt idx="17">
                  <c:v>32.6</c:v>
                </c:pt>
                <c:pt idx="18">
                  <c:v>36.299999999999997</c:v>
                </c:pt>
                <c:pt idx="19">
                  <c:v>39.799999999999997</c:v>
                </c:pt>
                <c:pt idx="20">
                  <c:v>43.5</c:v>
                </c:pt>
                <c:pt idx="21">
                  <c:v>47.5</c:v>
                </c:pt>
                <c:pt idx="22">
                  <c:v>51.1</c:v>
                </c:pt>
                <c:pt idx="23">
                  <c:v>54.7</c:v>
                </c:pt>
                <c:pt idx="24">
                  <c:v>58.9</c:v>
                </c:pt>
                <c:pt idx="25">
                  <c:v>62.7</c:v>
                </c:pt>
                <c:pt idx="26">
                  <c:v>61.3</c:v>
                </c:pt>
                <c:pt idx="27">
                  <c:v>61.8</c:v>
                </c:pt>
                <c:pt idx="28">
                  <c:v>62.6</c:v>
                </c:pt>
                <c:pt idx="29">
                  <c:v>61.6</c:v>
                </c:pt>
                <c:pt idx="30">
                  <c:v>62.9</c:v>
                </c:pt>
                <c:pt idx="31">
                  <c:v>61.9</c:v>
                </c:pt>
                <c:pt idx="32">
                  <c:v>61.6</c:v>
                </c:pt>
                <c:pt idx="33">
                  <c:v>62.3</c:v>
                </c:pt>
                <c:pt idx="34">
                  <c:v>60.8</c:v>
                </c:pt>
                <c:pt idx="35">
                  <c:v>61.1</c:v>
                </c:pt>
                <c:pt idx="36">
                  <c:v>62.6</c:v>
                </c:pt>
                <c:pt idx="37">
                  <c:v>62.7</c:v>
                </c:pt>
                <c:pt idx="38">
                  <c:v>62.3</c:v>
                </c:pt>
                <c:pt idx="39">
                  <c:v>65.2</c:v>
                </c:pt>
                <c:pt idx="40">
                  <c:v>65</c:v>
                </c:pt>
                <c:pt idx="41">
                  <c:v>71.2</c:v>
                </c:pt>
                <c:pt idx="42">
                  <c:v>78.3</c:v>
                </c:pt>
                <c:pt idx="43">
                  <c:v>74.900000000000006</c:v>
                </c:pt>
                <c:pt idx="44">
                  <c:v>78.599999999999994</c:v>
                </c:pt>
                <c:pt idx="45">
                  <c:v>77.7</c:v>
                </c:pt>
                <c:pt idx="46">
                  <c:v>78.7</c:v>
                </c:pt>
                <c:pt idx="47">
                  <c:v>79.599999999999994</c:v>
                </c:pt>
                <c:pt idx="48">
                  <c:v>80.599999999999994</c:v>
                </c:pt>
                <c:pt idx="49">
                  <c:v>79</c:v>
                </c:pt>
                <c:pt idx="50">
                  <c:v>86.7</c:v>
                </c:pt>
                <c:pt idx="51">
                  <c:v>83.6</c:v>
                </c:pt>
                <c:pt idx="52">
                  <c:v>80.2</c:v>
                </c:pt>
                <c:pt idx="53">
                  <c:v>80.7</c:v>
                </c:pt>
                <c:pt idx="54">
                  <c:v>80.5</c:v>
                </c:pt>
                <c:pt idx="55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BA-4D28-BB54-1AED6AB2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80256"/>
        <c:axId val="145297408"/>
      </c:lineChart>
      <c:catAx>
        <c:axId val="1420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fr-FR"/>
          </a:p>
        </c:txPr>
        <c:crossAx val="1452974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5297408"/>
        <c:scaling>
          <c:orientation val="minMax"/>
          <c:max val="90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fr-FR"/>
          </a:p>
        </c:txPr>
        <c:crossAx val="1420802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chemeClr val="bg2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Marianne" panose="02000000000000000000" pitchFamily="2" charset="0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34888694468749E-2"/>
          <c:y val="1.4817513482456484E-2"/>
          <c:w val="0.91142870739483939"/>
          <c:h val="0.93456340345516509"/>
        </c:manualLayout>
      </c:layout>
      <c:lineChart>
        <c:grouping val="standard"/>
        <c:varyColors val="0"/>
        <c:ser>
          <c:idx val="0"/>
          <c:order val="0"/>
          <c:tx>
            <c:strRef>
              <c:f>'Figure 3 web'!$B$36</c:f>
              <c:strCache>
                <c:ptCount val="1"/>
                <c:pt idx="0">
                  <c:v>Voie générale </c:v>
                </c:pt>
              </c:strCache>
            </c:strRef>
          </c:tx>
          <c:spPr>
            <a:ln w="19050">
              <a:solidFill>
                <a:srgbClr val="3CA2BE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B-45EE-AD2B-F51E5E926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3CA2BE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web'!$A$38:$A$68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('Figure 3 web'!$D$38:$D$53,'Figure 3 web'!$P$54:$P$68)</c:f>
              <c:numCache>
                <c:formatCode>0.0</c:formatCode>
                <c:ptCount val="31"/>
                <c:pt idx="0">
                  <c:v>75.099999999999994</c:v>
                </c:pt>
                <c:pt idx="1">
                  <c:v>74.5</c:v>
                </c:pt>
                <c:pt idx="2">
                  <c:v>76.599999999999994</c:v>
                </c:pt>
                <c:pt idx="3">
                  <c:v>79.2</c:v>
                </c:pt>
                <c:pt idx="4">
                  <c:v>78.400000000000006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80.3</c:v>
                </c:pt>
                <c:pt idx="8">
                  <c:v>83.7</c:v>
                </c:pt>
                <c:pt idx="9">
                  <c:v>82.5</c:v>
                </c:pt>
                <c:pt idx="10">
                  <c:v>84.1</c:v>
                </c:pt>
                <c:pt idx="11">
                  <c:v>86.6</c:v>
                </c:pt>
                <c:pt idx="12">
                  <c:v>87.7</c:v>
                </c:pt>
                <c:pt idx="13">
                  <c:v>87.9</c:v>
                </c:pt>
                <c:pt idx="14">
                  <c:v>88.9</c:v>
                </c:pt>
                <c:pt idx="15">
                  <c:v>87.3</c:v>
                </c:pt>
                <c:pt idx="16">
                  <c:v>88.3</c:v>
                </c:pt>
                <c:pt idx="17">
                  <c:v>89.6</c:v>
                </c:pt>
                <c:pt idx="18">
                  <c:v>92</c:v>
                </c:pt>
                <c:pt idx="19">
                  <c:v>91</c:v>
                </c:pt>
                <c:pt idx="20">
                  <c:v>91.5</c:v>
                </c:pt>
                <c:pt idx="21">
                  <c:v>91.5</c:v>
                </c:pt>
                <c:pt idx="22">
                  <c:v>90.6</c:v>
                </c:pt>
                <c:pt idx="23">
                  <c:v>91</c:v>
                </c:pt>
                <c:pt idx="24">
                  <c:v>91.1</c:v>
                </c:pt>
                <c:pt idx="25">
                  <c:v>97.6</c:v>
                </c:pt>
                <c:pt idx="26">
                  <c:v>97.5</c:v>
                </c:pt>
                <c:pt idx="27">
                  <c:v>96</c:v>
                </c:pt>
                <c:pt idx="28">
                  <c:v>95.5</c:v>
                </c:pt>
                <c:pt idx="29">
                  <c:v>95.9</c:v>
                </c:pt>
                <c:pt idx="30" formatCode="#\ ##0.0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8-458B-A2FD-979025932079}"/>
            </c:ext>
          </c:extLst>
        </c:ser>
        <c:ser>
          <c:idx val="1"/>
          <c:order val="1"/>
          <c:tx>
            <c:strRef>
              <c:f>'Figure 3 web'!$E$36</c:f>
              <c:strCache>
                <c:ptCount val="1"/>
                <c:pt idx="0">
                  <c:v>Voie technologique</c:v>
                </c:pt>
              </c:strCache>
            </c:strRef>
          </c:tx>
          <c:spPr>
            <a:ln w="19050">
              <a:solidFill>
                <a:srgbClr val="9A003B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B-45EE-AD2B-F51E5E926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9A003B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web'!$A$38:$A$68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('Figure 3 web'!$G$38:$G$53,'Figure 3 web'!$S$54:$S$68)</c:f>
              <c:numCache>
                <c:formatCode>0.0</c:formatCode>
                <c:ptCount val="31"/>
                <c:pt idx="0">
                  <c:v>75.5</c:v>
                </c:pt>
                <c:pt idx="1">
                  <c:v>77.400000000000006</c:v>
                </c:pt>
                <c:pt idx="2">
                  <c:v>77.7</c:v>
                </c:pt>
                <c:pt idx="3">
                  <c:v>79.5</c:v>
                </c:pt>
                <c:pt idx="4">
                  <c:v>78.5</c:v>
                </c:pt>
                <c:pt idx="5">
                  <c:v>79.099999999999994</c:v>
                </c:pt>
                <c:pt idx="6">
                  <c:v>78.099999999999994</c:v>
                </c:pt>
                <c:pt idx="7">
                  <c:v>76.8</c:v>
                </c:pt>
                <c:pt idx="8">
                  <c:v>76.7</c:v>
                </c:pt>
                <c:pt idx="9">
                  <c:v>76.900000000000006</c:v>
                </c:pt>
                <c:pt idx="10">
                  <c:v>76.2</c:v>
                </c:pt>
                <c:pt idx="11">
                  <c:v>77.3</c:v>
                </c:pt>
                <c:pt idx="12">
                  <c:v>79.3</c:v>
                </c:pt>
                <c:pt idx="13">
                  <c:v>80.3</c:v>
                </c:pt>
                <c:pt idx="14">
                  <c:v>79.8</c:v>
                </c:pt>
                <c:pt idx="15">
                  <c:v>81.599999999999994</c:v>
                </c:pt>
                <c:pt idx="16">
                  <c:v>82.3</c:v>
                </c:pt>
                <c:pt idx="17">
                  <c:v>83.2</c:v>
                </c:pt>
                <c:pt idx="18">
                  <c:v>86.5</c:v>
                </c:pt>
                <c:pt idx="19">
                  <c:v>90.7</c:v>
                </c:pt>
                <c:pt idx="20">
                  <c:v>90.7</c:v>
                </c:pt>
                <c:pt idx="21">
                  <c:v>90.7</c:v>
                </c:pt>
                <c:pt idx="22">
                  <c:v>90.4</c:v>
                </c:pt>
                <c:pt idx="23">
                  <c:v>88.8</c:v>
                </c:pt>
                <c:pt idx="24">
                  <c:v>88</c:v>
                </c:pt>
                <c:pt idx="25">
                  <c:v>94.8</c:v>
                </c:pt>
                <c:pt idx="26">
                  <c:v>93.9</c:v>
                </c:pt>
                <c:pt idx="27">
                  <c:v>90.4</c:v>
                </c:pt>
                <c:pt idx="28">
                  <c:v>89.5</c:v>
                </c:pt>
                <c:pt idx="29">
                  <c:v>90</c:v>
                </c:pt>
                <c:pt idx="30" formatCode="#\ ##0.0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08-458B-A2FD-979025932079}"/>
            </c:ext>
          </c:extLst>
        </c:ser>
        <c:ser>
          <c:idx val="2"/>
          <c:order val="2"/>
          <c:tx>
            <c:strRef>
              <c:f>'Figure 3 web'!$H$36</c:f>
              <c:strCache>
                <c:ptCount val="1"/>
                <c:pt idx="0">
                  <c:v>Voie professionnelle</c:v>
                </c:pt>
              </c:strCache>
            </c:strRef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B-45EE-AD2B-F51E5E926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web'!$A$38:$A$68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('Figure 3 web'!$J$38:$J$53,'Figure 3 web'!$V$54:$V$68)</c:f>
              <c:numCache>
                <c:formatCode>0.0</c:formatCode>
                <c:ptCount val="31"/>
                <c:pt idx="0">
                  <c:v>72.7</c:v>
                </c:pt>
                <c:pt idx="1">
                  <c:v>77.900000000000006</c:v>
                </c:pt>
                <c:pt idx="2">
                  <c:v>79.099999999999994</c:v>
                </c:pt>
                <c:pt idx="3">
                  <c:v>76.7</c:v>
                </c:pt>
                <c:pt idx="4">
                  <c:v>77.7</c:v>
                </c:pt>
                <c:pt idx="5">
                  <c:v>79.099999999999994</c:v>
                </c:pt>
                <c:pt idx="6">
                  <c:v>77.5</c:v>
                </c:pt>
                <c:pt idx="7">
                  <c:v>76.599999999999994</c:v>
                </c:pt>
                <c:pt idx="8">
                  <c:v>75.900000000000006</c:v>
                </c:pt>
                <c:pt idx="9">
                  <c:v>76.900000000000006</c:v>
                </c:pt>
                <c:pt idx="10">
                  <c:v>74.7</c:v>
                </c:pt>
                <c:pt idx="11">
                  <c:v>77.3</c:v>
                </c:pt>
                <c:pt idx="12">
                  <c:v>78.5</c:v>
                </c:pt>
                <c:pt idx="13">
                  <c:v>77</c:v>
                </c:pt>
                <c:pt idx="14">
                  <c:v>87.3</c:v>
                </c:pt>
                <c:pt idx="15">
                  <c:v>86.5</c:v>
                </c:pt>
                <c:pt idx="16">
                  <c:v>84</c:v>
                </c:pt>
                <c:pt idx="17">
                  <c:v>78.400000000000006</c:v>
                </c:pt>
                <c:pt idx="18">
                  <c:v>78.900000000000006</c:v>
                </c:pt>
                <c:pt idx="19">
                  <c:v>82.2</c:v>
                </c:pt>
                <c:pt idx="20">
                  <c:v>80.5</c:v>
                </c:pt>
                <c:pt idx="21">
                  <c:v>82.5</c:v>
                </c:pt>
                <c:pt idx="22">
                  <c:v>81.5</c:v>
                </c:pt>
                <c:pt idx="23">
                  <c:v>82.8</c:v>
                </c:pt>
                <c:pt idx="24">
                  <c:v>82.4</c:v>
                </c:pt>
                <c:pt idx="25">
                  <c:v>90.4</c:v>
                </c:pt>
                <c:pt idx="26">
                  <c:v>86.6</c:v>
                </c:pt>
                <c:pt idx="27">
                  <c:v>82.2</c:v>
                </c:pt>
                <c:pt idx="28">
                  <c:v>82.6</c:v>
                </c:pt>
                <c:pt idx="29">
                  <c:v>83.3</c:v>
                </c:pt>
                <c:pt idx="30" formatCode="#\ ##0.0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08-458B-A2FD-979025932079}"/>
            </c:ext>
          </c:extLst>
        </c:ser>
        <c:ser>
          <c:idx val="3"/>
          <c:order val="3"/>
          <c:tx>
            <c:strRef>
              <c:f>'Figure 3 web'!$K$36</c:f>
              <c:strCache>
                <c:ptCount val="1"/>
                <c:pt idx="0">
                  <c:v>Total baccalauréat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B-45EE-AD2B-F51E5E926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web'!$A$38:$A$68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strCache>
            </c:strRef>
          </c:cat>
          <c:val>
            <c:numRef>
              <c:f>('Figure 3 web'!$M$38:$M$53,'Figure 3 web'!$Y$54:$Y$68)</c:f>
              <c:numCache>
                <c:formatCode>0.0</c:formatCode>
                <c:ptCount val="31"/>
                <c:pt idx="0">
                  <c:v>74.900000000000006</c:v>
                </c:pt>
                <c:pt idx="1">
                  <c:v>75.8</c:v>
                </c:pt>
                <c:pt idx="2">
                  <c:v>77.3</c:v>
                </c:pt>
                <c:pt idx="3">
                  <c:v>78.900000000000006</c:v>
                </c:pt>
                <c:pt idx="4">
                  <c:v>78.3</c:v>
                </c:pt>
                <c:pt idx="5">
                  <c:v>79.5</c:v>
                </c:pt>
                <c:pt idx="6">
                  <c:v>78.599999999999994</c:v>
                </c:pt>
                <c:pt idx="7">
                  <c:v>78.599999999999994</c:v>
                </c:pt>
                <c:pt idx="8">
                  <c:v>80.099999999999994</c:v>
                </c:pt>
                <c:pt idx="9">
                  <c:v>79.7</c:v>
                </c:pt>
                <c:pt idx="10">
                  <c:v>79.900000000000006</c:v>
                </c:pt>
                <c:pt idx="11">
                  <c:v>82.1</c:v>
                </c:pt>
                <c:pt idx="12">
                  <c:v>83.4</c:v>
                </c:pt>
                <c:pt idx="13">
                  <c:v>83.5</c:v>
                </c:pt>
                <c:pt idx="14">
                  <c:v>86.2</c:v>
                </c:pt>
                <c:pt idx="15">
                  <c:v>85.6</c:v>
                </c:pt>
                <c:pt idx="16">
                  <c:v>85.7</c:v>
                </c:pt>
                <c:pt idx="17">
                  <c:v>84.5</c:v>
                </c:pt>
                <c:pt idx="18">
                  <c:v>86.9</c:v>
                </c:pt>
                <c:pt idx="19">
                  <c:v>88</c:v>
                </c:pt>
                <c:pt idx="20">
                  <c:v>87.9</c:v>
                </c:pt>
                <c:pt idx="21">
                  <c:v>88.6</c:v>
                </c:pt>
                <c:pt idx="22">
                  <c:v>87.9</c:v>
                </c:pt>
                <c:pt idx="23">
                  <c:v>88.2</c:v>
                </c:pt>
                <c:pt idx="24">
                  <c:v>88</c:v>
                </c:pt>
                <c:pt idx="25">
                  <c:v>95</c:v>
                </c:pt>
                <c:pt idx="26">
                  <c:v>93.7</c:v>
                </c:pt>
                <c:pt idx="27">
                  <c:v>91</c:v>
                </c:pt>
                <c:pt idx="28">
                  <c:v>90.7</c:v>
                </c:pt>
                <c:pt idx="29">
                  <c:v>91.2</c:v>
                </c:pt>
                <c:pt idx="30" formatCode="#\ ##0.0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08-458B-A2FD-97902593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464320"/>
        <c:axId val="145486592"/>
      </c:lineChart>
      <c:catAx>
        <c:axId val="1454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5486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54865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5464320"/>
        <c:crosses val="autoZero"/>
        <c:crossBetween val="midCat"/>
      </c:valAx>
      <c:spPr>
        <a:solidFill>
          <a:schemeClr val="bg1"/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6.2716260885799319E-2"/>
          <c:y val="4.3947310324527193E-2"/>
          <c:w val="0.86962987367164879"/>
          <c:h val="6.1360414060391992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Marianne" panose="02000000000000000000" pitchFamily="2" charset="0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Voie générale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82944215791419551"/>
        </c:manualLayout>
      </c:layout>
      <c:lineChart>
        <c:grouping val="standard"/>
        <c:varyColors val="0"/>
        <c:ser>
          <c:idx val="0"/>
          <c:order val="0"/>
          <c:tx>
            <c:strRef>
              <c:f>'Figure 4 web'!$B$43</c:f>
              <c:strCache>
                <c:ptCount val="1"/>
                <c:pt idx="0">
                  <c:v>Décision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B0-4FBB-BC0F-21C648EDC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web'!$C$43:$AE$43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FBB-BC0F-21C648EDC83B}"/>
            </c:ext>
          </c:extLst>
        </c:ser>
        <c:ser>
          <c:idx val="1"/>
          <c:order val="1"/>
          <c:tx>
            <c:strRef>
              <c:f>'Figure 4 web'!$B$44</c:f>
              <c:strCache>
                <c:ptCount val="1"/>
                <c:pt idx="0">
                  <c:v>Très bien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0-4FBB-BC0F-21C648EDC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web'!$C$44:$AE$44</c:f>
              <c:numCache>
                <c:formatCode>0.0</c:formatCode>
                <c:ptCount val="29"/>
                <c:pt idx="0">
                  <c:v>1.0848668339490122</c:v>
                </c:pt>
                <c:pt idx="1">
                  <c:v>1.2606323592039685</c:v>
                </c:pt>
                <c:pt idx="2">
                  <c:v>1.3830134857062113</c:v>
                </c:pt>
                <c:pt idx="3">
                  <c:v>1.5074547704637868</c:v>
                </c:pt>
                <c:pt idx="4">
                  <c:v>1.3445749284621118</c:v>
                </c:pt>
                <c:pt idx="5">
                  <c:v>1.4181397489643848</c:v>
                </c:pt>
                <c:pt idx="6">
                  <c:v>2.4679694052864125</c:v>
                </c:pt>
                <c:pt idx="7">
                  <c:v>2.6909313717749095</c:v>
                </c:pt>
                <c:pt idx="8">
                  <c:v>2.8840073172161262</c:v>
                </c:pt>
                <c:pt idx="9">
                  <c:v>4.2445985906438839</c:v>
                </c:pt>
                <c:pt idx="10">
                  <c:v>5.2173967182699164</c:v>
                </c:pt>
                <c:pt idx="11">
                  <c:v>5.681514567623382</c:v>
                </c:pt>
                <c:pt idx="12">
                  <c:v>6.6216953524130746</c:v>
                </c:pt>
                <c:pt idx="13">
                  <c:v>6.0611920885098733</c:v>
                </c:pt>
                <c:pt idx="14">
                  <c:v>6.6203520861774612</c:v>
                </c:pt>
                <c:pt idx="15">
                  <c:v>7.9592023417489939</c:v>
                </c:pt>
                <c:pt idx="16">
                  <c:v>10.50681638824798</c:v>
                </c:pt>
                <c:pt idx="17">
                  <c:v>10.717016838603518</c:v>
                </c:pt>
                <c:pt idx="18">
                  <c:v>10.805952751907119</c:v>
                </c:pt>
                <c:pt idx="19">
                  <c:v>12.752726835528689</c:v>
                </c:pt>
                <c:pt idx="20">
                  <c:v>12.97852649650603</c:v>
                </c:pt>
                <c:pt idx="21">
                  <c:v>12.690554471433597</c:v>
                </c:pt>
                <c:pt idx="22">
                  <c:v>11.682184470609885</c:v>
                </c:pt>
                <c:pt idx="23">
                  <c:v>16.510378038992574</c:v>
                </c:pt>
                <c:pt idx="24">
                  <c:v>13.596339326007786</c:v>
                </c:pt>
                <c:pt idx="25">
                  <c:v>14.223815099633955</c:v>
                </c:pt>
                <c:pt idx="26">
                  <c:v>14.0319747735163</c:v>
                </c:pt>
                <c:pt idx="27">
                  <c:v>13.6</c:v>
                </c:pt>
                <c:pt idx="2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B0-4FBB-BC0F-21C648EDC83B}"/>
            </c:ext>
          </c:extLst>
        </c:ser>
        <c:ser>
          <c:idx val="2"/>
          <c:order val="2"/>
          <c:tx>
            <c:strRef>
              <c:f>'Figure 4 web'!$B$46</c:f>
              <c:strCache>
                <c:ptCount val="1"/>
                <c:pt idx="0">
                  <c:v>Bien</c:v>
                </c:pt>
              </c:strCache>
            </c:strRef>
          </c:tx>
          <c:spPr>
            <a:ln w="28575" cap="rnd">
              <a:solidFill>
                <a:srgbClr val="8FB83C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0-4FBB-BC0F-21C648EDC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web'!$C$46:$AE$46</c:f>
              <c:numCache>
                <c:formatCode>0.0</c:formatCode>
                <c:ptCount val="29"/>
                <c:pt idx="0">
                  <c:v>5.4810126942805955</c:v>
                </c:pt>
                <c:pt idx="1">
                  <c:v>6.2755378045832808</c:v>
                </c:pt>
                <c:pt idx="2">
                  <c:v>6.22974273829605</c:v>
                </c:pt>
                <c:pt idx="3">
                  <c:v>6.4623725617302137</c:v>
                </c:pt>
                <c:pt idx="4">
                  <c:v>6.3462464461081245</c:v>
                </c:pt>
                <c:pt idx="5">
                  <c:v>6.7280779230472589</c:v>
                </c:pt>
                <c:pt idx="6">
                  <c:v>8.5716334745828782</c:v>
                </c:pt>
                <c:pt idx="7">
                  <c:v>8.8592282838364085</c:v>
                </c:pt>
                <c:pt idx="8">
                  <c:v>9.0126385474153761</c:v>
                </c:pt>
                <c:pt idx="9">
                  <c:v>11.681370418215101</c:v>
                </c:pt>
                <c:pt idx="10">
                  <c:v>12.673355477177003</c:v>
                </c:pt>
                <c:pt idx="11">
                  <c:v>13.085871809943514</c:v>
                </c:pt>
                <c:pt idx="12">
                  <c:v>14.283765686225882</c:v>
                </c:pt>
                <c:pt idx="13">
                  <c:v>12.828878623318372</c:v>
                </c:pt>
                <c:pt idx="14">
                  <c:v>13.618850075722474</c:v>
                </c:pt>
                <c:pt idx="15">
                  <c:v>15.193926088547384</c:v>
                </c:pt>
                <c:pt idx="16">
                  <c:v>17.008741121827502</c:v>
                </c:pt>
                <c:pt idx="17">
                  <c:v>16.23873384651549</c:v>
                </c:pt>
                <c:pt idx="18">
                  <c:v>16.936721716349872</c:v>
                </c:pt>
                <c:pt idx="19">
                  <c:v>17.61196032982058</c:v>
                </c:pt>
                <c:pt idx="20">
                  <c:v>16.83544134018268</c:v>
                </c:pt>
                <c:pt idx="21">
                  <c:v>17.292715459747861</c:v>
                </c:pt>
                <c:pt idx="22">
                  <c:v>16.75641690797427</c:v>
                </c:pt>
                <c:pt idx="23">
                  <c:v>22.469241788497293</c:v>
                </c:pt>
                <c:pt idx="24">
                  <c:v>25.897851662940923</c:v>
                </c:pt>
                <c:pt idx="25">
                  <c:v>24.450404548667152</c:v>
                </c:pt>
                <c:pt idx="26">
                  <c:v>23.318833583269992</c:v>
                </c:pt>
                <c:pt idx="27">
                  <c:v>24.4</c:v>
                </c:pt>
                <c:pt idx="2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B0-4FBB-BC0F-21C648EDC83B}"/>
            </c:ext>
          </c:extLst>
        </c:ser>
        <c:ser>
          <c:idx val="3"/>
          <c:order val="3"/>
          <c:tx>
            <c:strRef>
              <c:f>'Figure 4 web'!$B$47</c:f>
              <c:strCache>
                <c:ptCount val="1"/>
                <c:pt idx="0">
                  <c:v>Assez bien</c:v>
                </c:pt>
              </c:strCache>
            </c:strRef>
          </c:tx>
          <c:spPr>
            <a:ln w="28575" cap="rnd">
              <a:solidFill>
                <a:srgbClr val="70902B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-1.1641443538998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0-4FBB-BC0F-21C648EDC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4 web'!$C$47:$AE$47</c:f>
              <c:numCache>
                <c:formatCode>0.0</c:formatCode>
                <c:ptCount val="29"/>
                <c:pt idx="0">
                  <c:v>16.251641256269529</c:v>
                </c:pt>
                <c:pt idx="1">
                  <c:v>18.111267135507187</c:v>
                </c:pt>
                <c:pt idx="2">
                  <c:v>17.265001045061275</c:v>
                </c:pt>
                <c:pt idx="3">
                  <c:v>17.94979079497908</c:v>
                </c:pt>
                <c:pt idx="4">
                  <c:v>17.779427144833171</c:v>
                </c:pt>
                <c:pt idx="5">
                  <c:v>18.462562354609577</c:v>
                </c:pt>
                <c:pt idx="6">
                  <c:v>20.496462525217567</c:v>
                </c:pt>
                <c:pt idx="7">
                  <c:v>20.275788881905381</c:v>
                </c:pt>
                <c:pt idx="8">
                  <c:v>21.208821379103981</c:v>
                </c:pt>
                <c:pt idx="9">
                  <c:v>23.951401090995915</c:v>
                </c:pt>
                <c:pt idx="10">
                  <c:v>24.525188881590623</c:v>
                </c:pt>
                <c:pt idx="11">
                  <c:v>24.222897682444984</c:v>
                </c:pt>
                <c:pt idx="12">
                  <c:v>25.544057834432817</c:v>
                </c:pt>
                <c:pt idx="13">
                  <c:v>23.39042473884659</c:v>
                </c:pt>
                <c:pt idx="14">
                  <c:v>24.364288846250727</c:v>
                </c:pt>
                <c:pt idx="15">
                  <c:v>25.368642517380167</c:v>
                </c:pt>
                <c:pt idx="16">
                  <c:v>26.356500418682266</c:v>
                </c:pt>
                <c:pt idx="17">
                  <c:v>25.060329154677703</c:v>
                </c:pt>
                <c:pt idx="18">
                  <c:v>25.610797585661693</c:v>
                </c:pt>
                <c:pt idx="19">
                  <c:v>24.994338024152171</c:v>
                </c:pt>
                <c:pt idx="20">
                  <c:v>23.433346298804942</c:v>
                </c:pt>
                <c:pt idx="21">
                  <c:v>23.959938951700469</c:v>
                </c:pt>
                <c:pt idx="22">
                  <c:v>24.026825397231075</c:v>
                </c:pt>
                <c:pt idx="23">
                  <c:v>29.302339757591767</c:v>
                </c:pt>
                <c:pt idx="24">
                  <c:v>33.928927510678712</c:v>
                </c:pt>
                <c:pt idx="25">
                  <c:v>30.276274565650812</c:v>
                </c:pt>
                <c:pt idx="26">
                  <c:v>29.641375130959961</c:v>
                </c:pt>
                <c:pt idx="27">
                  <c:v>30.4</c:v>
                </c:pt>
                <c:pt idx="28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B0-4FBB-BC0F-21C648EDC83B}"/>
            </c:ext>
          </c:extLst>
        </c:ser>
        <c:ser>
          <c:idx val="4"/>
          <c:order val="4"/>
          <c:tx>
            <c:strRef>
              <c:f>'Figure 4 web'!$B$48</c:f>
              <c:strCache>
                <c:ptCount val="1"/>
                <c:pt idx="0">
                  <c:v>Admis sans mention</c:v>
                </c:pt>
              </c:strCache>
            </c:strRef>
          </c:tx>
          <c:spPr>
            <a:ln w="28575" cap="rnd">
              <a:solidFill>
                <a:srgbClr val="2C723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B0-4FBB-BC0F-21C648EDC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web'!$C$48:$AE$48</c:f>
              <c:numCache>
                <c:formatCode>0.0</c:formatCode>
                <c:ptCount val="29"/>
                <c:pt idx="0">
                  <c:v>53.760577380426824</c:v>
                </c:pt>
                <c:pt idx="1">
                  <c:v>53.51630390994579</c:v>
                </c:pt>
                <c:pt idx="2">
                  <c:v>53.512141845725402</c:v>
                </c:pt>
                <c:pt idx="3">
                  <c:v>53.977547292120924</c:v>
                </c:pt>
                <c:pt idx="4">
                  <c:v>53.899236622491571</c:v>
                </c:pt>
                <c:pt idx="5">
                  <c:v>53.687785338425364</c:v>
                </c:pt>
                <c:pt idx="6">
                  <c:v>52.13324228506216</c:v>
                </c:pt>
                <c:pt idx="7">
                  <c:v>50.650782170368799</c:v>
                </c:pt>
                <c:pt idx="8">
                  <c:v>50.959844771367841</c:v>
                </c:pt>
                <c:pt idx="9">
                  <c:v>46.688441688043739</c:v>
                </c:pt>
                <c:pt idx="10">
                  <c:v>45.287688375727278</c:v>
                </c:pt>
                <c:pt idx="11">
                  <c:v>44.927185457837346</c:v>
                </c:pt>
                <c:pt idx="12">
                  <c:v>42.447981250930013</c:v>
                </c:pt>
                <c:pt idx="13">
                  <c:v>44.978898742034389</c:v>
                </c:pt>
                <c:pt idx="14">
                  <c:v>43.657815274482303</c:v>
                </c:pt>
                <c:pt idx="15">
                  <c:v>41.073606537382609</c:v>
                </c:pt>
                <c:pt idx="16">
                  <c:v>38.092254679301433</c:v>
                </c:pt>
                <c:pt idx="17">
                  <c:v>38.936481062150186</c:v>
                </c:pt>
                <c:pt idx="18">
                  <c:v>38.123059700631281</c:v>
                </c:pt>
                <c:pt idx="19">
                  <c:v>36.093208704623805</c:v>
                </c:pt>
                <c:pt idx="20">
                  <c:v>37.344850248802928</c:v>
                </c:pt>
                <c:pt idx="21">
                  <c:v>37.035715280045153</c:v>
                </c:pt>
                <c:pt idx="22">
                  <c:v>38.618246688356663</c:v>
                </c:pt>
                <c:pt idx="23">
                  <c:v>29.290402218858262</c:v>
                </c:pt>
                <c:pt idx="24">
                  <c:v>24.103460218506974</c:v>
                </c:pt>
                <c:pt idx="25">
                  <c:v>27.015886578689198</c:v>
                </c:pt>
                <c:pt idx="26">
                  <c:v>28.487900326629553</c:v>
                </c:pt>
                <c:pt idx="27">
                  <c:v>27.6</c:v>
                </c:pt>
                <c:pt idx="2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B0-4FBB-BC0F-21C648EDC83B}"/>
            </c:ext>
          </c:extLst>
        </c:ser>
        <c:ser>
          <c:idx val="5"/>
          <c:order val="5"/>
          <c:tx>
            <c:strRef>
              <c:f>'Figure 4 web'!$B$49</c:f>
              <c:strCache>
                <c:ptCount val="1"/>
                <c:pt idx="0">
                  <c:v>Refusé</c:v>
                </c:pt>
              </c:strCache>
            </c:strRef>
          </c:tx>
          <c:spPr>
            <a:ln w="28575" cap="rnd">
              <a:solidFill>
                <a:srgbClr val="C4C5C7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B0-4FBB-BC0F-21C648EDC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web'!$C$49:$AE$49</c:f>
              <c:numCache>
                <c:formatCode>0.0</c:formatCode>
                <c:ptCount val="29"/>
                <c:pt idx="0">
                  <c:v>23.421901835074038</c:v>
                </c:pt>
                <c:pt idx="1">
                  <c:v>20.836258790759775</c:v>
                </c:pt>
                <c:pt idx="2">
                  <c:v>21.610100885211057</c:v>
                </c:pt>
                <c:pt idx="3">
                  <c:v>20.102834580705995</c:v>
                </c:pt>
                <c:pt idx="4">
                  <c:v>20.63051485810502</c:v>
                </c:pt>
                <c:pt idx="5">
                  <c:v>19.703434634953414</c:v>
                </c:pt>
                <c:pt idx="6">
                  <c:v>16.330692309850985</c:v>
                </c:pt>
                <c:pt idx="7">
                  <c:v>17.523269292114499</c:v>
                </c:pt>
                <c:pt idx="8">
                  <c:v>15.934687984896673</c:v>
                </c:pt>
                <c:pt idx="9">
                  <c:v>13.434188212101361</c:v>
                </c:pt>
                <c:pt idx="10">
                  <c:v>12.296370547235185</c:v>
                </c:pt>
                <c:pt idx="11">
                  <c:v>12.082530482150771</c:v>
                </c:pt>
                <c:pt idx="12">
                  <c:v>11.102499875998214</c:v>
                </c:pt>
                <c:pt idx="13">
                  <c:v>12.740605807290773</c:v>
                </c:pt>
                <c:pt idx="14">
                  <c:v>11.738693717367035</c:v>
                </c:pt>
                <c:pt idx="15">
                  <c:v>10.404622514940847</c:v>
                </c:pt>
                <c:pt idx="16">
                  <c:v>8.0356873919408187</c:v>
                </c:pt>
                <c:pt idx="17">
                  <c:v>9.0474390980531023</c:v>
                </c:pt>
                <c:pt idx="18">
                  <c:v>8.5234682454500348</c:v>
                </c:pt>
                <c:pt idx="19">
                  <c:v>8.5477661058747536</c:v>
                </c:pt>
                <c:pt idx="20">
                  <c:v>9.4078356157034211</c:v>
                </c:pt>
                <c:pt idx="21">
                  <c:v>9.0210758370729209</c:v>
                </c:pt>
                <c:pt idx="22">
                  <c:v>8.9163265358281087</c:v>
                </c:pt>
                <c:pt idx="23">
                  <c:v>2.4276381960601041</c:v>
                </c:pt>
                <c:pt idx="24">
                  <c:v>2.4734212818656003</c:v>
                </c:pt>
                <c:pt idx="25">
                  <c:v>4.0336192073588828</c:v>
                </c:pt>
                <c:pt idx="26">
                  <c:v>4.519916185624191</c:v>
                </c:pt>
                <c:pt idx="27">
                  <c:v>4.0999999999999996</c:v>
                </c:pt>
                <c:pt idx="28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B0-4FBB-BC0F-21C648EDC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67624"/>
        <c:axId val="653130264"/>
      </c:line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4"/>
        <c:noMultiLvlLbl val="0"/>
      </c:catAx>
      <c:valAx>
        <c:axId val="6531302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Voie professionnelle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82944215791419551"/>
        </c:manualLayout>
      </c:layout>
      <c:lineChart>
        <c:grouping val="standard"/>
        <c:varyColors val="0"/>
        <c:ser>
          <c:idx val="0"/>
          <c:order val="0"/>
          <c:tx>
            <c:strRef>
              <c:f>'Figure 4 web'!$B$43</c:f>
              <c:strCache>
                <c:ptCount val="1"/>
                <c:pt idx="0">
                  <c:v>Décision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B-4E0D-AB98-27121796A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web'!$C$43:$AE$43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B-4E0D-AB98-27121796AD27}"/>
            </c:ext>
          </c:extLst>
        </c:ser>
        <c:ser>
          <c:idx val="1"/>
          <c:order val="1"/>
          <c:tx>
            <c:strRef>
              <c:f>'Figure 4 web'!$B$58</c:f>
              <c:strCache>
                <c:ptCount val="1"/>
                <c:pt idx="0">
                  <c:v>Très bien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B-4E0D-AB98-27121796A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web'!$C$58:$AE$58</c:f>
              <c:numCache>
                <c:formatCode>0.0</c:formatCode>
                <c:ptCount val="29"/>
                <c:pt idx="0">
                  <c:v>0.49398758327661241</c:v>
                </c:pt>
                <c:pt idx="1">
                  <c:v>0.26974444768179556</c:v>
                </c:pt>
                <c:pt idx="2">
                  <c:v>0.35906010736601252</c:v>
                </c:pt>
                <c:pt idx="3">
                  <c:v>0.39822592912262111</c:v>
                </c:pt>
                <c:pt idx="4">
                  <c:v>0.38434485530546625</c:v>
                </c:pt>
                <c:pt idx="5">
                  <c:v>0.44883450456205876</c:v>
                </c:pt>
                <c:pt idx="6">
                  <c:v>0.41611405835543769</c:v>
                </c:pt>
                <c:pt idx="7">
                  <c:v>0.38699120474534671</c:v>
                </c:pt>
                <c:pt idx="8">
                  <c:v>0.37141096142609004</c:v>
                </c:pt>
                <c:pt idx="9">
                  <c:v>0.48370848297023156</c:v>
                </c:pt>
                <c:pt idx="10">
                  <c:v>0.56598977180967192</c:v>
                </c:pt>
                <c:pt idx="11">
                  <c:v>0.46712609424473833</c:v>
                </c:pt>
                <c:pt idx="12">
                  <c:v>0.89769463914990266</c:v>
                </c:pt>
                <c:pt idx="13">
                  <c:v>0.74434625236256957</c:v>
                </c:pt>
                <c:pt idx="14">
                  <c:v>0.74102376442224904</c:v>
                </c:pt>
                <c:pt idx="15">
                  <c:v>0.63223277997559801</c:v>
                </c:pt>
                <c:pt idx="16">
                  <c:v>0.94397589764427225</c:v>
                </c:pt>
                <c:pt idx="17">
                  <c:v>1.2877384900297171</c:v>
                </c:pt>
                <c:pt idx="18">
                  <c:v>1.331965811965812</c:v>
                </c:pt>
                <c:pt idx="19">
                  <c:v>1.445599680793979</c:v>
                </c:pt>
                <c:pt idx="20">
                  <c:v>1.5953782708928423</c:v>
                </c:pt>
                <c:pt idx="21">
                  <c:v>1.7239149313575137</c:v>
                </c:pt>
                <c:pt idx="22">
                  <c:v>2.038510472645791</c:v>
                </c:pt>
                <c:pt idx="23">
                  <c:v>4.5450410987758936</c:v>
                </c:pt>
                <c:pt idx="24">
                  <c:v>4.2945049476524968</c:v>
                </c:pt>
                <c:pt idx="25">
                  <c:v>4.1498024361402459</c:v>
                </c:pt>
                <c:pt idx="26">
                  <c:v>4.3989787300517955</c:v>
                </c:pt>
                <c:pt idx="27">
                  <c:v>4.5999999999999996</c:v>
                </c:pt>
                <c:pt idx="2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B-4E0D-AB98-27121796AD27}"/>
            </c:ext>
          </c:extLst>
        </c:ser>
        <c:ser>
          <c:idx val="2"/>
          <c:order val="2"/>
          <c:tx>
            <c:strRef>
              <c:f>'Figure 4 web'!$B$60</c:f>
              <c:strCache>
                <c:ptCount val="1"/>
                <c:pt idx="0">
                  <c:v>Bien</c:v>
                </c:pt>
              </c:strCache>
            </c:strRef>
          </c:tx>
          <c:spPr>
            <a:ln w="28575" cap="rnd">
              <a:solidFill>
                <a:srgbClr val="8FB83C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-1.1641443538998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B-4E0D-AB98-27121796A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4 web'!$C$60:$AE$60</c:f>
              <c:numCache>
                <c:formatCode>0.0</c:formatCode>
                <c:ptCount val="29"/>
                <c:pt idx="0">
                  <c:v>7.3757812016583131</c:v>
                </c:pt>
                <c:pt idx="1">
                  <c:v>4.8826564658777976</c:v>
                </c:pt>
                <c:pt idx="2">
                  <c:v>5.750242013552759</c:v>
                </c:pt>
                <c:pt idx="3">
                  <c:v>6.1981387637904959</c:v>
                </c:pt>
                <c:pt idx="4">
                  <c:v>5.3138397642015009</c:v>
                </c:pt>
                <c:pt idx="5">
                  <c:v>6.1493603289268925</c:v>
                </c:pt>
                <c:pt idx="6">
                  <c:v>5.5213859416445628</c:v>
                </c:pt>
                <c:pt idx="7">
                  <c:v>5.5046021681325428</c:v>
                </c:pt>
                <c:pt idx="8">
                  <c:v>5.1933498226992931</c:v>
                </c:pt>
                <c:pt idx="9">
                  <c:v>5.9067803778924457</c:v>
                </c:pt>
                <c:pt idx="10">
                  <c:v>6.9488889553488651</c:v>
                </c:pt>
                <c:pt idx="11">
                  <c:v>5.8431737753771653</c:v>
                </c:pt>
                <c:pt idx="12">
                  <c:v>9.510788973040226</c:v>
                </c:pt>
                <c:pt idx="13">
                  <c:v>8.2228368349229743</c:v>
                </c:pt>
                <c:pt idx="14">
                  <c:v>7.9801317375581196</c:v>
                </c:pt>
                <c:pt idx="15">
                  <c:v>6.412705455113116</c:v>
                </c:pt>
                <c:pt idx="16">
                  <c:v>7.5850073833285432</c:v>
                </c:pt>
                <c:pt idx="17">
                  <c:v>9.9539170506912438</c:v>
                </c:pt>
                <c:pt idx="18">
                  <c:v>9.0858119658119652</c:v>
                </c:pt>
                <c:pt idx="19">
                  <c:v>10.195330236056522</c:v>
                </c:pt>
                <c:pt idx="20">
                  <c:v>10.098551576549685</c:v>
                </c:pt>
                <c:pt idx="21">
                  <c:v>10.569372332366365</c:v>
                </c:pt>
                <c:pt idx="22">
                  <c:v>11.296785097130703</c:v>
                </c:pt>
                <c:pt idx="23">
                  <c:v>18.94612876818567</c:v>
                </c:pt>
                <c:pt idx="24">
                  <c:v>17.600053591593777</c:v>
                </c:pt>
                <c:pt idx="25">
                  <c:v>15.771460434352077</c:v>
                </c:pt>
                <c:pt idx="26">
                  <c:v>15.57534306761764</c:v>
                </c:pt>
                <c:pt idx="27">
                  <c:v>16.3</c:v>
                </c:pt>
                <c:pt idx="2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B-4E0D-AB98-27121796AD27}"/>
            </c:ext>
          </c:extLst>
        </c:ser>
        <c:ser>
          <c:idx val="3"/>
          <c:order val="3"/>
          <c:tx>
            <c:strRef>
              <c:f>'Figure 4 web'!$B$61</c:f>
              <c:strCache>
                <c:ptCount val="1"/>
                <c:pt idx="0">
                  <c:v>Assez bien</c:v>
                </c:pt>
              </c:strCache>
            </c:strRef>
          </c:tx>
          <c:spPr>
            <a:ln w="28575" cap="rnd">
              <a:solidFill>
                <a:srgbClr val="70902B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3.8804811796662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B-4E0D-AB98-27121796A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web'!$C$61:$AE$61</c:f>
              <c:numCache>
                <c:formatCode>0.0</c:formatCode>
                <c:ptCount val="29"/>
                <c:pt idx="0">
                  <c:v>28.451209702369901</c:v>
                </c:pt>
                <c:pt idx="1">
                  <c:v>25.913324623814582</c:v>
                </c:pt>
                <c:pt idx="2">
                  <c:v>26.524685382381413</c:v>
                </c:pt>
                <c:pt idx="3">
                  <c:v>28.399661593416454</c:v>
                </c:pt>
                <c:pt idx="4">
                  <c:v>26.74755493033226</c:v>
                </c:pt>
                <c:pt idx="5">
                  <c:v>26.958736711058691</c:v>
                </c:pt>
                <c:pt idx="6">
                  <c:v>25.770059681697614</c:v>
                </c:pt>
                <c:pt idx="7">
                  <c:v>26.628758437308242</c:v>
                </c:pt>
                <c:pt idx="8">
                  <c:v>24.794883493824493</c:v>
                </c:pt>
                <c:pt idx="9">
                  <c:v>26.806216692172228</c:v>
                </c:pt>
                <c:pt idx="10">
                  <c:v>28.096868738224124</c:v>
                </c:pt>
                <c:pt idx="11">
                  <c:v>26.093499720618365</c:v>
                </c:pt>
                <c:pt idx="12">
                  <c:v>30.961423001526299</c:v>
                </c:pt>
                <c:pt idx="13">
                  <c:v>30.328461027635679</c:v>
                </c:pt>
                <c:pt idx="14">
                  <c:v>28.361245049078697</c:v>
                </c:pt>
                <c:pt idx="15">
                  <c:v>24.348561968261009</c:v>
                </c:pt>
                <c:pt idx="16">
                  <c:v>25.055251082723011</c:v>
                </c:pt>
                <c:pt idx="17">
                  <c:v>28.380205865885696</c:v>
                </c:pt>
                <c:pt idx="18">
                  <c:v>26.640227920227922</c:v>
                </c:pt>
                <c:pt idx="19">
                  <c:v>28.421260221701424</c:v>
                </c:pt>
                <c:pt idx="20">
                  <c:v>27.776298024376132</c:v>
                </c:pt>
                <c:pt idx="21">
                  <c:v>28.236728811367122</c:v>
                </c:pt>
                <c:pt idx="22">
                  <c:v>28.311273997835212</c:v>
                </c:pt>
                <c:pt idx="23">
                  <c:v>34.224724372507623</c:v>
                </c:pt>
                <c:pt idx="24">
                  <c:v>32.264053438474939</c:v>
                </c:pt>
                <c:pt idx="25">
                  <c:v>29.882615341722989</c:v>
                </c:pt>
                <c:pt idx="26">
                  <c:v>29.064698329940491</c:v>
                </c:pt>
                <c:pt idx="27">
                  <c:v>30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B-4E0D-AB98-27121796AD27}"/>
            </c:ext>
          </c:extLst>
        </c:ser>
        <c:ser>
          <c:idx val="4"/>
          <c:order val="4"/>
          <c:tx>
            <c:strRef>
              <c:f>'Figure 4 web'!$B$62</c:f>
              <c:strCache>
                <c:ptCount val="1"/>
                <c:pt idx="0">
                  <c:v>Admis sans mention</c:v>
                </c:pt>
              </c:strCache>
            </c:strRef>
          </c:tx>
          <c:spPr>
            <a:ln w="28575" cap="rnd">
              <a:solidFill>
                <a:srgbClr val="2C723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2.5348542458808617E-3"/>
                  <c:y val="-1.1641443538998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6B-4E0D-AB98-27121796A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web'!$C$62:$AE$62</c:f>
              <c:numCache>
                <c:formatCode>0.0</c:formatCode>
                <c:ptCount val="29"/>
                <c:pt idx="0">
                  <c:v>42.805725718293012</c:v>
                </c:pt>
                <c:pt idx="1">
                  <c:v>45.602789552337001</c:v>
                </c:pt>
                <c:pt idx="2">
                  <c:v>45.070843967262164</c:v>
                </c:pt>
                <c:pt idx="3">
                  <c:v>44.150949845751548</c:v>
                </c:pt>
                <c:pt idx="4">
                  <c:v>45.008540996784568</c:v>
                </c:pt>
                <c:pt idx="5">
                  <c:v>43.088112437957641</c:v>
                </c:pt>
                <c:pt idx="6">
                  <c:v>44.168600795755971</c:v>
                </c:pt>
                <c:pt idx="7">
                  <c:v>44.352628349355697</c:v>
                </c:pt>
                <c:pt idx="8">
                  <c:v>44.297160787327201</c:v>
                </c:pt>
                <c:pt idx="9">
                  <c:v>44.136668794266249</c:v>
                </c:pt>
                <c:pt idx="10">
                  <c:v>42.875407482728711</c:v>
                </c:pt>
                <c:pt idx="11">
                  <c:v>44.564723412181038</c:v>
                </c:pt>
                <c:pt idx="12">
                  <c:v>45.960374123825439</c:v>
                </c:pt>
                <c:pt idx="13">
                  <c:v>47.242634985733361</c:v>
                </c:pt>
                <c:pt idx="14">
                  <c:v>46.901907180988459</c:v>
                </c:pt>
                <c:pt idx="15">
                  <c:v>47.02924538765852</c:v>
                </c:pt>
                <c:pt idx="16">
                  <c:v>45.323726747470346</c:v>
                </c:pt>
                <c:pt idx="17">
                  <c:v>42.540591756750935</c:v>
                </c:pt>
                <c:pt idx="18">
                  <c:v>43.464387464387464</c:v>
                </c:pt>
                <c:pt idx="19">
                  <c:v>42.418169059947438</c:v>
                </c:pt>
                <c:pt idx="20">
                  <c:v>42.075920534180774</c:v>
                </c:pt>
                <c:pt idx="21">
                  <c:v>42.276103545758581</c:v>
                </c:pt>
                <c:pt idx="22">
                  <c:v>40.80296614192666</c:v>
                </c:pt>
                <c:pt idx="23">
                  <c:v>32.687529621278493</c:v>
                </c:pt>
                <c:pt idx="24">
                  <c:v>32.458801462284917</c:v>
                </c:pt>
                <c:pt idx="25">
                  <c:v>32.418258553890233</c:v>
                </c:pt>
                <c:pt idx="26">
                  <c:v>33.583280854117547</c:v>
                </c:pt>
                <c:pt idx="27">
                  <c:v>32.4</c:v>
                </c:pt>
                <c:pt idx="2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6B-4E0D-AB98-27121796AD27}"/>
            </c:ext>
          </c:extLst>
        </c:ser>
        <c:ser>
          <c:idx val="5"/>
          <c:order val="5"/>
          <c:tx>
            <c:strRef>
              <c:f>'Figure 4 web'!$B$63</c:f>
              <c:strCache>
                <c:ptCount val="1"/>
                <c:pt idx="0">
                  <c:v>Refusé</c:v>
                </c:pt>
              </c:strCache>
            </c:strRef>
          </c:tx>
          <c:spPr>
            <a:ln w="28575" cap="rnd">
              <a:solidFill>
                <a:srgbClr val="C4C5C7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1.552192471866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6B-4E0D-AB98-27121796A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4 web'!$C$63:$AE$63</c:f>
              <c:numCache>
                <c:formatCode>0.0</c:formatCode>
                <c:ptCount val="29"/>
                <c:pt idx="0">
                  <c:v>20.873295794402161</c:v>
                </c:pt>
                <c:pt idx="1">
                  <c:v>23.331484910288825</c:v>
                </c:pt>
                <c:pt idx="2">
                  <c:v>22.29516852943765</c:v>
                </c:pt>
                <c:pt idx="3">
                  <c:v>20.853023867918886</c:v>
                </c:pt>
                <c:pt idx="4">
                  <c:v>22.545719453376204</c:v>
                </c:pt>
                <c:pt idx="5">
                  <c:v>23.354956017494718</c:v>
                </c:pt>
                <c:pt idx="6">
                  <c:v>24.123839522546419</c:v>
                </c:pt>
                <c:pt idx="7">
                  <c:v>23.127019840458171</c:v>
                </c:pt>
                <c:pt idx="8">
                  <c:v>25.343194934722924</c:v>
                </c:pt>
                <c:pt idx="9">
                  <c:v>22.666625652698848</c:v>
                </c:pt>
                <c:pt idx="10">
                  <c:v>21.512845051888625</c:v>
                </c:pt>
                <c:pt idx="11">
                  <c:v>23.031476997578693</c:v>
                </c:pt>
                <c:pt idx="12">
                  <c:v>12.669719262458136</c:v>
                </c:pt>
                <c:pt idx="13">
                  <c:v>13.461720899345414</c:v>
                </c:pt>
                <c:pt idx="14">
                  <c:v>16.01569226795247</c:v>
                </c:pt>
                <c:pt idx="15">
                  <c:v>21.577254408991756</c:v>
                </c:pt>
                <c:pt idx="16">
                  <c:v>21.09203888883383</c:v>
                </c:pt>
                <c:pt idx="17">
                  <c:v>17.837546836642407</c:v>
                </c:pt>
                <c:pt idx="18">
                  <c:v>19.477606837606839</c:v>
                </c:pt>
                <c:pt idx="19">
                  <c:v>17.519640801500636</c:v>
                </c:pt>
                <c:pt idx="20">
                  <c:v>18.453851594000568</c:v>
                </c:pt>
                <c:pt idx="21">
                  <c:v>17.193880379150421</c:v>
                </c:pt>
                <c:pt idx="22">
                  <c:v>17.550464290461633</c:v>
                </c:pt>
                <c:pt idx="23">
                  <c:v>9.5965761392523223</c:v>
                </c:pt>
                <c:pt idx="24">
                  <c:v>13.382586559993875</c:v>
                </c:pt>
                <c:pt idx="25">
                  <c:v>17.777863233894461</c:v>
                </c:pt>
                <c:pt idx="26">
                  <c:v>17.37769901827253</c:v>
                </c:pt>
                <c:pt idx="27">
                  <c:v>16.7</c:v>
                </c:pt>
                <c:pt idx="28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D6B-4E0D-AB98-27121796A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67624"/>
        <c:axId val="653130264"/>
      </c:line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4"/>
        <c:noMultiLvlLbl val="0"/>
      </c:catAx>
      <c:valAx>
        <c:axId val="6531302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Voie technologique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82944215791419551"/>
        </c:manualLayout>
      </c:layout>
      <c:lineChart>
        <c:grouping val="standard"/>
        <c:varyColors val="0"/>
        <c:ser>
          <c:idx val="0"/>
          <c:order val="0"/>
          <c:tx>
            <c:strRef>
              <c:f>'Figure 4 web'!$B$43</c:f>
              <c:strCache>
                <c:ptCount val="1"/>
                <c:pt idx="0">
                  <c:v>Décision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11-49D6-8D53-CED8F039D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web'!$C$43:$AE$43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1-49D6-8D53-CED8F039D0A7}"/>
            </c:ext>
          </c:extLst>
        </c:ser>
        <c:ser>
          <c:idx val="1"/>
          <c:order val="1"/>
          <c:tx>
            <c:strRef>
              <c:f>'Figure 4 web'!$B$51</c:f>
              <c:strCache>
                <c:ptCount val="1"/>
                <c:pt idx="0">
                  <c:v>Très bien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1-49D6-8D53-CED8F039D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web'!$C$51:$AE$51</c:f>
              <c:numCache>
                <c:formatCode>0.0</c:formatCode>
                <c:ptCount val="29"/>
                <c:pt idx="0">
                  <c:v>0.21322934126956977</c:v>
                </c:pt>
                <c:pt idx="1">
                  <c:v>0.28663994289165889</c:v>
                </c:pt>
                <c:pt idx="2">
                  <c:v>0.25548098905382483</c:v>
                </c:pt>
                <c:pt idx="3">
                  <c:v>0.32261906611360541</c:v>
                </c:pt>
                <c:pt idx="4">
                  <c:v>0.31023293850739969</c:v>
                </c:pt>
                <c:pt idx="5">
                  <c:v>0.27654059085521937</c:v>
                </c:pt>
                <c:pt idx="6">
                  <c:v>0.38996406529480959</c:v>
                </c:pt>
                <c:pt idx="7">
                  <c:v>0.38009953453912931</c:v>
                </c:pt>
                <c:pt idx="8">
                  <c:v>0.45836309717081197</c:v>
                </c:pt>
                <c:pt idx="9">
                  <c:v>0.43143720802418245</c:v>
                </c:pt>
                <c:pt idx="10">
                  <c:v>0.50361577688783887</c:v>
                </c:pt>
                <c:pt idx="11">
                  <c:v>0.57756312108726104</c:v>
                </c:pt>
                <c:pt idx="12">
                  <c:v>0.55126323577571046</c:v>
                </c:pt>
                <c:pt idx="13">
                  <c:v>0.7763548002567473</c:v>
                </c:pt>
                <c:pt idx="14">
                  <c:v>0.73009876684537556</c:v>
                </c:pt>
                <c:pt idx="15">
                  <c:v>0.87762456284988632</c:v>
                </c:pt>
                <c:pt idx="16">
                  <c:v>1.2438017673619768</c:v>
                </c:pt>
                <c:pt idx="17">
                  <c:v>1.7219472815976975</c:v>
                </c:pt>
                <c:pt idx="18">
                  <c:v>2.2554320253953528</c:v>
                </c:pt>
                <c:pt idx="19">
                  <c:v>2.1839162844036699</c:v>
                </c:pt>
                <c:pt idx="20">
                  <c:v>2.4022735426324417</c:v>
                </c:pt>
                <c:pt idx="21">
                  <c:v>2.2841322028032534</c:v>
                </c:pt>
                <c:pt idx="22">
                  <c:v>2.4816153082775645</c:v>
                </c:pt>
                <c:pt idx="23">
                  <c:v>4.4220438602035008</c:v>
                </c:pt>
                <c:pt idx="24">
                  <c:v>2.3538329026701121</c:v>
                </c:pt>
                <c:pt idx="25">
                  <c:v>2.1023841186712549</c:v>
                </c:pt>
                <c:pt idx="26">
                  <c:v>2.2219399862298546</c:v>
                </c:pt>
                <c:pt idx="27">
                  <c:v>2.2000000000000002</c:v>
                </c:pt>
                <c:pt idx="2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11-49D6-8D53-CED8F039D0A7}"/>
            </c:ext>
          </c:extLst>
        </c:ser>
        <c:ser>
          <c:idx val="2"/>
          <c:order val="2"/>
          <c:tx>
            <c:strRef>
              <c:f>'Figure 4 web'!$B$53</c:f>
              <c:strCache>
                <c:ptCount val="1"/>
                <c:pt idx="0">
                  <c:v>Bien</c:v>
                </c:pt>
              </c:strCache>
            </c:strRef>
          </c:tx>
          <c:spPr>
            <a:ln w="28575" cap="rnd">
              <a:solidFill>
                <a:srgbClr val="8FB83C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1-49D6-8D53-CED8F039D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web'!$C$53:$AE$53</c:f>
              <c:numCache>
                <c:formatCode>0.0</c:formatCode>
                <c:ptCount val="29"/>
                <c:pt idx="0">
                  <c:v>3.0541967411258963</c:v>
                </c:pt>
                <c:pt idx="1">
                  <c:v>3.4665861292625335</c:v>
                </c:pt>
                <c:pt idx="2">
                  <c:v>3.5593506041993699</c:v>
                </c:pt>
                <c:pt idx="3">
                  <c:v>3.9874266598310779</c:v>
                </c:pt>
                <c:pt idx="4">
                  <c:v>3.4589917429498511</c:v>
                </c:pt>
                <c:pt idx="5">
                  <c:v>3.1361110058825759</c:v>
                </c:pt>
                <c:pt idx="6">
                  <c:v>3.4409225926701796</c:v>
                </c:pt>
                <c:pt idx="7">
                  <c:v>3.8707876328066702</c:v>
                </c:pt>
                <c:pt idx="8">
                  <c:v>3.913132887416932</c:v>
                </c:pt>
                <c:pt idx="9">
                  <c:v>3.7191536136301182</c:v>
                </c:pt>
                <c:pt idx="10">
                  <c:v>4.1095969345126626</c:v>
                </c:pt>
                <c:pt idx="11">
                  <c:v>4.6293723656441577</c:v>
                </c:pt>
                <c:pt idx="12">
                  <c:v>4.1972418644705085</c:v>
                </c:pt>
                <c:pt idx="13">
                  <c:v>5.7560289757618364</c:v>
                </c:pt>
                <c:pt idx="14">
                  <c:v>5.3924280871793897</c:v>
                </c:pt>
                <c:pt idx="15">
                  <c:v>6.0615932875018288</c:v>
                </c:pt>
                <c:pt idx="16">
                  <c:v>7.6380232139394444</c:v>
                </c:pt>
                <c:pt idx="17">
                  <c:v>10.288863149766593</c:v>
                </c:pt>
                <c:pt idx="18">
                  <c:v>11.070605458841264</c:v>
                </c:pt>
                <c:pt idx="19">
                  <c:v>10.65223623853211</c:v>
                </c:pt>
                <c:pt idx="20">
                  <c:v>11.698333532643487</c:v>
                </c:pt>
                <c:pt idx="21">
                  <c:v>10.893849378016188</c:v>
                </c:pt>
                <c:pt idx="22">
                  <c:v>11.017455914908776</c:v>
                </c:pt>
                <c:pt idx="23">
                  <c:v>16.86911458004171</c:v>
                </c:pt>
                <c:pt idx="24">
                  <c:v>14.384840654608096</c:v>
                </c:pt>
                <c:pt idx="25">
                  <c:v>11.538777916398185</c:v>
                </c:pt>
                <c:pt idx="26">
                  <c:v>10.953281773273886</c:v>
                </c:pt>
                <c:pt idx="27">
                  <c:v>11.3</c:v>
                </c:pt>
                <c:pt idx="2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11-49D6-8D53-CED8F039D0A7}"/>
            </c:ext>
          </c:extLst>
        </c:ser>
        <c:ser>
          <c:idx val="3"/>
          <c:order val="3"/>
          <c:tx>
            <c:strRef>
              <c:f>'Figure 4 web'!$B$54</c:f>
              <c:strCache>
                <c:ptCount val="1"/>
                <c:pt idx="0">
                  <c:v>Assez bien</c:v>
                </c:pt>
              </c:strCache>
            </c:strRef>
          </c:tx>
          <c:spPr>
            <a:ln w="28575" cap="rnd">
              <a:solidFill>
                <a:srgbClr val="70902B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1-49D6-8D53-CED8F039D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web'!$C$54:$AE$54</c:f>
              <c:numCache>
                <c:formatCode>0.0</c:formatCode>
                <c:ptCount val="29"/>
                <c:pt idx="0">
                  <c:v>17.447177276821858</c:v>
                </c:pt>
                <c:pt idx="1">
                  <c:v>18.82378782054802</c:v>
                </c:pt>
                <c:pt idx="2">
                  <c:v>18.058555189161286</c:v>
                </c:pt>
                <c:pt idx="3">
                  <c:v>19.245288881293792</c:v>
                </c:pt>
                <c:pt idx="4">
                  <c:v>17.267523148758805</c:v>
                </c:pt>
                <c:pt idx="5">
                  <c:v>16.033942516357023</c:v>
                </c:pt>
                <c:pt idx="6">
                  <c:v>16.027737939850997</c:v>
                </c:pt>
                <c:pt idx="7">
                  <c:v>16.942883065706756</c:v>
                </c:pt>
                <c:pt idx="8">
                  <c:v>16.762452107279692</c:v>
                </c:pt>
                <c:pt idx="9">
                  <c:v>16.36328661720253</c:v>
                </c:pt>
                <c:pt idx="10">
                  <c:v>18.332420985911433</c:v>
                </c:pt>
                <c:pt idx="11">
                  <c:v>19.374080007566846</c:v>
                </c:pt>
                <c:pt idx="12">
                  <c:v>18.207454485912162</c:v>
                </c:pt>
                <c:pt idx="13">
                  <c:v>21.546596570590214</c:v>
                </c:pt>
                <c:pt idx="14">
                  <c:v>21.72552610993456</c:v>
                </c:pt>
                <c:pt idx="15">
                  <c:v>22.16002021195963</c:v>
                </c:pt>
                <c:pt idx="16">
                  <c:v>25.060250976481342</c:v>
                </c:pt>
                <c:pt idx="17">
                  <c:v>30.376610157593625</c:v>
                </c:pt>
                <c:pt idx="18">
                  <c:v>29.790981170911305</c:v>
                </c:pt>
                <c:pt idx="19">
                  <c:v>29.445240825688074</c:v>
                </c:pt>
                <c:pt idx="20">
                  <c:v>29.372454399009545</c:v>
                </c:pt>
                <c:pt idx="21">
                  <c:v>28.174809174982215</c:v>
                </c:pt>
                <c:pt idx="22">
                  <c:v>26.661619888546781</c:v>
                </c:pt>
                <c:pt idx="23">
                  <c:v>33.207988371358148</c:v>
                </c:pt>
                <c:pt idx="24">
                  <c:v>37.008785529715759</c:v>
                </c:pt>
                <c:pt idx="25">
                  <c:v>30.800235807022112</c:v>
                </c:pt>
                <c:pt idx="26">
                  <c:v>27.945373966403519</c:v>
                </c:pt>
                <c:pt idx="27">
                  <c:v>29.1</c:v>
                </c:pt>
                <c:pt idx="2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11-49D6-8D53-CED8F039D0A7}"/>
            </c:ext>
          </c:extLst>
        </c:ser>
        <c:ser>
          <c:idx val="4"/>
          <c:order val="4"/>
          <c:tx>
            <c:strRef>
              <c:f>'Figure 4 web'!$B$55</c:f>
              <c:strCache>
                <c:ptCount val="1"/>
                <c:pt idx="0">
                  <c:v>Admis sans mention</c:v>
                </c:pt>
              </c:strCache>
            </c:strRef>
          </c:tx>
          <c:spPr>
            <a:ln w="28575" cap="rnd">
              <a:solidFill>
                <a:srgbClr val="2C723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11-49D6-8D53-CED8F039D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web'!$C$55:$AE$55</c:f>
              <c:numCache>
                <c:formatCode>0.0</c:formatCode>
                <c:ptCount val="29"/>
                <c:pt idx="0">
                  <c:v>56.939645834045997</c:v>
                </c:pt>
                <c:pt idx="1">
                  <c:v>56.95184229311954</c:v>
                </c:pt>
                <c:pt idx="2">
                  <c:v>56.668843961693653</c:v>
                </c:pt>
                <c:pt idx="3">
                  <c:v>55.560388799991713</c:v>
                </c:pt>
                <c:pt idx="4">
                  <c:v>57.019547840768197</c:v>
                </c:pt>
                <c:pt idx="5">
                  <c:v>57.39110199531342</c:v>
                </c:pt>
                <c:pt idx="6">
                  <c:v>56.844513914626873</c:v>
                </c:pt>
                <c:pt idx="7">
                  <c:v>55.726457182431673</c:v>
                </c:pt>
                <c:pt idx="8">
                  <c:v>55.076628352490424</c:v>
                </c:pt>
                <c:pt idx="9">
                  <c:v>56.818906292937619</c:v>
                </c:pt>
                <c:pt idx="10">
                  <c:v>56.345040191304847</c:v>
                </c:pt>
                <c:pt idx="11">
                  <c:v>55.749324599932606</c:v>
                </c:pt>
                <c:pt idx="12">
                  <c:v>56.85410020983177</c:v>
                </c:pt>
                <c:pt idx="13">
                  <c:v>53.487789222728246</c:v>
                </c:pt>
                <c:pt idx="14">
                  <c:v>54.492842106602055</c:v>
                </c:pt>
                <c:pt idx="15">
                  <c:v>54.089597489461859</c:v>
                </c:pt>
                <c:pt idx="16">
                  <c:v>52.523615612620851</c:v>
                </c:pt>
                <c:pt idx="17">
                  <c:v>48.31490646168966</c:v>
                </c:pt>
                <c:pt idx="18">
                  <c:v>47.581498499760833</c:v>
                </c:pt>
                <c:pt idx="19">
                  <c:v>48.44251720183486</c:v>
                </c:pt>
                <c:pt idx="20">
                  <c:v>46.91151332681472</c:v>
                </c:pt>
                <c:pt idx="21">
                  <c:v>47.455345984503275</c:v>
                </c:pt>
                <c:pt idx="22">
                  <c:v>47.808468408865366</c:v>
                </c:pt>
                <c:pt idx="23">
                  <c:v>40.281868166592936</c:v>
                </c:pt>
                <c:pt idx="24">
                  <c:v>40.168819982773471</c:v>
                </c:pt>
                <c:pt idx="25">
                  <c:v>45.972087029242815</c:v>
                </c:pt>
                <c:pt idx="26">
                  <c:v>48.361954291138311</c:v>
                </c:pt>
                <c:pt idx="27">
                  <c:v>47.3</c:v>
                </c:pt>
                <c:pt idx="2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11-49D6-8D53-CED8F039D0A7}"/>
            </c:ext>
          </c:extLst>
        </c:ser>
        <c:ser>
          <c:idx val="5"/>
          <c:order val="5"/>
          <c:tx>
            <c:strRef>
              <c:f>'Figure 4 web'!$B$56</c:f>
              <c:strCache>
                <c:ptCount val="1"/>
                <c:pt idx="0">
                  <c:v>Refusé</c:v>
                </c:pt>
              </c:strCache>
            </c:strRef>
          </c:tx>
          <c:spPr>
            <a:ln w="28575" cap="rnd">
              <a:solidFill>
                <a:srgbClr val="C4C5C7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11-49D6-8D53-CED8F039D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web'!$C$56:$AE$56</c:f>
              <c:numCache>
                <c:formatCode>0.0</c:formatCode>
                <c:ptCount val="29"/>
                <c:pt idx="0">
                  <c:v>22.345750806736678</c:v>
                </c:pt>
                <c:pt idx="1">
                  <c:v>20.471143814178244</c:v>
                </c:pt>
                <c:pt idx="2">
                  <c:v>21.457769255891865</c:v>
                </c:pt>
                <c:pt idx="3">
                  <c:v>20.884276592769812</c:v>
                </c:pt>
                <c:pt idx="4">
                  <c:v>21.943704329015748</c:v>
                </c:pt>
                <c:pt idx="5">
                  <c:v>23.162303891591758</c:v>
                </c:pt>
                <c:pt idx="6">
                  <c:v>23.296861487557138</c:v>
                </c:pt>
                <c:pt idx="7">
                  <c:v>23.079772584515776</c:v>
                </c:pt>
                <c:pt idx="8">
                  <c:v>23.789423555642141</c:v>
                </c:pt>
                <c:pt idx="9">
                  <c:v>22.66721626820555</c:v>
                </c:pt>
                <c:pt idx="10">
                  <c:v>20.709326111383216</c:v>
                </c:pt>
                <c:pt idx="11">
                  <c:v>19.66965990576913</c:v>
                </c:pt>
                <c:pt idx="12">
                  <c:v>20.189940204009847</c:v>
                </c:pt>
                <c:pt idx="13">
                  <c:v>18.43323043066296</c:v>
                </c:pt>
                <c:pt idx="14">
                  <c:v>17.659104929438627</c:v>
                </c:pt>
                <c:pt idx="15">
                  <c:v>16.811164448226801</c:v>
                </c:pt>
                <c:pt idx="16">
                  <c:v>13.534308429596388</c:v>
                </c:pt>
                <c:pt idx="17">
                  <c:v>9.2976729493524264</c:v>
                </c:pt>
                <c:pt idx="18">
                  <c:v>9.3014828450912468</c:v>
                </c:pt>
                <c:pt idx="19">
                  <c:v>9.2760894495412849</c:v>
                </c:pt>
                <c:pt idx="20">
                  <c:v>9.6154251988998087</c:v>
                </c:pt>
                <c:pt idx="21">
                  <c:v>11.191863259695065</c:v>
                </c:pt>
                <c:pt idx="22">
                  <c:v>12.030840479401512</c:v>
                </c:pt>
                <c:pt idx="23">
                  <c:v>5.2189850218037037</c:v>
                </c:pt>
                <c:pt idx="24">
                  <c:v>6.0837209302325581</c:v>
                </c:pt>
                <c:pt idx="25">
                  <c:v>9.5865151286656332</c:v>
                </c:pt>
                <c:pt idx="26">
                  <c:v>10.517449982954432</c:v>
                </c:pt>
                <c:pt idx="27">
                  <c:v>10</c:v>
                </c:pt>
                <c:pt idx="2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211-49D6-8D53-CED8F039D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67624"/>
        <c:axId val="653130264"/>
      </c:line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4"/>
        <c:noMultiLvlLbl val="0"/>
      </c:catAx>
      <c:valAx>
        <c:axId val="6531302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Toutes voies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82944215791419551"/>
        </c:manualLayout>
      </c:layout>
      <c:lineChart>
        <c:grouping val="standard"/>
        <c:varyColors val="0"/>
        <c:ser>
          <c:idx val="0"/>
          <c:order val="0"/>
          <c:tx>
            <c:strRef>
              <c:f>'Figure 4 web'!$B$43</c:f>
              <c:strCache>
                <c:ptCount val="1"/>
                <c:pt idx="0">
                  <c:v>Décision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2-4DC9-B3DE-30460B7D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web'!$C$43:$AE$43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2-4DC9-B3DE-30460B7DD0E4}"/>
            </c:ext>
          </c:extLst>
        </c:ser>
        <c:ser>
          <c:idx val="1"/>
          <c:order val="1"/>
          <c:tx>
            <c:strRef>
              <c:f>'Figure 4 web'!$B$65</c:f>
              <c:strCache>
                <c:ptCount val="1"/>
                <c:pt idx="0">
                  <c:v>Très bien</c:v>
                </c:pt>
              </c:strCache>
            </c:strRef>
          </c:tx>
          <c:spPr>
            <a:ln w="28575" cap="rnd">
              <a:solidFill>
                <a:srgbClr val="A9CA66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-7.7609623593325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2-4DC9-B3DE-30460B7D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4 web'!$C$65:$AE$65</c:f>
              <c:numCache>
                <c:formatCode>0.0</c:formatCode>
                <c:ptCount val="29"/>
                <c:pt idx="0">
                  <c:v>0.74775409123498116</c:v>
                </c:pt>
                <c:pt idx="1">
                  <c:v>0.81599796236346966</c:v>
                </c:pt>
                <c:pt idx="2">
                  <c:v>0.8693002218729059</c:v>
                </c:pt>
                <c:pt idx="3">
                  <c:v>0.95534144411291044</c:v>
                </c:pt>
                <c:pt idx="4">
                  <c:v>0.85526212185634876</c:v>
                </c:pt>
                <c:pt idx="5">
                  <c:v>0.89414011218522493</c:v>
                </c:pt>
                <c:pt idx="6">
                  <c:v>1.4570053544110149</c:v>
                </c:pt>
                <c:pt idx="7">
                  <c:v>1.5518843853331648</c:v>
                </c:pt>
                <c:pt idx="8">
                  <c:v>1.6816957045768626</c:v>
                </c:pt>
                <c:pt idx="9">
                  <c:v>2.3925055702477529</c:v>
                </c:pt>
                <c:pt idx="10">
                  <c:v>2.9260523828767626</c:v>
                </c:pt>
                <c:pt idx="11">
                  <c:v>3.1662646958027163</c:v>
                </c:pt>
                <c:pt idx="12">
                  <c:v>3.7573136565805729</c:v>
                </c:pt>
                <c:pt idx="13">
                  <c:v>3.4966959909210176</c:v>
                </c:pt>
                <c:pt idx="14">
                  <c:v>3.5830354241143971</c:v>
                </c:pt>
                <c:pt idx="15">
                  <c:v>4.0125299775973309</c:v>
                </c:pt>
                <c:pt idx="16">
                  <c:v>5.6890633386218736</c:v>
                </c:pt>
                <c:pt idx="17">
                  <c:v>5.833537352367606</c:v>
                </c:pt>
                <c:pt idx="18">
                  <c:v>6.1775782052392998</c:v>
                </c:pt>
                <c:pt idx="19">
                  <c:v>7.2438864109841861</c:v>
                </c:pt>
                <c:pt idx="20">
                  <c:v>7.5435105418891331</c:v>
                </c:pt>
                <c:pt idx="21">
                  <c:v>7.4824065220279987</c:v>
                </c:pt>
                <c:pt idx="22">
                  <c:v>7.1009378075143159</c:v>
                </c:pt>
                <c:pt idx="23">
                  <c:v>10.711286182381679</c:v>
                </c:pt>
                <c:pt idx="24">
                  <c:v>8.7332793830627882</c:v>
                </c:pt>
                <c:pt idx="25">
                  <c:v>8.9530271284838161</c:v>
                </c:pt>
                <c:pt idx="26">
                  <c:v>9.0042130790967292</c:v>
                </c:pt>
                <c:pt idx="27">
                  <c:v>8.8000000000000007</c:v>
                </c:pt>
                <c:pt idx="2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42-4DC9-B3DE-30460B7DD0E4}"/>
            </c:ext>
          </c:extLst>
        </c:ser>
        <c:ser>
          <c:idx val="2"/>
          <c:order val="2"/>
          <c:tx>
            <c:strRef>
              <c:f>'Figure 4 web'!$B$67</c:f>
              <c:strCache>
                <c:ptCount val="1"/>
                <c:pt idx="0">
                  <c:v>Bien</c:v>
                </c:pt>
              </c:strCache>
            </c:strRef>
          </c:tx>
          <c:spPr>
            <a:ln w="28575" cap="rnd">
              <a:solidFill>
                <a:srgbClr val="8FB83C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2-4DC9-B3DE-30460B7D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web'!$C$67:$AE$67</c:f>
              <c:numCache>
                <c:formatCode>0.0</c:formatCode>
                <c:ptCount val="29"/>
                <c:pt idx="0">
                  <c:v>5.0929720418241864</c:v>
                </c:pt>
                <c:pt idx="1">
                  <c:v>5.2382666882589053</c:v>
                </c:pt>
                <c:pt idx="2">
                  <c:v>5.3568235636178185</c:v>
                </c:pt>
                <c:pt idx="3">
                  <c:v>5.6789313724584529</c:v>
                </c:pt>
                <c:pt idx="4">
                  <c:v>5.2903103888127747</c:v>
                </c:pt>
                <c:pt idx="5">
                  <c:v>5.5594541910331383</c:v>
                </c:pt>
                <c:pt idx="6">
                  <c:v>6.4630609382967874</c:v>
                </c:pt>
                <c:pt idx="7">
                  <c:v>6.7168870808544403</c:v>
                </c:pt>
                <c:pt idx="8">
                  <c:v>6.7733213016892684</c:v>
                </c:pt>
                <c:pt idx="9">
                  <c:v>8.2372338376697503</c:v>
                </c:pt>
                <c:pt idx="10">
                  <c:v>9.0906342776591575</c:v>
                </c:pt>
                <c:pt idx="11">
                  <c:v>9.2201228920663976</c:v>
                </c:pt>
                <c:pt idx="12">
                  <c:v>10.571140442982646</c:v>
                </c:pt>
                <c:pt idx="13">
                  <c:v>9.9503392545254066</c:v>
                </c:pt>
                <c:pt idx="14">
                  <c:v>10.096113337907292</c:v>
                </c:pt>
                <c:pt idx="15">
                  <c:v>10.32947301773787</c:v>
                </c:pt>
                <c:pt idx="16">
                  <c:v>12.209449775581101</c:v>
                </c:pt>
                <c:pt idx="17">
                  <c:v>12.992917021941192</c:v>
                </c:pt>
                <c:pt idx="18">
                  <c:v>13.340313005629669</c:v>
                </c:pt>
                <c:pt idx="19">
                  <c:v>13.993232756812684</c:v>
                </c:pt>
                <c:pt idx="20">
                  <c:v>13.836570692347166</c:v>
                </c:pt>
                <c:pt idx="21">
                  <c:v>14.095886734739075</c:v>
                </c:pt>
                <c:pt idx="22">
                  <c:v>14.053017279422903</c:v>
                </c:pt>
                <c:pt idx="23">
                  <c:v>20.337314496085213</c:v>
                </c:pt>
                <c:pt idx="24">
                  <c:v>21.266788621479915</c:v>
                </c:pt>
                <c:pt idx="25">
                  <c:v>19.418254435932692</c:v>
                </c:pt>
                <c:pt idx="26">
                  <c:v>18.69967225632298</c:v>
                </c:pt>
                <c:pt idx="27">
                  <c:v>19.5</c:v>
                </c:pt>
                <c:pt idx="28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42-4DC9-B3DE-30460B7DD0E4}"/>
            </c:ext>
          </c:extLst>
        </c:ser>
        <c:ser>
          <c:idx val="3"/>
          <c:order val="3"/>
          <c:tx>
            <c:strRef>
              <c:f>'Figure 4 web'!$B$68</c:f>
              <c:strCache>
                <c:ptCount val="1"/>
                <c:pt idx="0">
                  <c:v>Assez bien</c:v>
                </c:pt>
              </c:strCache>
            </c:strRef>
          </c:tx>
          <c:spPr>
            <a:ln w="28575" cap="rnd">
              <a:solidFill>
                <a:srgbClr val="70902B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2-4DC9-B3DE-30460B7D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web'!$C$68:$AE$68</c:f>
              <c:numCache>
                <c:formatCode>0.0</c:formatCode>
                <c:ptCount val="29"/>
                <c:pt idx="0">
                  <c:v>18.485340844022218</c:v>
                </c:pt>
                <c:pt idx="1">
                  <c:v>19.620427306216207</c:v>
                </c:pt>
                <c:pt idx="2">
                  <c:v>19.135177661580848</c:v>
                </c:pt>
                <c:pt idx="3">
                  <c:v>20.217673123881841</c:v>
                </c:pt>
                <c:pt idx="4">
                  <c:v>19.313239161588008</c:v>
                </c:pt>
                <c:pt idx="5">
                  <c:v>19.399132752516213</c:v>
                </c:pt>
                <c:pt idx="6">
                  <c:v>20.184535951045387</c:v>
                </c:pt>
                <c:pt idx="7">
                  <c:v>20.524834789341412</c:v>
                </c:pt>
                <c:pt idx="8">
                  <c:v>20.619387774419295</c:v>
                </c:pt>
                <c:pt idx="9">
                  <c:v>22.370866547354542</c:v>
                </c:pt>
                <c:pt idx="10">
                  <c:v>23.575317488854875</c:v>
                </c:pt>
                <c:pt idx="11">
                  <c:v>23.307177070444926</c:v>
                </c:pt>
                <c:pt idx="12">
                  <c:v>24.807539558871241</c:v>
                </c:pt>
                <c:pt idx="13">
                  <c:v>24.435340421593168</c:v>
                </c:pt>
                <c:pt idx="14">
                  <c:v>24.857515136195669</c:v>
                </c:pt>
                <c:pt idx="15">
                  <c:v>24.356009858836863</c:v>
                </c:pt>
                <c:pt idx="16">
                  <c:v>25.693309898613379</c:v>
                </c:pt>
                <c:pt idx="17">
                  <c:v>27.210511060645715</c:v>
                </c:pt>
                <c:pt idx="18">
                  <c:v>26.750943605289589</c:v>
                </c:pt>
                <c:pt idx="19">
                  <c:v>26.90734189958194</c:v>
                </c:pt>
                <c:pt idx="20">
                  <c:v>25.876352539115814</c:v>
                </c:pt>
                <c:pt idx="21">
                  <c:v>26.022844815232656</c:v>
                </c:pt>
                <c:pt idx="22">
                  <c:v>25.761318173495049</c:v>
                </c:pt>
                <c:pt idx="23">
                  <c:v>31.466037882163366</c:v>
                </c:pt>
                <c:pt idx="24">
                  <c:v>34.06361144924481</c:v>
                </c:pt>
                <c:pt idx="25">
                  <c:v>30.268829524869595</c:v>
                </c:pt>
                <c:pt idx="26">
                  <c:v>29.14149439286761</c:v>
                </c:pt>
                <c:pt idx="27">
                  <c:v>30</c:v>
                </c:pt>
                <c:pt idx="2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42-4DC9-B3DE-30460B7DD0E4}"/>
            </c:ext>
          </c:extLst>
        </c:ser>
        <c:ser>
          <c:idx val="4"/>
          <c:order val="4"/>
          <c:tx>
            <c:strRef>
              <c:f>'Figure 4 web'!$B$69</c:f>
              <c:strCache>
                <c:ptCount val="1"/>
                <c:pt idx="0">
                  <c:v>Admis sans mention</c:v>
                </c:pt>
              </c:strCache>
            </c:strRef>
          </c:tx>
          <c:spPr>
            <a:ln w="28575" cap="rnd">
              <a:solidFill>
                <a:srgbClr val="2C723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42-4DC9-B3DE-30460B7D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4 web'!$C$69:$AE$69</c:f>
              <c:numCache>
                <c:formatCode>0.0</c:formatCode>
                <c:ptCount val="29"/>
                <c:pt idx="0">
                  <c:v>52.951158601818541</c:v>
                </c:pt>
                <c:pt idx="1">
                  <c:v>53.176181664101279</c:v>
                </c:pt>
                <c:pt idx="2">
                  <c:v>52.952526661286988</c:v>
                </c:pt>
                <c:pt idx="3">
                  <c:v>52.677727380501487</c:v>
                </c:pt>
                <c:pt idx="4">
                  <c:v>53.158532936489188</c:v>
                </c:pt>
                <c:pt idx="5">
                  <c:v>52.717348927875243</c:v>
                </c:pt>
                <c:pt idx="6">
                  <c:v>51.999776899541054</c:v>
                </c:pt>
                <c:pt idx="7">
                  <c:v>50.931754520397178</c:v>
                </c:pt>
                <c:pt idx="8">
                  <c:v>50.846842639978291</c:v>
                </c:pt>
                <c:pt idx="9">
                  <c:v>49.054975957511104</c:v>
                </c:pt>
                <c:pt idx="10">
                  <c:v>47.827456620728498</c:v>
                </c:pt>
                <c:pt idx="11">
                  <c:v>47.794362539640659</c:v>
                </c:pt>
                <c:pt idx="12">
                  <c:v>47.020439083094004</c:v>
                </c:pt>
                <c:pt idx="13">
                  <c:v>47.718905692876056</c:v>
                </c:pt>
                <c:pt idx="14">
                  <c:v>47.128185221295396</c:v>
                </c:pt>
                <c:pt idx="15">
                  <c:v>45.794408061081562</c:v>
                </c:pt>
                <c:pt idx="16">
                  <c:v>43.316681313366637</c:v>
                </c:pt>
                <c:pt idx="17">
                  <c:v>41.993730284022639</c:v>
                </c:pt>
                <c:pt idx="18">
                  <c:v>41.641510961731605</c:v>
                </c:pt>
                <c:pt idx="19">
                  <c:v>40.430502929209602</c:v>
                </c:pt>
                <c:pt idx="20">
                  <c:v>40.607018463319029</c:v>
                </c:pt>
                <c:pt idx="21">
                  <c:v>40.63161953794485</c:v>
                </c:pt>
                <c:pt idx="22">
                  <c:v>41.127582132257338</c:v>
                </c:pt>
                <c:pt idx="23">
                  <c:v>32.508973716965485</c:v>
                </c:pt>
                <c:pt idx="24">
                  <c:v>29.649436582363702</c:v>
                </c:pt>
                <c:pt idx="25">
                  <c:v>32.321062223095225</c:v>
                </c:pt>
                <c:pt idx="26">
                  <c:v>33.887862729440741</c:v>
                </c:pt>
                <c:pt idx="27">
                  <c:v>33</c:v>
                </c:pt>
                <c:pt idx="2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42-4DC9-B3DE-30460B7DD0E4}"/>
            </c:ext>
          </c:extLst>
        </c:ser>
        <c:ser>
          <c:idx val="5"/>
          <c:order val="5"/>
          <c:tx>
            <c:strRef>
              <c:f>'Figure 4 web'!$B$70</c:f>
              <c:strCache>
                <c:ptCount val="1"/>
                <c:pt idx="0">
                  <c:v>Refusé</c:v>
                </c:pt>
              </c:strCache>
            </c:strRef>
          </c:tx>
          <c:spPr>
            <a:ln w="28575" cap="rnd">
              <a:solidFill>
                <a:srgbClr val="C4C5C7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1.552192471866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42-4DC9-B3DE-30460B7DD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4 web'!$C$70:$AE$70</c:f>
              <c:numCache>
                <c:formatCode>0.0</c:formatCode>
                <c:ptCount val="29"/>
                <c:pt idx="0">
                  <c:v>22.722774421100073</c:v>
                </c:pt>
                <c:pt idx="1">
                  <c:v>21.149126379060139</c:v>
                </c:pt>
                <c:pt idx="2">
                  <c:v>21.68617189164144</c:v>
                </c:pt>
                <c:pt idx="3">
                  <c:v>20.470326679045304</c:v>
                </c:pt>
                <c:pt idx="4">
                  <c:v>21.382655391253682</c:v>
                </c:pt>
                <c:pt idx="5">
                  <c:v>21.429924016390181</c:v>
                </c:pt>
                <c:pt idx="6">
                  <c:v>19.895620856705762</c:v>
                </c:pt>
                <c:pt idx="7">
                  <c:v>20.274639224073805</c:v>
                </c:pt>
                <c:pt idx="8">
                  <c:v>20.078752579336282</c:v>
                </c:pt>
                <c:pt idx="9">
                  <c:v>17.94441808721685</c:v>
                </c:pt>
                <c:pt idx="10">
                  <c:v>16.580539229880706</c:v>
                </c:pt>
                <c:pt idx="11">
                  <c:v>16.512072802045306</c:v>
                </c:pt>
                <c:pt idx="12">
                  <c:v>13.843567258471536</c:v>
                </c:pt>
                <c:pt idx="13">
                  <c:v>14.398718640084351</c:v>
                </c:pt>
                <c:pt idx="14">
                  <c:v>14.335150880487246</c:v>
                </c:pt>
                <c:pt idx="15">
                  <c:v>15.507579084746373</c:v>
                </c:pt>
                <c:pt idx="16">
                  <c:v>13.091495673817009</c:v>
                </c:pt>
                <c:pt idx="17">
                  <c:v>11.969304281022852</c:v>
                </c:pt>
                <c:pt idx="18">
                  <c:v>12.089654222109841</c:v>
                </c:pt>
                <c:pt idx="19">
                  <c:v>11.425036003411586</c:v>
                </c:pt>
                <c:pt idx="20">
                  <c:v>12.136547763328856</c:v>
                </c:pt>
                <c:pt idx="21">
                  <c:v>11.767242390055419</c:v>
                </c:pt>
                <c:pt idx="22">
                  <c:v>11.957144607310394</c:v>
                </c:pt>
                <c:pt idx="23">
                  <c:v>4.9763877224042599</c:v>
                </c:pt>
                <c:pt idx="24">
                  <c:v>6.2868839638487852</c:v>
                </c:pt>
                <c:pt idx="25">
                  <c:v>9.0388266876186734</c:v>
                </c:pt>
                <c:pt idx="26">
                  <c:v>9.266757542271943</c:v>
                </c:pt>
                <c:pt idx="27">
                  <c:v>8.8000000000000007</c:v>
                </c:pt>
                <c:pt idx="28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42-4DC9-B3DE-30460B7D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67624"/>
        <c:axId val="653130264"/>
      </c:line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4"/>
        <c:noMultiLvlLbl val="0"/>
      </c:catAx>
      <c:valAx>
        <c:axId val="6531302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8</xdr:col>
      <xdr:colOff>714375</xdr:colOff>
      <xdr:row>30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DE710C7-66CD-43AA-A37B-FC02C777B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0.50288</cdr:x>
      <cdr:y>0.48631</cdr:y>
    </cdr:from>
    <cdr:to>
      <cdr:x>0.51264</cdr:x>
      <cdr:y>0.5225</cdr:y>
    </cdr:to>
    <cdr:sp macro="" textlink="">
      <cdr:nvSpPr>
        <cdr:cNvPr id="8193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102" y="2204880"/>
          <a:ext cx="6546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0.00161</cdr:x>
      <cdr:y>0.05064</cdr:y>
    </cdr:from>
    <cdr:to>
      <cdr:x>0.00161</cdr:x>
      <cdr:y>0.05064</cdr:y>
    </cdr:to>
    <cdr:grpSp>
      <cdr:nvGrpSpPr>
        <cdr:cNvPr id="3" name="Groupe 2">
          <a:extLst xmlns:a="http://schemas.openxmlformats.org/drawingml/2006/main">
            <a:ext uri="{FF2B5EF4-FFF2-40B4-BE49-F238E27FC236}">
              <a16:creationId xmlns:a16="http://schemas.microsoft.com/office/drawing/2014/main" id="{AE8D941D-2B90-A4EA-0B32-8EB663FF1D36}"/>
            </a:ext>
          </a:extLst>
        </cdr:cNvPr>
        <cdr:cNvGrpSpPr/>
      </cdr:nvGrpSpPr>
      <cdr:grpSpPr>
        <a:xfrm xmlns:a="http://schemas.openxmlformats.org/drawingml/2006/main">
          <a:off x="10796" y="240691"/>
          <a:ext cx="0" cy="0"/>
          <a:chOff x="10796" y="240691"/>
          <a:chExt cx="0" cy="0"/>
        </a:xfrm>
      </cdr:grpSpPr>
    </cdr:grpSp>
  </cdr:relSizeAnchor>
  <cdr:relSizeAnchor xmlns:cdr="http://schemas.openxmlformats.org/drawingml/2006/chartDrawing">
    <cdr:from>
      <cdr:x>0.68025</cdr:x>
      <cdr:y>0.81571</cdr:y>
    </cdr:from>
    <cdr:to>
      <cdr:x>0.85937</cdr:x>
      <cdr:y>0.9459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1494" y="3877029"/>
          <a:ext cx="1201107" cy="61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Marianne" panose="02000000000000000000" pitchFamily="2" charset="0"/>
              <a:cs typeface="Arial"/>
            </a:rPr>
            <a:t>2009 : création de l'épreuve de rattrapage au baccalauréat professionnel</a:t>
          </a:r>
        </a:p>
      </cdr:txBody>
    </cdr:sp>
  </cdr:relSizeAnchor>
  <cdr:relSizeAnchor xmlns:cdr="http://schemas.openxmlformats.org/drawingml/2006/chartDrawing">
    <cdr:from>
      <cdr:x>0.67471</cdr:x>
      <cdr:y>0.62926</cdr:y>
    </cdr:from>
    <cdr:to>
      <cdr:x>0.85795</cdr:x>
      <cdr:y>0.69739</cdr:y>
    </cdr:to>
    <cdr:sp macro="" textlink="">
      <cdr:nvSpPr>
        <cdr:cNvPr id="82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54" y="2990849"/>
          <a:ext cx="1228746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Marianne" panose="02000000000000000000" pitchFamily="2" charset="0"/>
              <a:cs typeface="Arial"/>
            </a:rPr>
            <a:t>2011-2014 : réforme de la voie professionnelle</a:t>
          </a:r>
        </a:p>
      </cdr:txBody>
    </cdr:sp>
  </cdr:relSizeAnchor>
  <cdr:relSizeAnchor xmlns:cdr="http://schemas.openxmlformats.org/drawingml/2006/chartDrawing">
    <cdr:from>
      <cdr:x>0.83665</cdr:x>
      <cdr:y>0.12513</cdr:y>
    </cdr:from>
    <cdr:to>
      <cdr:x>0.96023</cdr:x>
      <cdr:y>0.24208</cdr:y>
    </cdr:to>
    <cdr:sp macro="" textlink="">
      <cdr:nvSpPr>
        <cdr:cNvPr id="16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0231" y="594739"/>
          <a:ext cx="828678" cy="55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Marianne" panose="02000000000000000000" pitchFamily="2" charset="0"/>
              <a:cs typeface="Arial"/>
            </a:rPr>
            <a:t>2020-2021 : crise sanitaire liée à l'épidémie de Covid-19</a:t>
          </a:r>
        </a:p>
      </cdr:txBody>
    </cdr:sp>
  </cdr:relSizeAnchor>
  <cdr:relSizeAnchor xmlns:cdr="http://schemas.openxmlformats.org/drawingml/2006/chartDrawing">
    <cdr:from>
      <cdr:x>0.82812</cdr:x>
      <cdr:y>0.0025</cdr:y>
    </cdr:from>
    <cdr:to>
      <cdr:x>0.92898</cdr:x>
      <cdr:y>0.04452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5553048" y="13998"/>
          <a:ext cx="676326" cy="235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latin typeface="Marianne" panose="02000000000000000000" pitchFamily="2" charset="0"/>
              <a:cs typeface="Arial" panose="020B0604020202020204" pitchFamily="34" charset="0"/>
            </a:rPr>
            <a:t>Ensemble</a:t>
          </a:r>
        </a:p>
      </cdr:txBody>
    </cdr:sp>
  </cdr:relSizeAnchor>
  <cdr:relSizeAnchor xmlns:cdr="http://schemas.openxmlformats.org/drawingml/2006/chartDrawing">
    <cdr:from>
      <cdr:x>0.83144</cdr:x>
      <cdr:y>0.67108</cdr:y>
    </cdr:from>
    <cdr:to>
      <cdr:x>0.9588</cdr:x>
      <cdr:y>0.7082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5575304" y="3189645"/>
          <a:ext cx="854025" cy="176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rgbClr val="454551"/>
              </a:solidFill>
              <a:latin typeface="Marianne" panose="02000000000000000000" pitchFamily="2" charset="0"/>
              <a:cs typeface="Arial" panose="020B0604020202020204" pitchFamily="34" charset="0"/>
            </a:rPr>
            <a:t>Professionnel</a:t>
          </a:r>
        </a:p>
      </cdr:txBody>
    </cdr:sp>
  </cdr:relSizeAnchor>
  <cdr:relSizeAnchor xmlns:cdr="http://schemas.openxmlformats.org/drawingml/2006/chartDrawing">
    <cdr:from>
      <cdr:x>0.83239</cdr:x>
      <cdr:y>0.78432</cdr:y>
    </cdr:from>
    <cdr:to>
      <cdr:x>0.97727</cdr:x>
      <cdr:y>0.83193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5581650" y="4392741"/>
          <a:ext cx="971532" cy="266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rgbClr val="9A003B"/>
              </a:solidFill>
              <a:latin typeface="Marianne" panose="02000000000000000000" pitchFamily="2" charset="0"/>
              <a:cs typeface="Arial" panose="020B0604020202020204" pitchFamily="34" charset="0"/>
            </a:rPr>
            <a:t>Technologique</a:t>
          </a:r>
        </a:p>
      </cdr:txBody>
    </cdr:sp>
  </cdr:relSizeAnchor>
  <cdr:relSizeAnchor xmlns:cdr="http://schemas.openxmlformats.org/drawingml/2006/chartDrawing">
    <cdr:from>
      <cdr:x>0.83239</cdr:x>
      <cdr:y>0.4262</cdr:y>
    </cdr:from>
    <cdr:to>
      <cdr:x>0.92471</cdr:x>
      <cdr:y>0.46821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5581674" y="2025708"/>
          <a:ext cx="619061" cy="199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rgbClr val="3CA2BE"/>
              </a:solidFill>
              <a:latin typeface="Marianne" panose="02000000000000000000" pitchFamily="2" charset="0"/>
              <a:cs typeface="Arial" panose="020B0604020202020204" pitchFamily="34" charset="0"/>
            </a:rPr>
            <a:t>Général</a:t>
          </a:r>
        </a:p>
      </cdr:txBody>
    </cdr:sp>
  </cdr:relSizeAnchor>
  <cdr:relSizeAnchor xmlns:cdr="http://schemas.openxmlformats.org/drawingml/2006/chartDrawing">
    <cdr:from>
      <cdr:x>0.32434</cdr:x>
      <cdr:y>0.83694</cdr:y>
    </cdr:from>
    <cdr:to>
      <cdr:x>0.50853</cdr:x>
      <cdr:y>0.95106</cdr:y>
    </cdr:to>
    <cdr:sp macro="" textlink="">
      <cdr:nvSpPr>
        <cdr:cNvPr id="1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4876" y="3977935"/>
          <a:ext cx="1235104" cy="542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Marianne" panose="02000000000000000000" pitchFamily="2" charset="0"/>
              <a:cs typeface="Arial"/>
            </a:rPr>
            <a:t>1987 : première session du baccalauréat professionnel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104775</xdr:rowOff>
    </xdr:from>
    <xdr:to>
      <xdr:col>11</xdr:col>
      <xdr:colOff>371475</xdr:colOff>
      <xdr:row>28</xdr:row>
      <xdr:rowOff>66675</xdr:rowOff>
    </xdr:to>
    <xdr:graphicFrame macro="">
      <xdr:nvGraphicFramePr>
        <xdr:cNvPr id="2050" name="Graphique 1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156210</xdr:rowOff>
    </xdr:from>
    <xdr:to>
      <xdr:col>6</xdr:col>
      <xdr:colOff>476250</xdr:colOff>
      <xdr:row>19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B96689D-97BF-432B-A5DA-C19DAFD11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0</xdr:rowOff>
    </xdr:from>
    <xdr:to>
      <xdr:col>6</xdr:col>
      <xdr:colOff>476250</xdr:colOff>
      <xdr:row>36</xdr:row>
      <xdr:rowOff>34290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064578F-2D20-4C7F-A4D8-7FB0DB599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476250</xdr:colOff>
      <xdr:row>1</xdr:row>
      <xdr:rowOff>152400</xdr:rowOff>
    </xdr:from>
    <xdr:to>
      <xdr:col>15</xdr:col>
      <xdr:colOff>523875</xdr:colOff>
      <xdr:row>18</xdr:row>
      <xdr:rowOff>186690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7B09DDBF-4073-4CC8-922A-AA65701BA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476250</xdr:colOff>
      <xdr:row>19</xdr:row>
      <xdr:rowOff>0</xdr:rowOff>
    </xdr:from>
    <xdr:to>
      <xdr:col>15</xdr:col>
      <xdr:colOff>523875</xdr:colOff>
      <xdr:row>36</xdr:row>
      <xdr:rowOff>34290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BBE8FF5D-E1BB-4F74-BD72-A48B227EC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0.52091</cdr:x>
      <cdr:y>0.2986</cdr:y>
    </cdr:from>
    <cdr:to>
      <cdr:x>0.78517</cdr:x>
      <cdr:y>0.37427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E75DA1B-1314-2D53-57C9-0D4652C53C78}"/>
            </a:ext>
          </a:extLst>
        </cdr:cNvPr>
        <cdr:cNvSpPr txBox="1"/>
      </cdr:nvSpPr>
      <cdr:spPr>
        <a:xfrm xmlns:a="http://schemas.openxmlformats.org/drawingml/2006/main">
          <a:off x="2609850" y="977255"/>
          <a:ext cx="1323982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rgbClr val="2C7230"/>
              </a:solidFill>
              <a:latin typeface="Marianne" panose="02000000000000000000" pitchFamily="2" charset="0"/>
            </a:rPr>
            <a:t>Admis sans mention</a:t>
          </a:r>
        </a:p>
      </cdr:txBody>
    </cdr:sp>
  </cdr:relSizeAnchor>
  <cdr:relSizeAnchor xmlns:cdr="http://schemas.openxmlformats.org/drawingml/2006/chartDrawing">
    <cdr:from>
      <cdr:x>0.6185</cdr:x>
      <cdr:y>0.50155</cdr:y>
    </cdr:from>
    <cdr:to>
      <cdr:x>0.77757</cdr:x>
      <cdr:y>0.57722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E64C021-6F17-D865-58FA-C91707455CE7}"/>
            </a:ext>
          </a:extLst>
        </cdr:cNvPr>
        <cdr:cNvSpPr txBox="1"/>
      </cdr:nvSpPr>
      <cdr:spPr>
        <a:xfrm xmlns:a="http://schemas.openxmlformats.org/drawingml/2006/main">
          <a:off x="3098779" y="1641469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70902B"/>
              </a:solidFill>
              <a:latin typeface="Marianne" panose="02000000000000000000" pitchFamily="2" charset="0"/>
            </a:rPr>
            <a:t>Assez bien</a:t>
          </a:r>
        </a:p>
      </cdr:txBody>
    </cdr:sp>
  </cdr:relSizeAnchor>
  <cdr:relSizeAnchor xmlns:cdr="http://schemas.openxmlformats.org/drawingml/2006/chartDrawing">
    <cdr:from>
      <cdr:x>0.63371</cdr:x>
      <cdr:y>0.67617</cdr:y>
    </cdr:from>
    <cdr:to>
      <cdr:x>0.79278</cdr:x>
      <cdr:y>0.75184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246F6C9-9097-B079-9125-14EFEE6BEFF8}"/>
            </a:ext>
          </a:extLst>
        </cdr:cNvPr>
        <cdr:cNvSpPr txBox="1"/>
      </cdr:nvSpPr>
      <cdr:spPr>
        <a:xfrm xmlns:a="http://schemas.openxmlformats.org/drawingml/2006/main">
          <a:off x="3174983" y="2212966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A9CA66"/>
              </a:solidFill>
              <a:latin typeface="Marianne" panose="02000000000000000000" pitchFamily="2" charset="0"/>
            </a:rPr>
            <a:t>Très bien</a:t>
          </a:r>
        </a:p>
      </cdr:txBody>
    </cdr:sp>
  </cdr:relSizeAnchor>
  <cdr:relSizeAnchor xmlns:cdr="http://schemas.openxmlformats.org/drawingml/2006/chartDrawing">
    <cdr:from>
      <cdr:x>0.68504</cdr:x>
      <cdr:y>0.60341</cdr:y>
    </cdr:from>
    <cdr:to>
      <cdr:x>0.78137</cdr:x>
      <cdr:y>0.67908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B249E1A-4A5B-05B0-664B-218D9988964E}"/>
            </a:ext>
          </a:extLst>
        </cdr:cNvPr>
        <cdr:cNvSpPr txBox="1"/>
      </cdr:nvSpPr>
      <cdr:spPr>
        <a:xfrm xmlns:a="http://schemas.openxmlformats.org/drawingml/2006/main">
          <a:off x="3432154" y="1974834"/>
          <a:ext cx="48262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8FB83C"/>
              </a:solidFill>
              <a:latin typeface="Marianne" panose="02000000000000000000" pitchFamily="2" charset="0"/>
            </a:rPr>
            <a:t>Bien</a:t>
          </a:r>
        </a:p>
      </cdr:txBody>
    </cdr:sp>
  </cdr:relSizeAnchor>
  <cdr:relSizeAnchor xmlns:cdr="http://schemas.openxmlformats.org/drawingml/2006/chartDrawing">
    <cdr:from>
      <cdr:x>0.65843</cdr:x>
      <cdr:y>0.7955</cdr:y>
    </cdr:from>
    <cdr:to>
      <cdr:x>0.78327</cdr:x>
      <cdr:y>0.87117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AE2AADAA-7F4D-C50C-6808-351F3C51AB55}"/>
            </a:ext>
          </a:extLst>
        </cdr:cNvPr>
        <cdr:cNvSpPr txBox="1"/>
      </cdr:nvSpPr>
      <cdr:spPr>
        <a:xfrm xmlns:a="http://schemas.openxmlformats.org/drawingml/2006/main">
          <a:off x="3298834" y="2603504"/>
          <a:ext cx="62546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C4C5C7"/>
              </a:solidFill>
              <a:latin typeface="Marianne" panose="02000000000000000000" pitchFamily="2" charset="0"/>
            </a:rPr>
            <a:t>Refusé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0.4962</cdr:x>
      <cdr:y>0.3277</cdr:y>
    </cdr:from>
    <cdr:to>
      <cdr:x>0.76046</cdr:x>
      <cdr:y>0.40337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E75DA1B-1314-2D53-57C9-0D4652C53C78}"/>
            </a:ext>
          </a:extLst>
        </cdr:cNvPr>
        <cdr:cNvSpPr txBox="1"/>
      </cdr:nvSpPr>
      <cdr:spPr>
        <a:xfrm xmlns:a="http://schemas.openxmlformats.org/drawingml/2006/main">
          <a:off x="2486025" y="1072505"/>
          <a:ext cx="1323982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rgbClr val="2C7230"/>
              </a:solidFill>
              <a:latin typeface="Marianne" panose="02000000000000000000" pitchFamily="2" charset="0"/>
            </a:rPr>
            <a:t>Admis sans mention</a:t>
          </a:r>
        </a:p>
      </cdr:txBody>
    </cdr:sp>
  </cdr:relSizeAnchor>
  <cdr:relSizeAnchor xmlns:cdr="http://schemas.openxmlformats.org/drawingml/2006/chartDrawing">
    <cdr:from>
      <cdr:x>0.60139</cdr:x>
      <cdr:y>0.46372</cdr:y>
    </cdr:from>
    <cdr:to>
      <cdr:x>0.76046</cdr:x>
      <cdr:y>0.53939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E64C021-6F17-D865-58FA-C91707455CE7}"/>
            </a:ext>
          </a:extLst>
        </cdr:cNvPr>
        <cdr:cNvSpPr txBox="1"/>
      </cdr:nvSpPr>
      <cdr:spPr>
        <a:xfrm xmlns:a="http://schemas.openxmlformats.org/drawingml/2006/main">
          <a:off x="3013054" y="1517644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70902B"/>
              </a:solidFill>
              <a:latin typeface="Marianne" panose="02000000000000000000" pitchFamily="2" charset="0"/>
            </a:rPr>
            <a:t>Assez bien</a:t>
          </a:r>
        </a:p>
      </cdr:txBody>
    </cdr:sp>
  </cdr:relSizeAnchor>
  <cdr:relSizeAnchor xmlns:cdr="http://schemas.openxmlformats.org/drawingml/2006/chartDrawing">
    <cdr:from>
      <cdr:x>0.6166</cdr:x>
      <cdr:y>0.8246</cdr:y>
    </cdr:from>
    <cdr:to>
      <cdr:x>0.77567</cdr:x>
      <cdr:y>0.90027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246F6C9-9097-B079-9125-14EFEE6BEFF8}"/>
            </a:ext>
          </a:extLst>
        </cdr:cNvPr>
        <cdr:cNvSpPr txBox="1"/>
      </cdr:nvSpPr>
      <cdr:spPr>
        <a:xfrm xmlns:a="http://schemas.openxmlformats.org/drawingml/2006/main">
          <a:off x="3089258" y="2698741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A9CA66"/>
              </a:solidFill>
              <a:latin typeface="Marianne" panose="02000000000000000000" pitchFamily="2" charset="0"/>
            </a:rPr>
            <a:t>Très bien</a:t>
          </a:r>
        </a:p>
      </cdr:txBody>
    </cdr:sp>
  </cdr:relSizeAnchor>
  <cdr:relSizeAnchor xmlns:cdr="http://schemas.openxmlformats.org/drawingml/2006/chartDrawing">
    <cdr:from>
      <cdr:x>0.66223</cdr:x>
      <cdr:y>0.69945</cdr:y>
    </cdr:from>
    <cdr:to>
      <cdr:x>0.75856</cdr:x>
      <cdr:y>0.77512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B249E1A-4A5B-05B0-664B-218D9988964E}"/>
            </a:ext>
          </a:extLst>
        </cdr:cNvPr>
        <cdr:cNvSpPr txBox="1"/>
      </cdr:nvSpPr>
      <cdr:spPr>
        <a:xfrm xmlns:a="http://schemas.openxmlformats.org/drawingml/2006/main">
          <a:off x="3317854" y="2289159"/>
          <a:ext cx="48262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8FB83C"/>
              </a:solidFill>
              <a:latin typeface="Marianne" panose="02000000000000000000" pitchFamily="2" charset="0"/>
            </a:rPr>
            <a:t>Bien</a:t>
          </a:r>
        </a:p>
      </cdr:txBody>
    </cdr:sp>
  </cdr:relSizeAnchor>
  <cdr:relSizeAnchor xmlns:cdr="http://schemas.openxmlformats.org/drawingml/2006/chartDrawing">
    <cdr:from>
      <cdr:x>0.64132</cdr:x>
      <cdr:y>0.60051</cdr:y>
    </cdr:from>
    <cdr:to>
      <cdr:x>0.76616</cdr:x>
      <cdr:y>0.67618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AE2AADAA-7F4D-C50C-6808-351F3C51AB55}"/>
            </a:ext>
          </a:extLst>
        </cdr:cNvPr>
        <cdr:cNvSpPr txBox="1"/>
      </cdr:nvSpPr>
      <cdr:spPr>
        <a:xfrm xmlns:a="http://schemas.openxmlformats.org/drawingml/2006/main">
          <a:off x="3213109" y="1965329"/>
          <a:ext cx="62546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C4C5C7"/>
              </a:solidFill>
              <a:latin typeface="Marianne" panose="02000000000000000000" pitchFamily="2" charset="0"/>
            </a:rPr>
            <a:t>Refusé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0.65209</cdr:x>
      <cdr:y>0.18219</cdr:y>
    </cdr:from>
    <cdr:to>
      <cdr:x>0.91635</cdr:x>
      <cdr:y>0.25786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E75DA1B-1314-2D53-57C9-0D4652C53C78}"/>
            </a:ext>
          </a:extLst>
        </cdr:cNvPr>
        <cdr:cNvSpPr txBox="1"/>
      </cdr:nvSpPr>
      <cdr:spPr>
        <a:xfrm xmlns:a="http://schemas.openxmlformats.org/drawingml/2006/main">
          <a:off x="3267075" y="596255"/>
          <a:ext cx="1323982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rgbClr val="2C7230"/>
              </a:solidFill>
              <a:latin typeface="Marianne" panose="02000000000000000000" pitchFamily="2" charset="0"/>
            </a:rPr>
            <a:t>Admis sans mention</a:t>
          </a:r>
        </a:p>
      </cdr:txBody>
    </cdr:sp>
  </cdr:relSizeAnchor>
  <cdr:relSizeAnchor xmlns:cdr="http://schemas.openxmlformats.org/drawingml/2006/chartDrawing">
    <cdr:from>
      <cdr:x>0.75918</cdr:x>
      <cdr:y>0.5161</cdr:y>
    </cdr:from>
    <cdr:to>
      <cdr:x>0.91825</cdr:x>
      <cdr:y>0.59177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E64C021-6F17-D865-58FA-C91707455CE7}"/>
            </a:ext>
          </a:extLst>
        </cdr:cNvPr>
        <cdr:cNvSpPr txBox="1"/>
      </cdr:nvSpPr>
      <cdr:spPr>
        <a:xfrm xmlns:a="http://schemas.openxmlformats.org/drawingml/2006/main">
          <a:off x="3803629" y="1689094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70902B"/>
              </a:solidFill>
              <a:latin typeface="Marianne" panose="02000000000000000000" pitchFamily="2" charset="0"/>
            </a:rPr>
            <a:t>Assez bien</a:t>
          </a:r>
        </a:p>
      </cdr:txBody>
    </cdr:sp>
  </cdr:relSizeAnchor>
  <cdr:relSizeAnchor xmlns:cdr="http://schemas.openxmlformats.org/drawingml/2006/chartDrawing">
    <cdr:from>
      <cdr:x>0.7763</cdr:x>
      <cdr:y>0.8246</cdr:y>
    </cdr:from>
    <cdr:to>
      <cdr:x>0.93537</cdr:x>
      <cdr:y>0.90027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246F6C9-9097-B079-9125-14EFEE6BEFF8}"/>
            </a:ext>
          </a:extLst>
        </cdr:cNvPr>
        <cdr:cNvSpPr txBox="1"/>
      </cdr:nvSpPr>
      <cdr:spPr>
        <a:xfrm xmlns:a="http://schemas.openxmlformats.org/drawingml/2006/main">
          <a:off x="3889358" y="2698741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A9CA66"/>
              </a:solidFill>
              <a:latin typeface="Marianne" panose="02000000000000000000" pitchFamily="2" charset="0"/>
            </a:rPr>
            <a:t>Très bien</a:t>
          </a:r>
        </a:p>
      </cdr:txBody>
    </cdr:sp>
  </cdr:relSizeAnchor>
  <cdr:relSizeAnchor xmlns:cdr="http://schemas.openxmlformats.org/drawingml/2006/chartDrawing">
    <cdr:from>
      <cdr:x>0.82763</cdr:x>
      <cdr:y>0.69363</cdr:y>
    </cdr:from>
    <cdr:to>
      <cdr:x>0.92396</cdr:x>
      <cdr:y>0.7693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B249E1A-4A5B-05B0-664B-218D9988964E}"/>
            </a:ext>
          </a:extLst>
        </cdr:cNvPr>
        <cdr:cNvSpPr txBox="1"/>
      </cdr:nvSpPr>
      <cdr:spPr>
        <a:xfrm xmlns:a="http://schemas.openxmlformats.org/drawingml/2006/main">
          <a:off x="4146529" y="2270109"/>
          <a:ext cx="48262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8FB83C"/>
              </a:solidFill>
              <a:latin typeface="Marianne" panose="02000000000000000000" pitchFamily="2" charset="0"/>
            </a:rPr>
            <a:t>Bien</a:t>
          </a:r>
        </a:p>
      </cdr:txBody>
    </cdr:sp>
  </cdr:relSizeAnchor>
  <cdr:relSizeAnchor xmlns:cdr="http://schemas.openxmlformats.org/drawingml/2006/chartDrawing">
    <cdr:from>
      <cdr:x>0.80102</cdr:x>
      <cdr:y>0.78095</cdr:y>
    </cdr:from>
    <cdr:to>
      <cdr:x>0.92586</cdr:x>
      <cdr:y>0.85662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AE2AADAA-7F4D-C50C-6808-351F3C51AB55}"/>
            </a:ext>
          </a:extLst>
        </cdr:cNvPr>
        <cdr:cNvSpPr txBox="1"/>
      </cdr:nvSpPr>
      <cdr:spPr>
        <a:xfrm xmlns:a="http://schemas.openxmlformats.org/drawingml/2006/main">
          <a:off x="4013209" y="2555879"/>
          <a:ext cx="62546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C4C5C7"/>
              </a:solidFill>
              <a:latin typeface="Marianne" panose="02000000000000000000" pitchFamily="2" charset="0"/>
            </a:rPr>
            <a:t>Refusé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</cdr:x>
      <cdr:y>0.34226</cdr:y>
    </cdr:from>
    <cdr:to>
      <cdr:x>0.76426</cdr:x>
      <cdr:y>0.41793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E75DA1B-1314-2D53-57C9-0D4652C53C78}"/>
            </a:ext>
          </a:extLst>
        </cdr:cNvPr>
        <cdr:cNvSpPr txBox="1"/>
      </cdr:nvSpPr>
      <cdr:spPr>
        <a:xfrm xmlns:a="http://schemas.openxmlformats.org/drawingml/2006/main">
          <a:off x="2505075" y="1120130"/>
          <a:ext cx="1323982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 b="1">
              <a:solidFill>
                <a:srgbClr val="2C7230"/>
              </a:solidFill>
              <a:latin typeface="Marianne" panose="02000000000000000000" pitchFamily="2" charset="0"/>
            </a:rPr>
            <a:t>Admis sans mention</a:t>
          </a:r>
        </a:p>
      </cdr:txBody>
    </cdr:sp>
  </cdr:relSizeAnchor>
  <cdr:relSizeAnchor xmlns:cdr="http://schemas.openxmlformats.org/drawingml/2006/chartDrawing">
    <cdr:from>
      <cdr:x>0.60139</cdr:x>
      <cdr:y>0.48118</cdr:y>
    </cdr:from>
    <cdr:to>
      <cdr:x>0.76046</cdr:x>
      <cdr:y>0.55685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E64C021-6F17-D865-58FA-C91707455CE7}"/>
            </a:ext>
          </a:extLst>
        </cdr:cNvPr>
        <cdr:cNvSpPr txBox="1"/>
      </cdr:nvSpPr>
      <cdr:spPr>
        <a:xfrm xmlns:a="http://schemas.openxmlformats.org/drawingml/2006/main">
          <a:off x="3013054" y="1574794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70902B"/>
              </a:solidFill>
              <a:latin typeface="Marianne" panose="02000000000000000000" pitchFamily="2" charset="0"/>
            </a:rPr>
            <a:t>Assez bien</a:t>
          </a:r>
        </a:p>
      </cdr:txBody>
    </cdr:sp>
  </cdr:relSizeAnchor>
  <cdr:relSizeAnchor xmlns:cdr="http://schemas.openxmlformats.org/drawingml/2006/chartDrawing">
    <cdr:from>
      <cdr:x>0.6185</cdr:x>
      <cdr:y>0.80714</cdr:y>
    </cdr:from>
    <cdr:to>
      <cdr:x>0.77757</cdr:x>
      <cdr:y>0.88281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246F6C9-9097-B079-9125-14EFEE6BEFF8}"/>
            </a:ext>
          </a:extLst>
        </cdr:cNvPr>
        <cdr:cNvSpPr txBox="1"/>
      </cdr:nvSpPr>
      <cdr:spPr>
        <a:xfrm xmlns:a="http://schemas.openxmlformats.org/drawingml/2006/main">
          <a:off x="3098783" y="2641591"/>
          <a:ext cx="796965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A9CA66"/>
              </a:solidFill>
              <a:latin typeface="Marianne" panose="02000000000000000000" pitchFamily="2" charset="0"/>
            </a:rPr>
            <a:t>Très bien</a:t>
          </a:r>
        </a:p>
      </cdr:txBody>
    </cdr:sp>
  </cdr:relSizeAnchor>
  <cdr:relSizeAnchor xmlns:cdr="http://schemas.openxmlformats.org/drawingml/2006/chartDrawing">
    <cdr:from>
      <cdr:x>0.66793</cdr:x>
      <cdr:y>0.65289</cdr:y>
    </cdr:from>
    <cdr:to>
      <cdr:x>0.76426</cdr:x>
      <cdr:y>0.72856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B249E1A-4A5B-05B0-664B-218D9988964E}"/>
            </a:ext>
          </a:extLst>
        </cdr:cNvPr>
        <cdr:cNvSpPr txBox="1"/>
      </cdr:nvSpPr>
      <cdr:spPr>
        <a:xfrm xmlns:a="http://schemas.openxmlformats.org/drawingml/2006/main">
          <a:off x="3346429" y="2136759"/>
          <a:ext cx="48262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8FB83C"/>
              </a:solidFill>
              <a:latin typeface="Marianne" panose="02000000000000000000" pitchFamily="2" charset="0"/>
            </a:rPr>
            <a:t>Bien</a:t>
          </a:r>
        </a:p>
      </cdr:txBody>
    </cdr:sp>
  </cdr:relSizeAnchor>
  <cdr:relSizeAnchor xmlns:cdr="http://schemas.openxmlformats.org/drawingml/2006/chartDrawing">
    <cdr:from>
      <cdr:x>0.64132</cdr:x>
      <cdr:y>0.74311</cdr:y>
    </cdr:from>
    <cdr:to>
      <cdr:x>0.76616</cdr:x>
      <cdr:y>0.81878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AE2AADAA-7F4D-C50C-6808-351F3C51AB55}"/>
            </a:ext>
          </a:extLst>
        </cdr:cNvPr>
        <cdr:cNvSpPr txBox="1"/>
      </cdr:nvSpPr>
      <cdr:spPr>
        <a:xfrm xmlns:a="http://schemas.openxmlformats.org/drawingml/2006/main">
          <a:off x="3213109" y="2432054"/>
          <a:ext cx="625468" cy="24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rgbClr val="C4C5C7"/>
              </a:solidFill>
              <a:latin typeface="Marianne" panose="02000000000000000000" pitchFamily="2" charset="0"/>
            </a:rPr>
            <a:t>Refusé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duc1\Desktop\depp-ni-2025-05-donn-es-199552(4).xlsx" TargetMode="External"/><Relationship Id="rId1" Type="http://schemas.openxmlformats.org/officeDocument/2006/relationships/externalLinkPath" Target="file:///C:\Users\aleduc1\Desktop\depp-ni-2025-05-donn-es-199552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 web "/>
      <sheetName val="Figure 4 web "/>
      <sheetName val="Figure 5 web "/>
      <sheetName val="Figure 6 web "/>
      <sheetName val="Figure 7 web "/>
      <sheetName val="Figure 8 web"/>
      <sheetName val="Définitions-Pour en savoir plus"/>
    </sheetNames>
    <sheetDataSet>
      <sheetData sheetId="0"/>
      <sheetData sheetId="1">
        <row r="17">
          <cell r="F17">
            <v>0.4</v>
          </cell>
          <cell r="G17">
            <v>4.2</v>
          </cell>
          <cell r="H17">
            <v>16.3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education.gouv.fr/explore/dataset/fr-en-reussite-au-baccalaureat-age/" TargetMode="External"/><Relationship Id="rId3" Type="http://schemas.openxmlformats.org/officeDocument/2006/relationships/hyperlink" Target="https://www.education.gouv.fr/media/71539/download" TargetMode="External"/><Relationship Id="rId7" Type="http://schemas.openxmlformats.org/officeDocument/2006/relationships/hyperlink" Target="https://data.education.gouv.fr/explore/dataset/fr-en-proportion-de-bacheliers-dans-une-generation/" TargetMode="External"/><Relationship Id="rId2" Type="http://schemas.openxmlformats.org/officeDocument/2006/relationships/hyperlink" Target="https://www.education.gouv.fr/media/71537/download" TargetMode="External"/><Relationship Id="rId1" Type="http://schemas.openxmlformats.org/officeDocument/2006/relationships/hyperlink" Target="https://www.education.gouv.fr/media/71542/download" TargetMode="External"/><Relationship Id="rId6" Type="http://schemas.openxmlformats.org/officeDocument/2006/relationships/hyperlink" Target="https://data.education.gouv.fr/explore/dataset/fr-en-baccalaureat-par-academie/" TargetMode="External"/><Relationship Id="rId5" Type="http://schemas.openxmlformats.org/officeDocument/2006/relationships/hyperlink" Target="https://data.education.gouv.fr/explore/dataset/fr-en-reussite-au-baccalaureat-origine-sociale/" TargetMode="External"/><Relationship Id="rId4" Type="http://schemas.openxmlformats.org/officeDocument/2006/relationships/hyperlink" Target="https://rers.depp.educatio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zoomScaleNormal="100" workbookViewId="0">
      <selection activeCell="A31" sqref="A31:I31"/>
    </sheetView>
  </sheetViews>
  <sheetFormatPr baseColWidth="10" defaultRowHeight="12.75" x14ac:dyDescent="0.2"/>
  <cols>
    <col min="1" max="1" width="7.85546875" customWidth="1"/>
    <col min="3" max="3" width="12.7109375" customWidth="1"/>
    <col min="4" max="4" width="12.140625" customWidth="1"/>
    <col min="7" max="7" width="11.42578125" customWidth="1"/>
  </cols>
  <sheetData>
    <row r="1" spans="1:9" ht="15" x14ac:dyDescent="0.3">
      <c r="A1" s="228" t="s">
        <v>419</v>
      </c>
      <c r="B1" s="228"/>
      <c r="C1" s="228"/>
      <c r="D1" s="228"/>
      <c r="E1" s="228"/>
      <c r="F1" s="228"/>
      <c r="G1" s="228"/>
      <c r="H1" s="228"/>
      <c r="I1" s="228"/>
    </row>
    <row r="2" spans="1:9" ht="15" x14ac:dyDescent="0.3">
      <c r="A2" s="7"/>
      <c r="B2" s="7"/>
      <c r="C2" s="7"/>
      <c r="D2" s="7"/>
      <c r="E2" s="7"/>
      <c r="F2" s="7"/>
      <c r="G2" s="7"/>
      <c r="H2" s="7"/>
      <c r="I2" s="7"/>
    </row>
    <row r="3" spans="1:9" ht="15" x14ac:dyDescent="0.3">
      <c r="A3" s="12"/>
    </row>
    <row r="31" spans="1:9" ht="29.25" customHeight="1" x14ac:dyDescent="0.3">
      <c r="A31" s="226" t="s">
        <v>420</v>
      </c>
      <c r="B31" s="227"/>
      <c r="C31" s="227"/>
      <c r="D31" s="227"/>
      <c r="E31" s="227"/>
      <c r="F31" s="227"/>
      <c r="G31" s="227"/>
      <c r="H31" s="227"/>
      <c r="I31" s="227"/>
    </row>
    <row r="32" spans="1:9" ht="15" x14ac:dyDescent="0.3">
      <c r="A32" s="224" t="s">
        <v>118</v>
      </c>
      <c r="B32" s="225"/>
      <c r="C32" s="225"/>
      <c r="D32" s="225"/>
      <c r="E32" s="225"/>
      <c r="F32" s="225"/>
      <c r="G32" s="225"/>
      <c r="H32" s="225"/>
      <c r="I32" s="225"/>
    </row>
    <row r="33" spans="1:9" ht="15" x14ac:dyDescent="0.3">
      <c r="A33" s="222" t="s">
        <v>132</v>
      </c>
      <c r="B33" s="223"/>
      <c r="C33" s="223"/>
      <c r="D33" s="223"/>
      <c r="E33" s="223"/>
      <c r="F33" s="223"/>
      <c r="G33" s="223"/>
      <c r="H33" s="223"/>
      <c r="I33" s="223"/>
    </row>
    <row r="34" spans="1:9" ht="15" x14ac:dyDescent="0.3">
      <c r="A34" s="221" t="s">
        <v>161</v>
      </c>
      <c r="B34" s="221"/>
      <c r="C34" s="221"/>
      <c r="D34" s="221"/>
      <c r="E34" s="221"/>
      <c r="F34" s="221"/>
      <c r="G34" s="221"/>
      <c r="H34" s="221"/>
      <c r="I34" s="221"/>
    </row>
    <row r="35" spans="1:9" ht="15" x14ac:dyDescent="0.3">
      <c r="A35" s="15"/>
    </row>
    <row r="36" spans="1:9" ht="15" x14ac:dyDescent="0.2">
      <c r="A36" s="16" t="s">
        <v>54</v>
      </c>
      <c r="B36" s="217" t="s">
        <v>15</v>
      </c>
      <c r="C36" s="217" t="s">
        <v>33</v>
      </c>
      <c r="D36" s="217" t="s">
        <v>34</v>
      </c>
      <c r="E36" s="217" t="s">
        <v>28</v>
      </c>
    </row>
    <row r="37" spans="1:9" ht="15" x14ac:dyDescent="0.3">
      <c r="A37" s="219">
        <v>1970</v>
      </c>
      <c r="B37" s="220">
        <v>16.7</v>
      </c>
      <c r="C37" s="220">
        <v>3.4</v>
      </c>
      <c r="D37" s="220"/>
      <c r="E37" s="220">
        <v>20.100000000000001</v>
      </c>
    </row>
    <row r="38" spans="1:9" ht="15" x14ac:dyDescent="0.3">
      <c r="A38" s="19">
        <v>1971</v>
      </c>
      <c r="B38" s="218">
        <v>17.3</v>
      </c>
      <c r="C38" s="218">
        <v>4.0999999999999996</v>
      </c>
      <c r="D38" s="218"/>
      <c r="E38" s="218">
        <v>21.4</v>
      </c>
    </row>
    <row r="39" spans="1:9" ht="15" x14ac:dyDescent="0.3">
      <c r="A39" s="19">
        <v>1972</v>
      </c>
      <c r="B39" s="218">
        <v>17.8</v>
      </c>
      <c r="C39" s="218">
        <v>4.4000000000000004</v>
      </c>
      <c r="D39" s="218"/>
      <c r="E39" s="218">
        <v>22.2</v>
      </c>
    </row>
    <row r="40" spans="1:9" ht="15" x14ac:dyDescent="0.3">
      <c r="A40" s="19">
        <v>1973</v>
      </c>
      <c r="B40" s="218">
        <v>18</v>
      </c>
      <c r="C40" s="218">
        <v>5</v>
      </c>
      <c r="D40" s="218"/>
      <c r="E40" s="218">
        <v>23</v>
      </c>
    </row>
    <row r="41" spans="1:9" ht="15" x14ac:dyDescent="0.3">
      <c r="A41" s="19">
        <v>1974</v>
      </c>
      <c r="B41" s="218">
        <v>18.2</v>
      </c>
      <c r="C41" s="218">
        <v>5.5</v>
      </c>
      <c r="D41" s="218"/>
      <c r="E41" s="218">
        <v>23.7</v>
      </c>
    </row>
    <row r="42" spans="1:9" ht="15" x14ac:dyDescent="0.3">
      <c r="A42" s="19">
        <v>1975</v>
      </c>
      <c r="B42" s="218">
        <v>18.2</v>
      </c>
      <c r="C42" s="218">
        <v>6</v>
      </c>
      <c r="D42" s="218"/>
      <c r="E42" s="218">
        <v>24.2</v>
      </c>
    </row>
    <row r="43" spans="1:9" ht="15" x14ac:dyDescent="0.3">
      <c r="A43" s="19">
        <v>1976</v>
      </c>
      <c r="B43" s="218">
        <v>17.899999999999999</v>
      </c>
      <c r="C43" s="218">
        <v>6</v>
      </c>
      <c r="D43" s="218"/>
      <c r="E43" s="218">
        <v>23.9</v>
      </c>
    </row>
    <row r="44" spans="1:9" ht="15" x14ac:dyDescent="0.3">
      <c r="A44" s="19">
        <v>1977</v>
      </c>
      <c r="B44" s="218">
        <v>18</v>
      </c>
      <c r="C44" s="218">
        <v>6.6</v>
      </c>
      <c r="D44" s="218"/>
      <c r="E44" s="218">
        <v>24.6</v>
      </c>
    </row>
    <row r="45" spans="1:9" ht="15" x14ac:dyDescent="0.3">
      <c r="A45" s="19">
        <v>1978</v>
      </c>
      <c r="B45" s="218">
        <v>18.3</v>
      </c>
      <c r="C45" s="218">
        <v>7</v>
      </c>
      <c r="D45" s="218"/>
      <c r="E45" s="218">
        <v>25.3</v>
      </c>
    </row>
    <row r="46" spans="1:9" ht="15" x14ac:dyDescent="0.3">
      <c r="A46" s="19">
        <v>1979</v>
      </c>
      <c r="B46" s="218">
        <v>18.2</v>
      </c>
      <c r="C46" s="218">
        <v>7</v>
      </c>
      <c r="D46" s="218"/>
      <c r="E46" s="218">
        <v>25.2</v>
      </c>
    </row>
    <row r="47" spans="1:9" ht="15" x14ac:dyDescent="0.3">
      <c r="A47" s="19">
        <v>1980</v>
      </c>
      <c r="B47" s="17">
        <v>18.600000000000001</v>
      </c>
      <c r="C47" s="218">
        <v>7.3</v>
      </c>
      <c r="D47" s="218"/>
      <c r="E47" s="218">
        <v>25.9</v>
      </c>
    </row>
    <row r="48" spans="1:9" ht="15" x14ac:dyDescent="0.3">
      <c r="A48" s="19">
        <v>1981</v>
      </c>
      <c r="B48" s="17">
        <v>18.7</v>
      </c>
      <c r="C48" s="18">
        <v>7.3</v>
      </c>
      <c r="D48" s="18"/>
      <c r="E48" s="18">
        <v>26</v>
      </c>
    </row>
    <row r="49" spans="1:5" ht="15" x14ac:dyDescent="0.3">
      <c r="A49" s="19">
        <v>1982</v>
      </c>
      <c r="B49" s="17">
        <v>19.399999999999999</v>
      </c>
      <c r="C49" s="18">
        <v>7.8</v>
      </c>
      <c r="D49" s="18"/>
      <c r="E49" s="18">
        <v>27.2</v>
      </c>
    </row>
    <row r="50" spans="1:5" ht="15" x14ac:dyDescent="0.3">
      <c r="A50" s="19">
        <v>1983</v>
      </c>
      <c r="B50" s="17">
        <v>19.7</v>
      </c>
      <c r="C50" s="18">
        <v>8.4</v>
      </c>
      <c r="D50" s="18"/>
      <c r="E50" s="18">
        <v>28.1</v>
      </c>
    </row>
    <row r="51" spans="1:5" ht="15" x14ac:dyDescent="0.3">
      <c r="A51" s="19">
        <v>1984</v>
      </c>
      <c r="B51" s="17">
        <v>19.5</v>
      </c>
      <c r="C51" s="18">
        <v>9.1</v>
      </c>
      <c r="D51" s="18"/>
      <c r="E51" s="18">
        <v>28.6</v>
      </c>
    </row>
    <row r="52" spans="1:5" ht="15" x14ac:dyDescent="0.3">
      <c r="A52" s="19">
        <v>1985</v>
      </c>
      <c r="B52" s="17">
        <v>19.8</v>
      </c>
      <c r="C52" s="18">
        <v>9.6</v>
      </c>
      <c r="D52" s="18"/>
      <c r="E52" s="18">
        <v>29.4</v>
      </c>
    </row>
    <row r="53" spans="1:5" ht="15" x14ac:dyDescent="0.3">
      <c r="A53" s="19">
        <v>1986</v>
      </c>
      <c r="B53" s="17">
        <v>21.1</v>
      </c>
      <c r="C53" s="18">
        <v>10.1</v>
      </c>
      <c r="D53" s="18"/>
      <c r="E53" s="18">
        <v>31.2</v>
      </c>
    </row>
    <row r="54" spans="1:5" ht="15" x14ac:dyDescent="0.3">
      <c r="A54" s="19">
        <v>1987</v>
      </c>
      <c r="B54" s="17">
        <v>21.7</v>
      </c>
      <c r="C54" s="18">
        <v>10.8</v>
      </c>
      <c r="D54" s="18">
        <v>0.1</v>
      </c>
      <c r="E54" s="18">
        <v>32.6</v>
      </c>
    </row>
    <row r="55" spans="1:5" ht="15" x14ac:dyDescent="0.3">
      <c r="A55" s="19">
        <v>1988</v>
      </c>
      <c r="B55" s="17">
        <v>24</v>
      </c>
      <c r="C55" s="18">
        <v>11.5</v>
      </c>
      <c r="D55" s="18">
        <v>0.8</v>
      </c>
      <c r="E55" s="18">
        <v>36.299999999999997</v>
      </c>
    </row>
    <row r="56" spans="1:5" ht="15" x14ac:dyDescent="0.3">
      <c r="A56" s="19">
        <v>1989</v>
      </c>
      <c r="B56" s="17">
        <v>25.8</v>
      </c>
      <c r="C56" s="18">
        <v>12.3</v>
      </c>
      <c r="D56" s="18">
        <v>1.7</v>
      </c>
      <c r="E56" s="18">
        <v>39.799999999999997</v>
      </c>
    </row>
    <row r="57" spans="1:5" ht="15" x14ac:dyDescent="0.3">
      <c r="A57" s="19">
        <v>1990</v>
      </c>
      <c r="B57" s="17">
        <v>27.9</v>
      </c>
      <c r="C57" s="18">
        <v>12.8</v>
      </c>
      <c r="D57" s="18">
        <v>2.8</v>
      </c>
      <c r="E57" s="18">
        <v>43.5</v>
      </c>
    </row>
    <row r="58" spans="1:5" ht="15" x14ac:dyDescent="0.3">
      <c r="A58" s="19">
        <v>1991</v>
      </c>
      <c r="B58" s="17">
        <v>30.6</v>
      </c>
      <c r="C58" s="18">
        <v>13</v>
      </c>
      <c r="D58" s="18">
        <v>3.9</v>
      </c>
      <c r="E58" s="18">
        <v>47.5</v>
      </c>
    </row>
    <row r="59" spans="1:5" ht="15" x14ac:dyDescent="0.3">
      <c r="A59" s="19">
        <v>1992</v>
      </c>
      <c r="B59" s="17">
        <v>32.4</v>
      </c>
      <c r="C59" s="18">
        <v>13.6</v>
      </c>
      <c r="D59" s="18">
        <v>5.0999999999999996</v>
      </c>
      <c r="E59" s="18">
        <v>51.1</v>
      </c>
    </row>
    <row r="60" spans="1:5" ht="15" x14ac:dyDescent="0.3">
      <c r="A60" s="19">
        <v>1993</v>
      </c>
      <c r="B60" s="17">
        <v>34.9</v>
      </c>
      <c r="C60" s="18">
        <v>13.9</v>
      </c>
      <c r="D60" s="18">
        <v>5.9</v>
      </c>
      <c r="E60" s="18">
        <v>54.7</v>
      </c>
    </row>
    <row r="61" spans="1:5" ht="15" x14ac:dyDescent="0.3">
      <c r="A61" s="19">
        <v>1994</v>
      </c>
      <c r="B61" s="17">
        <v>36</v>
      </c>
      <c r="C61" s="18">
        <v>15.9</v>
      </c>
      <c r="D61" s="18">
        <v>7</v>
      </c>
      <c r="E61" s="18">
        <v>58.9</v>
      </c>
    </row>
    <row r="62" spans="1:5" ht="15" x14ac:dyDescent="0.3">
      <c r="A62" s="19">
        <v>1995</v>
      </c>
      <c r="B62" s="17">
        <v>37.200000000000003</v>
      </c>
      <c r="C62" s="18">
        <v>17.600000000000001</v>
      </c>
      <c r="D62" s="18">
        <v>7.9</v>
      </c>
      <c r="E62" s="18">
        <v>62.7</v>
      </c>
    </row>
    <row r="63" spans="1:5" ht="15" x14ac:dyDescent="0.3">
      <c r="A63" s="19">
        <v>1996</v>
      </c>
      <c r="B63" s="17">
        <v>34.4</v>
      </c>
      <c r="C63" s="18">
        <v>17.5</v>
      </c>
      <c r="D63" s="18">
        <v>9.4</v>
      </c>
      <c r="E63" s="18">
        <v>61.3</v>
      </c>
    </row>
    <row r="64" spans="1:5" ht="15" x14ac:dyDescent="0.3">
      <c r="A64" s="19">
        <v>1997</v>
      </c>
      <c r="B64" s="17">
        <v>34.4</v>
      </c>
      <c r="C64" s="18">
        <v>17.600000000000001</v>
      </c>
      <c r="D64" s="18">
        <v>9.9</v>
      </c>
      <c r="E64" s="18">
        <v>61.8</v>
      </c>
    </row>
    <row r="65" spans="1:5" ht="15" x14ac:dyDescent="0.3">
      <c r="A65" s="19">
        <v>1998</v>
      </c>
      <c r="B65" s="1">
        <v>33.799999999999997</v>
      </c>
      <c r="C65" s="2">
        <v>18.2</v>
      </c>
      <c r="D65" s="2">
        <v>10.5</v>
      </c>
      <c r="E65" s="2">
        <v>62.6</v>
      </c>
    </row>
    <row r="66" spans="1:5" ht="15" x14ac:dyDescent="0.3">
      <c r="A66" s="19">
        <v>1999</v>
      </c>
      <c r="B66" s="1">
        <v>32.200000000000003</v>
      </c>
      <c r="C66" s="2">
        <v>18.3</v>
      </c>
      <c r="D66" s="2">
        <v>11.1</v>
      </c>
      <c r="E66" s="2">
        <v>61.6</v>
      </c>
    </row>
    <row r="67" spans="1:5" ht="15" x14ac:dyDescent="0.3">
      <c r="A67" s="19">
        <v>2000</v>
      </c>
      <c r="B67" s="1">
        <v>33</v>
      </c>
      <c r="C67" s="2">
        <v>18.5</v>
      </c>
      <c r="D67" s="2">
        <v>11.4</v>
      </c>
      <c r="E67" s="2">
        <v>62.9</v>
      </c>
    </row>
    <row r="68" spans="1:5" ht="15" x14ac:dyDescent="0.3">
      <c r="A68" s="19">
        <v>2001</v>
      </c>
      <c r="B68" s="1">
        <v>32.5</v>
      </c>
      <c r="C68" s="2">
        <v>18.2</v>
      </c>
      <c r="D68" s="2">
        <v>11.2</v>
      </c>
      <c r="E68" s="2">
        <v>61.9</v>
      </c>
    </row>
    <row r="69" spans="1:5" ht="15" x14ac:dyDescent="0.3">
      <c r="A69" s="19">
        <v>2002</v>
      </c>
      <c r="B69" s="1">
        <v>32.4</v>
      </c>
      <c r="C69" s="2">
        <v>17.7</v>
      </c>
      <c r="D69" s="2">
        <v>11.5</v>
      </c>
      <c r="E69" s="2">
        <v>61.6</v>
      </c>
    </row>
    <row r="70" spans="1:5" ht="15" x14ac:dyDescent="0.3">
      <c r="A70" s="19">
        <v>2003</v>
      </c>
      <c r="B70" s="1">
        <v>33.1</v>
      </c>
      <c r="C70" s="2">
        <v>17.8</v>
      </c>
      <c r="D70" s="2">
        <v>11.4</v>
      </c>
      <c r="E70" s="2">
        <v>62.3</v>
      </c>
    </row>
    <row r="71" spans="1:5" ht="15" x14ac:dyDescent="0.3">
      <c r="A71" s="19">
        <v>2004</v>
      </c>
      <c r="B71" s="1">
        <v>31.6</v>
      </c>
      <c r="C71" s="2">
        <v>17.5</v>
      </c>
      <c r="D71" s="2">
        <v>11.7</v>
      </c>
      <c r="E71" s="2">
        <v>60.8</v>
      </c>
    </row>
    <row r="72" spans="1:5" ht="15" x14ac:dyDescent="0.3">
      <c r="A72" s="19">
        <v>2005</v>
      </c>
      <c r="B72" s="1">
        <v>32.799999999999997</v>
      </c>
      <c r="C72" s="2">
        <v>17</v>
      </c>
      <c r="D72" s="2">
        <v>11.4</v>
      </c>
      <c r="E72" s="2">
        <v>61.1</v>
      </c>
    </row>
    <row r="73" spans="1:5" ht="15" x14ac:dyDescent="0.3">
      <c r="A73" s="19">
        <v>2006</v>
      </c>
      <c r="B73" s="1">
        <v>33.700000000000003</v>
      </c>
      <c r="C73" s="2">
        <v>16.8</v>
      </c>
      <c r="D73" s="2">
        <v>12.1</v>
      </c>
      <c r="E73" s="2">
        <v>62.6</v>
      </c>
    </row>
    <row r="74" spans="1:5" ht="15" x14ac:dyDescent="0.3">
      <c r="A74" s="19">
        <v>2007</v>
      </c>
      <c r="B74" s="1">
        <v>33.700000000000003</v>
      </c>
      <c r="C74" s="2">
        <v>16.399999999999999</v>
      </c>
      <c r="D74" s="2">
        <v>12.6</v>
      </c>
      <c r="E74" s="2">
        <v>62.7</v>
      </c>
    </row>
    <row r="75" spans="1:5" ht="15" x14ac:dyDescent="0.3">
      <c r="A75" s="19">
        <v>2008</v>
      </c>
      <c r="B75" s="17">
        <v>33.6</v>
      </c>
      <c r="C75" s="2">
        <v>16.3</v>
      </c>
      <c r="D75" s="2">
        <v>12.4</v>
      </c>
      <c r="E75" s="2">
        <v>62.3</v>
      </c>
    </row>
    <row r="76" spans="1:5" ht="15" x14ac:dyDescent="0.3">
      <c r="A76" s="19">
        <v>2009</v>
      </c>
      <c r="B76" s="17">
        <v>34.799999999999997</v>
      </c>
      <c r="C76" s="2">
        <v>15.9</v>
      </c>
      <c r="D76" s="2">
        <v>14.6</v>
      </c>
      <c r="E76" s="2">
        <v>65.2</v>
      </c>
    </row>
    <row r="77" spans="1:5" ht="15" x14ac:dyDescent="0.3">
      <c r="A77" s="19">
        <v>2010</v>
      </c>
      <c r="B77" s="17">
        <v>34.299999999999997</v>
      </c>
      <c r="C77" s="2">
        <v>16.3</v>
      </c>
      <c r="D77" s="2">
        <v>14.4</v>
      </c>
      <c r="E77" s="2">
        <v>65</v>
      </c>
    </row>
    <row r="78" spans="1:5" ht="15" x14ac:dyDescent="0.3">
      <c r="A78" s="3">
        <v>2011</v>
      </c>
      <c r="B78" s="17">
        <v>35.9</v>
      </c>
      <c r="C78" s="2">
        <v>16.100000000000001</v>
      </c>
      <c r="D78" s="2">
        <v>19.100000000000001</v>
      </c>
      <c r="E78" s="2">
        <v>71.2</v>
      </c>
    </row>
    <row r="79" spans="1:5" ht="15" x14ac:dyDescent="0.3">
      <c r="A79" s="3">
        <v>2012</v>
      </c>
      <c r="B79" s="17">
        <v>37.9</v>
      </c>
      <c r="C79" s="2">
        <v>16.100000000000001</v>
      </c>
      <c r="D79" s="2">
        <v>24.4</v>
      </c>
      <c r="E79" s="2">
        <v>78.3</v>
      </c>
    </row>
    <row r="80" spans="1:5" ht="15" x14ac:dyDescent="0.3">
      <c r="A80" s="3">
        <v>2013</v>
      </c>
      <c r="B80" s="17">
        <v>38.6</v>
      </c>
      <c r="C80" s="2">
        <v>15.9</v>
      </c>
      <c r="D80" s="2">
        <v>20.399999999999999</v>
      </c>
      <c r="E80" s="2">
        <v>74.900000000000006</v>
      </c>
    </row>
    <row r="81" spans="1:5" ht="15" x14ac:dyDescent="0.3">
      <c r="A81" s="3">
        <v>2014</v>
      </c>
      <c r="B81" s="17">
        <v>38.200000000000003</v>
      </c>
      <c r="C81" s="2">
        <v>16.2</v>
      </c>
      <c r="D81" s="2">
        <v>24.2</v>
      </c>
      <c r="E81" s="2">
        <v>78.599999999999994</v>
      </c>
    </row>
    <row r="82" spans="1:5" ht="15" x14ac:dyDescent="0.3">
      <c r="A82" s="3" t="s">
        <v>51</v>
      </c>
      <c r="B82" s="4">
        <v>39.799999999999997</v>
      </c>
      <c r="C82" s="2">
        <v>15.7</v>
      </c>
      <c r="D82" s="2">
        <v>22.3</v>
      </c>
      <c r="E82" s="1">
        <v>77.7</v>
      </c>
    </row>
    <row r="83" spans="1:5" ht="15" x14ac:dyDescent="0.3">
      <c r="A83" s="3" t="s">
        <v>52</v>
      </c>
      <c r="B83" s="4">
        <v>40.4</v>
      </c>
      <c r="C83" s="2">
        <v>15.7</v>
      </c>
      <c r="D83" s="2">
        <v>22.6</v>
      </c>
      <c r="E83" s="1">
        <v>78.7</v>
      </c>
    </row>
    <row r="84" spans="1:5" ht="15" x14ac:dyDescent="0.3">
      <c r="A84" s="3" t="s">
        <v>53</v>
      </c>
      <c r="B84" s="4">
        <v>41.6</v>
      </c>
      <c r="C84" s="2">
        <v>15.9</v>
      </c>
      <c r="D84" s="2">
        <v>22.2</v>
      </c>
      <c r="E84" s="1">
        <v>79.599999999999994</v>
      </c>
    </row>
    <row r="85" spans="1:5" ht="15" x14ac:dyDescent="0.3">
      <c r="A85" s="3" t="s">
        <v>55</v>
      </c>
      <c r="B85" s="4">
        <v>42.4</v>
      </c>
      <c r="C85" s="2">
        <v>16.5</v>
      </c>
      <c r="D85" s="2">
        <v>21.8</v>
      </c>
      <c r="E85" s="1">
        <v>80.599999999999994</v>
      </c>
    </row>
    <row r="86" spans="1:5" ht="15" x14ac:dyDescent="0.3">
      <c r="A86" s="5" t="s">
        <v>56</v>
      </c>
      <c r="B86" s="4">
        <v>42.1</v>
      </c>
      <c r="C86" s="2">
        <v>16.3</v>
      </c>
      <c r="D86" s="2">
        <v>20.7</v>
      </c>
      <c r="E86" s="1">
        <v>79</v>
      </c>
    </row>
    <row r="87" spans="1:5" ht="15" x14ac:dyDescent="0.3">
      <c r="A87" s="5" t="s">
        <v>59</v>
      </c>
      <c r="B87" s="4">
        <v>46.1</v>
      </c>
      <c r="C87" s="2">
        <v>17.899999999999999</v>
      </c>
      <c r="D87" s="2">
        <v>22.7</v>
      </c>
      <c r="E87" s="1">
        <v>86.7</v>
      </c>
    </row>
    <row r="88" spans="1:5" ht="15" x14ac:dyDescent="0.3">
      <c r="A88" s="5">
        <v>2021</v>
      </c>
      <c r="B88" s="4">
        <v>45.1</v>
      </c>
      <c r="C88" s="2">
        <v>16.5</v>
      </c>
      <c r="D88" s="2">
        <v>22</v>
      </c>
      <c r="E88" s="1">
        <v>83.6</v>
      </c>
    </row>
    <row r="89" spans="1:5" ht="15" x14ac:dyDescent="0.3">
      <c r="A89" s="5">
        <v>2022</v>
      </c>
      <c r="B89" s="4">
        <v>43.7</v>
      </c>
      <c r="C89" s="2">
        <v>15.8</v>
      </c>
      <c r="D89" s="2">
        <v>20.7</v>
      </c>
      <c r="E89" s="1">
        <v>80.2</v>
      </c>
    </row>
    <row r="90" spans="1:5" ht="15" x14ac:dyDescent="0.3">
      <c r="A90" s="5">
        <v>2023</v>
      </c>
      <c r="B90" s="4">
        <v>44.3</v>
      </c>
      <c r="C90" s="2">
        <v>15.9</v>
      </c>
      <c r="D90" s="2">
        <v>20.399999999999999</v>
      </c>
      <c r="E90" s="1">
        <v>80.7</v>
      </c>
    </row>
    <row r="91" spans="1:5" ht="15" x14ac:dyDescent="0.3">
      <c r="A91" s="3" t="s">
        <v>168</v>
      </c>
      <c r="B91" s="4">
        <v>43.6</v>
      </c>
      <c r="C91" s="13">
        <v>16.3</v>
      </c>
      <c r="D91" s="13">
        <v>20.5</v>
      </c>
      <c r="E91" s="1">
        <v>80.5</v>
      </c>
    </row>
    <row r="92" spans="1:5" ht="15" x14ac:dyDescent="0.3">
      <c r="A92" s="6" t="s">
        <v>169</v>
      </c>
      <c r="B92" s="8">
        <v>43.3</v>
      </c>
      <c r="C92" s="9">
        <v>15.9</v>
      </c>
      <c r="D92" s="9">
        <v>21</v>
      </c>
      <c r="E92" s="10">
        <v>80.099999999999994</v>
      </c>
    </row>
    <row r="93" spans="1:5" ht="15" x14ac:dyDescent="0.3">
      <c r="B93" s="11"/>
      <c r="C93" s="11"/>
      <c r="D93" s="11"/>
      <c r="E93" s="11"/>
    </row>
  </sheetData>
  <mergeCells count="5">
    <mergeCell ref="A34:I34"/>
    <mergeCell ref="A33:I33"/>
    <mergeCell ref="A32:I32"/>
    <mergeCell ref="A31:I31"/>
    <mergeCell ref="A1:I1"/>
  </mergeCells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zoomScaleNormal="100" workbookViewId="0">
      <selection activeCell="D2" sqref="D2"/>
    </sheetView>
  </sheetViews>
  <sheetFormatPr baseColWidth="10" defaultRowHeight="12.75" x14ac:dyDescent="0.2"/>
  <cols>
    <col min="1" max="1" width="13.140625" customWidth="1"/>
    <col min="2" max="2" width="12.7109375" customWidth="1"/>
    <col min="3" max="5" width="9.7109375" customWidth="1"/>
    <col min="6" max="6" width="10.85546875" customWidth="1"/>
    <col min="7" max="12" width="9.7109375" customWidth="1"/>
  </cols>
  <sheetData>
    <row r="1" spans="1:15" ht="15" x14ac:dyDescent="0.3">
      <c r="A1" s="229" t="s">
        <v>145</v>
      </c>
      <c r="B1" s="229"/>
      <c r="C1" s="229"/>
      <c r="D1" s="229"/>
      <c r="E1" s="229"/>
      <c r="F1" s="229"/>
      <c r="G1" s="229"/>
      <c r="H1" s="20"/>
      <c r="I1" s="20"/>
      <c r="J1" s="20"/>
      <c r="K1" s="20"/>
      <c r="L1" s="20"/>
    </row>
    <row r="2" spans="1:15" ht="12.75" customHeight="1" thickBot="1" x14ac:dyDescent="0.35">
      <c r="A2" s="21"/>
      <c r="B2" s="22"/>
      <c r="C2" s="212"/>
      <c r="D2" s="216"/>
      <c r="E2" s="212"/>
      <c r="F2" s="212"/>
      <c r="G2" s="212"/>
      <c r="H2" s="215"/>
      <c r="I2" s="215"/>
      <c r="J2" s="22"/>
      <c r="K2" s="22"/>
      <c r="L2" s="22"/>
    </row>
    <row r="3" spans="1:15" ht="12" customHeight="1" x14ac:dyDescent="0.2">
      <c r="A3" s="240"/>
      <c r="B3" s="240"/>
      <c r="C3" s="232" t="s">
        <v>14</v>
      </c>
      <c r="D3" s="232"/>
      <c r="E3" s="242" t="s">
        <v>13</v>
      </c>
      <c r="F3" s="232" t="s">
        <v>49</v>
      </c>
      <c r="G3" s="232"/>
      <c r="H3" s="232"/>
      <c r="I3" s="232"/>
      <c r="J3" s="232"/>
      <c r="K3" s="232" t="s">
        <v>16</v>
      </c>
      <c r="L3" s="232"/>
      <c r="M3" s="232"/>
    </row>
    <row r="4" spans="1:15" ht="58.5" customHeight="1" x14ac:dyDescent="0.2">
      <c r="A4" s="241"/>
      <c r="B4" s="241"/>
      <c r="C4" s="25" t="s">
        <v>28</v>
      </c>
      <c r="D4" s="27" t="s">
        <v>41</v>
      </c>
      <c r="E4" s="243"/>
      <c r="F4" s="27" t="s">
        <v>57</v>
      </c>
      <c r="G4" s="27" t="s">
        <v>17</v>
      </c>
      <c r="H4" s="25" t="s">
        <v>18</v>
      </c>
      <c r="I4" s="27" t="s">
        <v>19</v>
      </c>
      <c r="J4" s="27" t="s">
        <v>20</v>
      </c>
      <c r="K4" s="27" t="s">
        <v>28</v>
      </c>
      <c r="L4" s="27" t="s">
        <v>29</v>
      </c>
      <c r="M4" s="27" t="s">
        <v>30</v>
      </c>
    </row>
    <row r="5" spans="1:15" ht="15" customHeight="1" x14ac:dyDescent="0.2">
      <c r="A5" s="233" t="s">
        <v>10</v>
      </c>
      <c r="B5" s="234"/>
      <c r="C5" s="28">
        <v>383246</v>
      </c>
      <c r="D5" s="29">
        <v>55.4</v>
      </c>
      <c r="E5" s="28">
        <v>368532</v>
      </c>
      <c r="F5" s="29">
        <v>1.7</v>
      </c>
      <c r="G5" s="29">
        <v>11.6</v>
      </c>
      <c r="H5" s="29">
        <v>23.9</v>
      </c>
      <c r="I5" s="29">
        <v>30.5</v>
      </c>
      <c r="J5" s="29">
        <v>28.4</v>
      </c>
      <c r="K5" s="29">
        <v>96.2</v>
      </c>
      <c r="L5" s="29">
        <v>96.9</v>
      </c>
      <c r="M5" s="30">
        <v>95.3</v>
      </c>
      <c r="N5" s="213"/>
    </row>
    <row r="6" spans="1:15" ht="15" customHeight="1" x14ac:dyDescent="0.2">
      <c r="A6" s="235" t="s">
        <v>11</v>
      </c>
      <c r="B6" s="31" t="s">
        <v>24</v>
      </c>
      <c r="C6" s="32">
        <v>28471</v>
      </c>
      <c r="D6" s="33">
        <v>10</v>
      </c>
      <c r="E6" s="32">
        <v>25578</v>
      </c>
      <c r="F6" s="33">
        <v>0.1</v>
      </c>
      <c r="G6" s="33">
        <v>2.8</v>
      </c>
      <c r="H6" s="33">
        <v>13</v>
      </c>
      <c r="I6" s="33">
        <v>28.3</v>
      </c>
      <c r="J6" s="33">
        <v>45.6</v>
      </c>
      <c r="K6" s="33">
        <v>89.8</v>
      </c>
      <c r="L6" s="33">
        <v>90.3</v>
      </c>
      <c r="M6" s="34">
        <v>89.8</v>
      </c>
    </row>
    <row r="7" spans="1:15" ht="15" x14ac:dyDescent="0.2">
      <c r="A7" s="236"/>
      <c r="B7" s="35" t="s">
        <v>21</v>
      </c>
      <c r="C7" s="36">
        <v>6487</v>
      </c>
      <c r="D7" s="37">
        <v>57.9</v>
      </c>
      <c r="E7" s="36">
        <v>5925</v>
      </c>
      <c r="F7" s="37">
        <v>0.6</v>
      </c>
      <c r="G7" s="37">
        <v>7.1</v>
      </c>
      <c r="H7" s="37">
        <v>20.100000000000001</v>
      </c>
      <c r="I7" s="37">
        <v>30.6</v>
      </c>
      <c r="J7" s="37">
        <v>33.1</v>
      </c>
      <c r="K7" s="37">
        <v>91.3</v>
      </c>
      <c r="L7" s="37">
        <v>92.1</v>
      </c>
      <c r="M7" s="38">
        <v>90.2</v>
      </c>
    </row>
    <row r="8" spans="1:15" ht="15" x14ac:dyDescent="0.2">
      <c r="A8" s="236"/>
      <c r="B8" s="35" t="s">
        <v>23</v>
      </c>
      <c r="C8" s="36">
        <v>5025</v>
      </c>
      <c r="D8" s="37">
        <v>49.1</v>
      </c>
      <c r="E8" s="36">
        <v>4904</v>
      </c>
      <c r="F8" s="37">
        <v>0</v>
      </c>
      <c r="G8" s="37">
        <v>1.5</v>
      </c>
      <c r="H8" s="37">
        <v>12.8</v>
      </c>
      <c r="I8" s="37">
        <v>38.5</v>
      </c>
      <c r="J8" s="37">
        <v>44.8</v>
      </c>
      <c r="K8" s="37">
        <v>97.6</v>
      </c>
      <c r="L8" s="37">
        <v>97.4</v>
      </c>
      <c r="M8" s="38">
        <v>97.8</v>
      </c>
    </row>
    <row r="9" spans="1:15" ht="15" x14ac:dyDescent="0.2">
      <c r="A9" s="236"/>
      <c r="B9" s="35" t="s">
        <v>45</v>
      </c>
      <c r="C9" s="36">
        <v>81381</v>
      </c>
      <c r="D9" s="37">
        <v>53.2</v>
      </c>
      <c r="E9" s="36">
        <v>73221</v>
      </c>
      <c r="F9" s="37">
        <v>0</v>
      </c>
      <c r="G9" s="37">
        <v>1</v>
      </c>
      <c r="H9" s="37">
        <v>8.6999999999999993</v>
      </c>
      <c r="I9" s="37">
        <v>28.2</v>
      </c>
      <c r="J9" s="37">
        <v>52</v>
      </c>
      <c r="K9" s="37">
        <v>90</v>
      </c>
      <c r="L9" s="37">
        <v>91.8</v>
      </c>
      <c r="M9" s="38">
        <v>87.9</v>
      </c>
      <c r="N9" s="214"/>
    </row>
    <row r="10" spans="1:15" ht="15" x14ac:dyDescent="0.2">
      <c r="A10" s="236"/>
      <c r="B10" s="35" t="s">
        <v>22</v>
      </c>
      <c r="C10" s="36">
        <v>21477</v>
      </c>
      <c r="D10" s="37">
        <v>84</v>
      </c>
      <c r="E10" s="36">
        <v>19738</v>
      </c>
      <c r="F10" s="37">
        <v>0.2</v>
      </c>
      <c r="G10" s="37">
        <v>2.9</v>
      </c>
      <c r="H10" s="37">
        <v>13.8</v>
      </c>
      <c r="I10" s="37">
        <v>31.1</v>
      </c>
      <c r="J10" s="37">
        <v>44</v>
      </c>
      <c r="K10" s="37">
        <v>91.9</v>
      </c>
      <c r="L10" s="37">
        <v>92.5</v>
      </c>
      <c r="M10" s="38">
        <v>88.7</v>
      </c>
    </row>
    <row r="11" spans="1:15" ht="15" x14ac:dyDescent="0.2">
      <c r="A11" s="236"/>
      <c r="B11" s="35" t="s">
        <v>25</v>
      </c>
      <c r="C11" s="36">
        <v>3997</v>
      </c>
      <c r="D11" s="37">
        <v>80</v>
      </c>
      <c r="E11" s="36">
        <v>3909</v>
      </c>
      <c r="F11" s="37">
        <v>0.6</v>
      </c>
      <c r="G11" s="37">
        <v>9.8000000000000007</v>
      </c>
      <c r="H11" s="37">
        <v>29.6</v>
      </c>
      <c r="I11" s="37">
        <v>37.299999999999997</v>
      </c>
      <c r="J11" s="37">
        <v>20.6</v>
      </c>
      <c r="K11" s="37">
        <v>97.8</v>
      </c>
      <c r="L11" s="37">
        <v>98</v>
      </c>
      <c r="M11" s="38">
        <v>96.9</v>
      </c>
    </row>
    <row r="12" spans="1:15" ht="15" x14ac:dyDescent="0.2">
      <c r="A12" s="236"/>
      <c r="B12" s="35" t="s">
        <v>58</v>
      </c>
      <c r="C12" s="36">
        <v>442</v>
      </c>
      <c r="D12" s="37">
        <v>64</v>
      </c>
      <c r="E12" s="36">
        <v>437</v>
      </c>
      <c r="F12" s="37">
        <v>5.9</v>
      </c>
      <c r="G12" s="37">
        <v>25.3</v>
      </c>
      <c r="H12" s="37">
        <v>30.3</v>
      </c>
      <c r="I12" s="37">
        <v>26.2</v>
      </c>
      <c r="J12" s="37">
        <v>11.1</v>
      </c>
      <c r="K12" s="37">
        <v>98.9</v>
      </c>
      <c r="L12" s="37">
        <v>99.6</v>
      </c>
      <c r="M12" s="38">
        <v>97.5</v>
      </c>
    </row>
    <row r="13" spans="1:15" ht="15" x14ac:dyDescent="0.2">
      <c r="A13" s="236"/>
      <c r="B13" s="35" t="s">
        <v>50</v>
      </c>
      <c r="C13" s="36">
        <v>2221</v>
      </c>
      <c r="D13" s="37">
        <v>55.1</v>
      </c>
      <c r="E13" s="36">
        <v>2150</v>
      </c>
      <c r="F13" s="37">
        <v>0.4</v>
      </c>
      <c r="G13" s="37">
        <v>7.3</v>
      </c>
      <c r="H13" s="37">
        <v>26.2</v>
      </c>
      <c r="I13" s="37">
        <v>37.1</v>
      </c>
      <c r="J13" s="37">
        <v>25.8</v>
      </c>
      <c r="K13" s="37">
        <v>96.8</v>
      </c>
      <c r="L13" s="37">
        <v>97.1</v>
      </c>
      <c r="M13" s="38">
        <v>96.5</v>
      </c>
    </row>
    <row r="14" spans="1:15" ht="15" x14ac:dyDescent="0.2">
      <c r="A14" s="237"/>
      <c r="B14" s="39" t="s">
        <v>31</v>
      </c>
      <c r="C14" s="40">
        <v>149501</v>
      </c>
      <c r="D14" s="41">
        <v>50.3</v>
      </c>
      <c r="E14" s="40">
        <v>135862</v>
      </c>
      <c r="F14" s="41">
        <v>0.1</v>
      </c>
      <c r="G14" s="41">
        <v>2.2999999999999998</v>
      </c>
      <c r="H14" s="41">
        <v>11.8</v>
      </c>
      <c r="I14" s="41">
        <v>29.5</v>
      </c>
      <c r="J14" s="41">
        <v>47.2</v>
      </c>
      <c r="K14" s="41">
        <v>90.9</v>
      </c>
      <c r="L14" s="41">
        <v>92.5</v>
      </c>
      <c r="M14" s="42">
        <v>89.2</v>
      </c>
    </row>
    <row r="15" spans="1:15" ht="15" customHeight="1" x14ac:dyDescent="0.2">
      <c r="A15" s="235" t="s">
        <v>12</v>
      </c>
      <c r="B15" s="31" t="s">
        <v>26</v>
      </c>
      <c r="C15" s="32">
        <v>98967</v>
      </c>
      <c r="D15" s="33">
        <v>17.2</v>
      </c>
      <c r="E15" s="32">
        <v>82155</v>
      </c>
      <c r="F15" s="33">
        <v>0.6</v>
      </c>
      <c r="G15" s="33">
        <v>4.8</v>
      </c>
      <c r="H15" s="33">
        <v>16.399999999999999</v>
      </c>
      <c r="I15" s="33">
        <v>28.9</v>
      </c>
      <c r="J15" s="33">
        <v>32.299999999999997</v>
      </c>
      <c r="K15" s="33">
        <v>83</v>
      </c>
      <c r="L15" s="33">
        <v>87.3</v>
      </c>
      <c r="M15" s="34">
        <v>82.1</v>
      </c>
    </row>
    <row r="16" spans="1:15" ht="15" x14ac:dyDescent="0.2">
      <c r="A16" s="236"/>
      <c r="B16" s="35" t="s">
        <v>27</v>
      </c>
      <c r="C16" s="36">
        <v>112698</v>
      </c>
      <c r="D16" s="37">
        <v>63.2</v>
      </c>
      <c r="E16" s="36">
        <v>95452</v>
      </c>
      <c r="F16" s="37">
        <v>0.3</v>
      </c>
      <c r="G16" s="37">
        <v>4.5</v>
      </c>
      <c r="H16" s="37">
        <v>17.8</v>
      </c>
      <c r="I16" s="37">
        <v>31</v>
      </c>
      <c r="J16" s="37">
        <v>31</v>
      </c>
      <c r="K16" s="37">
        <v>84.7</v>
      </c>
      <c r="L16" s="37">
        <v>87</v>
      </c>
      <c r="M16" s="38">
        <v>80.7</v>
      </c>
      <c r="O16">
        <f>21.8-20.5</f>
        <v>1.3000000000000007</v>
      </c>
    </row>
    <row r="17" spans="1:15" ht="12.75" customHeight="1" thickBot="1" x14ac:dyDescent="0.25">
      <c r="A17" s="236"/>
      <c r="B17" s="43" t="s">
        <v>32</v>
      </c>
      <c r="C17" s="28">
        <v>211665</v>
      </c>
      <c r="D17" s="29">
        <v>41.7</v>
      </c>
      <c r="E17" s="28">
        <v>177607</v>
      </c>
      <c r="F17" s="29">
        <v>0.4</v>
      </c>
      <c r="G17" s="29">
        <v>4.5999999999999996</v>
      </c>
      <c r="H17" s="29">
        <v>17.2</v>
      </c>
      <c r="I17" s="29">
        <v>30</v>
      </c>
      <c r="J17" s="29">
        <v>31.6</v>
      </c>
      <c r="K17" s="29">
        <v>83.9</v>
      </c>
      <c r="L17" s="29">
        <v>87.1</v>
      </c>
      <c r="M17" s="30">
        <v>81.7</v>
      </c>
      <c r="O17" s="213">
        <f>SUM(F17:H17)-SUM('[1]Figure 2'!$F$17:$H$17)</f>
        <v>1.2999999999999972</v>
      </c>
    </row>
    <row r="18" spans="1:15" ht="15" customHeight="1" x14ac:dyDescent="0.2">
      <c r="A18" s="238" t="s">
        <v>3</v>
      </c>
      <c r="B18" s="239"/>
      <c r="C18" s="26">
        <v>744412</v>
      </c>
      <c r="D18" s="44">
        <v>50.5</v>
      </c>
      <c r="E18" s="26">
        <v>682001</v>
      </c>
      <c r="F18" s="44">
        <v>1</v>
      </c>
      <c r="G18" s="44">
        <v>7.8</v>
      </c>
      <c r="H18" s="44">
        <v>19.600000000000001</v>
      </c>
      <c r="I18" s="44">
        <v>30.2</v>
      </c>
      <c r="J18" s="44">
        <v>33.1</v>
      </c>
      <c r="K18" s="44">
        <v>91.6</v>
      </c>
      <c r="L18" s="44">
        <v>93.7</v>
      </c>
      <c r="M18" s="45">
        <v>89.5</v>
      </c>
    </row>
    <row r="19" spans="1:15" ht="63" customHeight="1" x14ac:dyDescent="0.2">
      <c r="A19" s="244" t="s">
        <v>408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</row>
    <row r="20" spans="1:15" ht="15" x14ac:dyDescent="0.2">
      <c r="A20" s="230" t="s">
        <v>119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</row>
    <row r="21" spans="1:15" ht="15" x14ac:dyDescent="0.2">
      <c r="A21" s="230" t="s">
        <v>120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</row>
    <row r="22" spans="1:15" ht="13.5" customHeight="1" x14ac:dyDescent="0.3">
      <c r="A22" s="221" t="s">
        <v>161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</sheetData>
  <mergeCells count="14">
    <mergeCell ref="A1:G1"/>
    <mergeCell ref="A20:M20"/>
    <mergeCell ref="A21:M21"/>
    <mergeCell ref="A22:M22"/>
    <mergeCell ref="K3:M3"/>
    <mergeCell ref="A5:B5"/>
    <mergeCell ref="A6:A14"/>
    <mergeCell ref="A15:A17"/>
    <mergeCell ref="A18:B18"/>
    <mergeCell ref="A3:B4"/>
    <mergeCell ref="C3:D3"/>
    <mergeCell ref="E3:E4"/>
    <mergeCell ref="F3:J3"/>
    <mergeCell ref="A19:M19"/>
  </mergeCells>
  <pageMargins left="0.78740157480314965" right="0.78740157480314965" top="0.98425196850393704" bottom="0.98425196850393704" header="0.51181102362204722" footer="0.51181102362204722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8"/>
  <sheetViews>
    <sheetView zoomScaleNormal="100" workbookViewId="0">
      <selection activeCell="A31" sqref="A31:L31"/>
    </sheetView>
  </sheetViews>
  <sheetFormatPr baseColWidth="10" defaultRowHeight="12.75" x14ac:dyDescent="0.2"/>
  <cols>
    <col min="1" max="1" width="8.28515625" customWidth="1"/>
    <col min="2" max="3" width="9.140625" customWidth="1"/>
    <col min="4" max="4" width="8.28515625" customWidth="1"/>
    <col min="5" max="6" width="9.140625" customWidth="1"/>
    <col min="7" max="7" width="8.28515625" customWidth="1"/>
    <col min="8" max="9" width="9.140625" customWidth="1"/>
    <col min="10" max="10" width="8.28515625" customWidth="1"/>
    <col min="11" max="12" width="9.140625" customWidth="1"/>
    <col min="13" max="13" width="8.28515625" customWidth="1"/>
    <col min="14" max="15" width="9.140625" customWidth="1"/>
    <col min="16" max="16" width="8.28515625" customWidth="1"/>
    <col min="17" max="18" width="9.140625" customWidth="1"/>
    <col min="19" max="19" width="8.28515625" customWidth="1"/>
    <col min="20" max="21" width="9.140625" customWidth="1"/>
    <col min="22" max="22" width="8.28515625" customWidth="1"/>
    <col min="23" max="24" width="9.140625" customWidth="1"/>
    <col min="25" max="25" width="8.28515625" customWidth="1"/>
  </cols>
  <sheetData>
    <row r="1" spans="1:34" ht="15" x14ac:dyDescent="0.3">
      <c r="A1" s="247" t="s">
        <v>142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34" ht="15" x14ac:dyDescent="0.3">
      <c r="A2" s="21" t="s">
        <v>47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4" ht="15" x14ac:dyDescent="0.3">
      <c r="N3" s="46"/>
      <c r="O3" s="46"/>
      <c r="P3" s="47"/>
      <c r="Q3" s="46"/>
      <c r="R3" s="46"/>
      <c r="S3" s="47"/>
      <c r="T3" s="46"/>
      <c r="U3" s="46"/>
      <c r="V3" s="47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30" spans="1:12" ht="31.5" customHeight="1" x14ac:dyDescent="0.3">
      <c r="A30" s="250" t="s">
        <v>416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</row>
    <row r="31" spans="1:12" ht="15" x14ac:dyDescent="0.3">
      <c r="A31" s="251" t="s">
        <v>128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</row>
    <row r="32" spans="1:12" ht="15" x14ac:dyDescent="0.3">
      <c r="A32" s="224" t="s">
        <v>131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</row>
    <row r="33" spans="1:25" ht="13.5" customHeight="1" x14ac:dyDescent="0.3">
      <c r="A33" s="221" t="s">
        <v>161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</row>
    <row r="34" spans="1:25" ht="12.75" customHeight="1" x14ac:dyDescent="0.2"/>
    <row r="35" spans="1:25" ht="12.75" customHeight="1" x14ac:dyDescent="0.2">
      <c r="A35" s="248" t="s">
        <v>54</v>
      </c>
      <c r="B35" s="245" t="s">
        <v>60</v>
      </c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 t="s">
        <v>61</v>
      </c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</row>
    <row r="36" spans="1:25" ht="12.75" customHeight="1" x14ac:dyDescent="0.2">
      <c r="A36" s="249"/>
      <c r="B36" s="246" t="s">
        <v>0</v>
      </c>
      <c r="C36" s="246"/>
      <c r="D36" s="246"/>
      <c r="E36" s="246" t="s">
        <v>1</v>
      </c>
      <c r="F36" s="246"/>
      <c r="G36" s="246"/>
      <c r="H36" s="246" t="s">
        <v>2</v>
      </c>
      <c r="I36" s="246"/>
      <c r="J36" s="246"/>
      <c r="K36" s="246" t="s">
        <v>3</v>
      </c>
      <c r="L36" s="246"/>
      <c r="M36" s="246"/>
      <c r="N36" s="246" t="s">
        <v>0</v>
      </c>
      <c r="O36" s="246"/>
      <c r="P36" s="246"/>
      <c r="Q36" s="246" t="s">
        <v>1</v>
      </c>
      <c r="R36" s="246"/>
      <c r="S36" s="246"/>
      <c r="T36" s="246" t="s">
        <v>2</v>
      </c>
      <c r="U36" s="246"/>
      <c r="V36" s="246"/>
      <c r="W36" s="246" t="s">
        <v>3</v>
      </c>
      <c r="X36" s="246"/>
      <c r="Y36" s="246"/>
    </row>
    <row r="37" spans="1:25" ht="36" customHeight="1" x14ac:dyDescent="0.2">
      <c r="A37" s="249"/>
      <c r="B37" s="48" t="s">
        <v>14</v>
      </c>
      <c r="C37" s="48" t="s">
        <v>13</v>
      </c>
      <c r="D37" s="48" t="s">
        <v>95</v>
      </c>
      <c r="E37" s="48" t="s">
        <v>14</v>
      </c>
      <c r="F37" s="48" t="s">
        <v>13</v>
      </c>
      <c r="G37" s="48" t="s">
        <v>95</v>
      </c>
      <c r="H37" s="48" t="s">
        <v>14</v>
      </c>
      <c r="I37" s="48" t="s">
        <v>13</v>
      </c>
      <c r="J37" s="48" t="s">
        <v>95</v>
      </c>
      <c r="K37" s="48" t="s">
        <v>14</v>
      </c>
      <c r="L37" s="48" t="s">
        <v>13</v>
      </c>
      <c r="M37" s="48" t="s">
        <v>95</v>
      </c>
      <c r="N37" s="48" t="s">
        <v>14</v>
      </c>
      <c r="O37" s="48" t="s">
        <v>13</v>
      </c>
      <c r="P37" s="48" t="s">
        <v>95</v>
      </c>
      <c r="Q37" s="48" t="s">
        <v>14</v>
      </c>
      <c r="R37" s="48" t="s">
        <v>13</v>
      </c>
      <c r="S37" s="48" t="s">
        <v>95</v>
      </c>
      <c r="T37" s="48" t="s">
        <v>14</v>
      </c>
      <c r="U37" s="48" t="s">
        <v>13</v>
      </c>
      <c r="V37" s="48" t="s">
        <v>95</v>
      </c>
      <c r="W37" s="48" t="s">
        <v>14</v>
      </c>
      <c r="X37" s="48" t="s">
        <v>13</v>
      </c>
      <c r="Y37" s="48" t="s">
        <v>95</v>
      </c>
    </row>
    <row r="38" spans="1:25" ht="15" x14ac:dyDescent="0.3">
      <c r="A38" s="49" t="s">
        <v>4</v>
      </c>
      <c r="B38" s="50">
        <v>382310</v>
      </c>
      <c r="C38" s="50">
        <v>287046</v>
      </c>
      <c r="D38" s="51">
        <v>75.099999999999994</v>
      </c>
      <c r="E38" s="50">
        <v>183154</v>
      </c>
      <c r="F38" s="50">
        <v>138267</v>
      </c>
      <c r="G38" s="51">
        <v>75.5</v>
      </c>
      <c r="H38" s="50">
        <v>92346</v>
      </c>
      <c r="I38" s="50">
        <v>67096</v>
      </c>
      <c r="J38" s="51">
        <v>72.7</v>
      </c>
      <c r="K38" s="50">
        <v>657810</v>
      </c>
      <c r="L38" s="50">
        <v>492409</v>
      </c>
      <c r="M38" s="51">
        <v>74.900000000000006</v>
      </c>
      <c r="N38" s="50"/>
      <c r="O38" s="50"/>
      <c r="P38" s="51"/>
      <c r="Q38" s="50"/>
      <c r="R38" s="50"/>
      <c r="S38" s="51"/>
      <c r="T38" s="50"/>
      <c r="U38" s="50"/>
      <c r="V38" s="51"/>
      <c r="W38" s="50"/>
      <c r="X38" s="50"/>
      <c r="Y38" s="51"/>
    </row>
    <row r="39" spans="1:25" ht="15" x14ac:dyDescent="0.3">
      <c r="A39" s="49" t="s">
        <v>5</v>
      </c>
      <c r="B39" s="50">
        <v>355576</v>
      </c>
      <c r="C39" s="50">
        <v>264727</v>
      </c>
      <c r="D39" s="51">
        <v>74.5</v>
      </c>
      <c r="E39" s="50">
        <v>175596</v>
      </c>
      <c r="F39" s="50">
        <v>135882</v>
      </c>
      <c r="G39" s="51">
        <v>77.400000000000006</v>
      </c>
      <c r="H39" s="50">
        <v>95660</v>
      </c>
      <c r="I39" s="50">
        <v>74514</v>
      </c>
      <c r="J39" s="51">
        <v>77.900000000000006</v>
      </c>
      <c r="K39" s="50">
        <v>626832</v>
      </c>
      <c r="L39" s="50">
        <v>475123</v>
      </c>
      <c r="M39" s="51">
        <v>75.8</v>
      </c>
      <c r="N39" s="50"/>
      <c r="O39" s="50"/>
      <c r="P39" s="51"/>
      <c r="Q39" s="50"/>
      <c r="R39" s="50"/>
      <c r="S39" s="51"/>
      <c r="T39" s="50"/>
      <c r="U39" s="50"/>
      <c r="V39" s="51"/>
      <c r="W39" s="50"/>
      <c r="X39" s="50"/>
      <c r="Y39" s="51"/>
    </row>
    <row r="40" spans="1:25" ht="15" x14ac:dyDescent="0.3">
      <c r="A40" s="49" t="s">
        <v>6</v>
      </c>
      <c r="B40" s="50">
        <v>351103</v>
      </c>
      <c r="C40" s="50">
        <v>268868</v>
      </c>
      <c r="D40" s="51">
        <v>76.599999999999994</v>
      </c>
      <c r="E40" s="50">
        <v>175398</v>
      </c>
      <c r="F40" s="50">
        <v>136204</v>
      </c>
      <c r="G40" s="51">
        <v>77.7</v>
      </c>
      <c r="H40" s="50">
        <v>96966</v>
      </c>
      <c r="I40" s="50">
        <v>76726</v>
      </c>
      <c r="J40" s="51">
        <v>79.099999999999994</v>
      </c>
      <c r="K40" s="50">
        <v>623467</v>
      </c>
      <c r="L40" s="50">
        <v>481798</v>
      </c>
      <c r="M40" s="51">
        <v>77.3</v>
      </c>
      <c r="N40" s="50"/>
      <c r="O40" s="50"/>
      <c r="P40" s="51"/>
      <c r="Q40" s="50"/>
      <c r="R40" s="50"/>
      <c r="S40" s="51"/>
      <c r="T40" s="50"/>
      <c r="U40" s="50"/>
      <c r="V40" s="51"/>
      <c r="W40" s="50"/>
      <c r="X40" s="50"/>
      <c r="Y40" s="51"/>
    </row>
    <row r="41" spans="1:25" ht="15" x14ac:dyDescent="0.3">
      <c r="A41" s="49" t="s">
        <v>7</v>
      </c>
      <c r="B41" s="52">
        <v>347524</v>
      </c>
      <c r="C41" s="52">
        <v>275113</v>
      </c>
      <c r="D41" s="51">
        <v>79.2</v>
      </c>
      <c r="E41" s="52">
        <v>182110</v>
      </c>
      <c r="F41" s="52">
        <v>144830</v>
      </c>
      <c r="G41" s="51">
        <v>79.5</v>
      </c>
      <c r="H41" s="52">
        <v>106397</v>
      </c>
      <c r="I41" s="52">
        <v>81573</v>
      </c>
      <c r="J41" s="51">
        <v>76.7</v>
      </c>
      <c r="K41" s="52">
        <v>636031</v>
      </c>
      <c r="L41" s="52">
        <v>501516</v>
      </c>
      <c r="M41" s="51">
        <v>78.900000000000006</v>
      </c>
      <c r="N41" s="52"/>
      <c r="O41" s="52"/>
      <c r="P41" s="51"/>
      <c r="Q41" s="52"/>
      <c r="R41" s="52"/>
      <c r="S41" s="51"/>
      <c r="T41" s="52"/>
      <c r="U41" s="52"/>
      <c r="V41" s="51"/>
      <c r="W41" s="52"/>
      <c r="X41" s="52"/>
      <c r="Y41" s="51"/>
    </row>
    <row r="42" spans="1:25" ht="15" x14ac:dyDescent="0.3">
      <c r="A42" s="49" t="s">
        <v>8</v>
      </c>
      <c r="B42" s="50">
        <v>339693</v>
      </c>
      <c r="C42" s="50">
        <v>266285</v>
      </c>
      <c r="D42" s="51">
        <v>78.400000000000006</v>
      </c>
      <c r="E42" s="50">
        <v>189838</v>
      </c>
      <c r="F42" s="50">
        <v>149103</v>
      </c>
      <c r="G42" s="51">
        <v>78.5</v>
      </c>
      <c r="H42" s="50">
        <v>113630</v>
      </c>
      <c r="I42" s="50">
        <v>88296</v>
      </c>
      <c r="J42" s="51">
        <v>77.7</v>
      </c>
      <c r="K42" s="50">
        <v>643161</v>
      </c>
      <c r="L42" s="50">
        <v>503684</v>
      </c>
      <c r="M42" s="51">
        <v>78.3</v>
      </c>
      <c r="N42" s="50"/>
      <c r="O42" s="50"/>
      <c r="P42" s="51"/>
      <c r="Q42" s="50"/>
      <c r="R42" s="50"/>
      <c r="S42" s="51"/>
      <c r="T42" s="50"/>
      <c r="U42" s="50"/>
      <c r="V42" s="51"/>
      <c r="W42" s="50"/>
      <c r="X42" s="50"/>
      <c r="Y42" s="51"/>
    </row>
    <row r="43" spans="1:25" ht="15" x14ac:dyDescent="0.3">
      <c r="A43" s="49" t="s">
        <v>9</v>
      </c>
      <c r="B43" s="50">
        <v>339380</v>
      </c>
      <c r="C43" s="50">
        <v>271155</v>
      </c>
      <c r="D43" s="51">
        <v>79.900000000000006</v>
      </c>
      <c r="E43" s="50">
        <v>193107</v>
      </c>
      <c r="F43" s="50">
        <v>152778</v>
      </c>
      <c r="G43" s="51">
        <v>79.099999999999994</v>
      </c>
      <c r="H43" s="50">
        <v>117019</v>
      </c>
      <c r="I43" s="50">
        <v>92617</v>
      </c>
      <c r="J43" s="51">
        <v>79.099999999999994</v>
      </c>
      <c r="K43" s="50">
        <v>649506</v>
      </c>
      <c r="L43" s="50">
        <v>516550</v>
      </c>
      <c r="M43" s="51">
        <v>79.5</v>
      </c>
      <c r="N43" s="50"/>
      <c r="O43" s="50"/>
      <c r="P43" s="51"/>
      <c r="Q43" s="50"/>
      <c r="R43" s="50"/>
      <c r="S43" s="51"/>
      <c r="T43" s="50"/>
      <c r="U43" s="50"/>
      <c r="V43" s="51"/>
      <c r="W43" s="50"/>
      <c r="X43" s="50"/>
      <c r="Y43" s="51"/>
    </row>
    <row r="44" spans="1:25" ht="15" x14ac:dyDescent="0.3">
      <c r="A44" s="49">
        <v>2001</v>
      </c>
      <c r="B44" s="50">
        <v>326051</v>
      </c>
      <c r="C44" s="50">
        <v>258785</v>
      </c>
      <c r="D44" s="51">
        <v>79.400000000000006</v>
      </c>
      <c r="E44" s="50">
        <v>189535</v>
      </c>
      <c r="F44" s="50">
        <v>147944</v>
      </c>
      <c r="G44" s="51">
        <v>78.099999999999994</v>
      </c>
      <c r="H44" s="50">
        <v>119424</v>
      </c>
      <c r="I44" s="50">
        <v>92499</v>
      </c>
      <c r="J44" s="51">
        <v>77.5</v>
      </c>
      <c r="K44" s="50">
        <v>635010</v>
      </c>
      <c r="L44" s="50">
        <v>499228</v>
      </c>
      <c r="M44" s="51">
        <v>78.599999999999994</v>
      </c>
      <c r="N44" s="50"/>
      <c r="O44" s="50"/>
      <c r="P44" s="51"/>
      <c r="Q44" s="50"/>
      <c r="R44" s="50"/>
      <c r="S44" s="51"/>
      <c r="T44" s="50"/>
      <c r="U44" s="50"/>
      <c r="V44" s="51"/>
      <c r="W44" s="50"/>
      <c r="X44" s="50"/>
      <c r="Y44" s="51"/>
    </row>
    <row r="45" spans="1:25" ht="15" x14ac:dyDescent="0.3">
      <c r="A45" s="49">
        <v>2002</v>
      </c>
      <c r="B45" s="50">
        <v>321548</v>
      </c>
      <c r="C45" s="50">
        <v>258192</v>
      </c>
      <c r="D45" s="51">
        <v>80.3</v>
      </c>
      <c r="E45" s="50">
        <v>184783</v>
      </c>
      <c r="F45" s="50">
        <v>141983</v>
      </c>
      <c r="G45" s="51">
        <v>76.8</v>
      </c>
      <c r="H45" s="50">
        <v>122094</v>
      </c>
      <c r="I45" s="50">
        <v>93579</v>
      </c>
      <c r="J45" s="51">
        <v>76.599999999999994</v>
      </c>
      <c r="K45" s="50">
        <v>628425</v>
      </c>
      <c r="L45" s="50">
        <v>493754</v>
      </c>
      <c r="M45" s="51">
        <v>78.599999999999994</v>
      </c>
      <c r="N45" s="50"/>
      <c r="O45" s="50"/>
      <c r="P45" s="51"/>
      <c r="Q45" s="50"/>
      <c r="R45" s="50"/>
      <c r="S45" s="51"/>
      <c r="T45" s="50"/>
      <c r="U45" s="50"/>
      <c r="V45" s="51"/>
      <c r="W45" s="50"/>
      <c r="X45" s="50"/>
      <c r="Y45" s="51"/>
    </row>
    <row r="46" spans="1:25" ht="15" x14ac:dyDescent="0.3">
      <c r="A46" s="49">
        <v>2003</v>
      </c>
      <c r="B46" s="50">
        <v>320709</v>
      </c>
      <c r="C46" s="50">
        <v>268335</v>
      </c>
      <c r="D46" s="51">
        <v>83.7</v>
      </c>
      <c r="E46" s="50">
        <v>186171</v>
      </c>
      <c r="F46" s="50">
        <v>142799</v>
      </c>
      <c r="G46" s="51">
        <v>76.7</v>
      </c>
      <c r="H46" s="50">
        <v>120640</v>
      </c>
      <c r="I46" s="50">
        <v>91537</v>
      </c>
      <c r="J46" s="51">
        <v>75.900000000000006</v>
      </c>
      <c r="K46" s="50">
        <v>627520</v>
      </c>
      <c r="L46" s="50">
        <v>502671</v>
      </c>
      <c r="M46" s="51">
        <v>80.099999999999994</v>
      </c>
      <c r="N46" s="50"/>
      <c r="O46" s="50"/>
      <c r="P46" s="51"/>
      <c r="Q46" s="50"/>
      <c r="R46" s="50"/>
      <c r="S46" s="51"/>
      <c r="T46" s="50"/>
      <c r="U46" s="50"/>
      <c r="V46" s="51"/>
      <c r="W46" s="50"/>
      <c r="X46" s="50"/>
      <c r="Y46" s="51"/>
    </row>
    <row r="47" spans="1:25" ht="15" x14ac:dyDescent="0.3">
      <c r="A47" s="49">
        <v>2004</v>
      </c>
      <c r="B47" s="50">
        <v>316619</v>
      </c>
      <c r="C47" s="50">
        <v>261137</v>
      </c>
      <c r="D47" s="51">
        <v>82.5</v>
      </c>
      <c r="E47" s="50">
        <v>186267</v>
      </c>
      <c r="F47" s="50">
        <v>143277</v>
      </c>
      <c r="G47" s="51">
        <v>76.900000000000006</v>
      </c>
      <c r="H47" s="50">
        <v>122225</v>
      </c>
      <c r="I47" s="50">
        <v>93958</v>
      </c>
      <c r="J47" s="51">
        <v>76.900000000000006</v>
      </c>
      <c r="K47" s="50">
        <v>625111</v>
      </c>
      <c r="L47" s="50">
        <v>498372</v>
      </c>
      <c r="M47" s="51">
        <v>79.7</v>
      </c>
      <c r="N47" s="50"/>
      <c r="O47" s="50"/>
      <c r="P47" s="51"/>
      <c r="Q47" s="50"/>
      <c r="R47" s="50"/>
      <c r="S47" s="51"/>
      <c r="T47" s="50"/>
      <c r="U47" s="50"/>
      <c r="V47" s="51"/>
      <c r="W47" s="50"/>
      <c r="X47" s="50"/>
      <c r="Y47" s="51"/>
    </row>
    <row r="48" spans="1:25" ht="15" x14ac:dyDescent="0.3">
      <c r="A48" s="49">
        <v>2005</v>
      </c>
      <c r="B48" s="50">
        <v>324167</v>
      </c>
      <c r="C48" s="50">
        <v>272512</v>
      </c>
      <c r="D48" s="51">
        <v>84.1</v>
      </c>
      <c r="E48" s="50">
        <v>184788</v>
      </c>
      <c r="F48" s="50">
        <v>140828</v>
      </c>
      <c r="G48" s="51">
        <v>76.2</v>
      </c>
      <c r="H48" s="50">
        <v>124929</v>
      </c>
      <c r="I48" s="50">
        <v>93268</v>
      </c>
      <c r="J48" s="51">
        <v>74.7</v>
      </c>
      <c r="K48" s="50">
        <v>633884</v>
      </c>
      <c r="L48" s="50">
        <v>506608</v>
      </c>
      <c r="M48" s="51">
        <v>79.900000000000006</v>
      </c>
      <c r="N48" s="50"/>
      <c r="O48" s="50"/>
      <c r="P48" s="51"/>
      <c r="Q48" s="50"/>
      <c r="R48" s="50"/>
      <c r="S48" s="51"/>
      <c r="T48" s="50"/>
      <c r="U48" s="50"/>
      <c r="V48" s="51"/>
      <c r="W48" s="50"/>
      <c r="X48" s="50"/>
      <c r="Y48" s="51"/>
    </row>
    <row r="49" spans="1:34" ht="15" x14ac:dyDescent="0.3">
      <c r="A49" s="49">
        <v>2006</v>
      </c>
      <c r="B49" s="53">
        <v>326674</v>
      </c>
      <c r="C49" s="53">
        <v>282788</v>
      </c>
      <c r="D49" s="51">
        <v>86.6</v>
      </c>
      <c r="E49" s="53">
        <v>181950</v>
      </c>
      <c r="F49" s="53">
        <v>140707</v>
      </c>
      <c r="G49" s="51">
        <v>77.3</v>
      </c>
      <c r="H49" s="53">
        <v>130037</v>
      </c>
      <c r="I49" s="53">
        <v>100562</v>
      </c>
      <c r="J49" s="51">
        <v>77.3</v>
      </c>
      <c r="K49" s="53">
        <v>638661</v>
      </c>
      <c r="L49" s="53">
        <v>524057</v>
      </c>
      <c r="M49" s="51">
        <v>82.1</v>
      </c>
      <c r="N49" s="53"/>
      <c r="O49" s="53"/>
      <c r="P49" s="51"/>
      <c r="Q49" s="53"/>
      <c r="R49" s="53"/>
      <c r="S49" s="51"/>
      <c r="T49" s="53"/>
      <c r="U49" s="53"/>
      <c r="V49" s="51"/>
      <c r="W49" s="53"/>
      <c r="X49" s="53"/>
      <c r="Y49" s="51"/>
    </row>
    <row r="50" spans="1:34" ht="15" x14ac:dyDescent="0.3">
      <c r="A50" s="49">
        <v>2007</v>
      </c>
      <c r="B50" s="53">
        <v>321233</v>
      </c>
      <c r="C50" s="53">
        <v>281733</v>
      </c>
      <c r="D50" s="51">
        <v>87.7</v>
      </c>
      <c r="E50" s="53">
        <v>173545</v>
      </c>
      <c r="F50" s="53">
        <v>137605</v>
      </c>
      <c r="G50" s="51">
        <v>79.3</v>
      </c>
      <c r="H50" s="53">
        <v>133748</v>
      </c>
      <c r="I50" s="53">
        <v>104975</v>
      </c>
      <c r="J50" s="51">
        <v>78.5</v>
      </c>
      <c r="K50" s="53">
        <v>628526</v>
      </c>
      <c r="L50" s="53">
        <v>524313</v>
      </c>
      <c r="M50" s="51">
        <v>83.4</v>
      </c>
      <c r="N50" s="53"/>
      <c r="O50" s="53"/>
      <c r="P50" s="51"/>
      <c r="Q50" s="53"/>
      <c r="R50" s="53"/>
      <c r="S50" s="51"/>
      <c r="T50" s="53"/>
      <c r="U50" s="53"/>
      <c r="V50" s="51"/>
      <c r="W50" s="53"/>
      <c r="X50" s="53"/>
      <c r="Y50" s="51"/>
    </row>
    <row r="51" spans="1:34" ht="15" x14ac:dyDescent="0.3">
      <c r="A51" s="49">
        <v>2008</v>
      </c>
      <c r="B51" s="53">
        <v>318137</v>
      </c>
      <c r="C51" s="53">
        <v>279698</v>
      </c>
      <c r="D51" s="51">
        <v>87.9</v>
      </c>
      <c r="E51" s="53">
        <v>169159</v>
      </c>
      <c r="F51" s="53">
        <v>135886</v>
      </c>
      <c r="G51" s="51">
        <v>80.3</v>
      </c>
      <c r="H51" s="53">
        <v>134225</v>
      </c>
      <c r="I51" s="53">
        <v>103311</v>
      </c>
      <c r="J51" s="51">
        <v>77</v>
      </c>
      <c r="K51" s="53">
        <v>621521</v>
      </c>
      <c r="L51" s="53">
        <v>518895</v>
      </c>
      <c r="M51" s="51">
        <v>83.5</v>
      </c>
      <c r="N51" s="53"/>
      <c r="O51" s="53"/>
      <c r="P51" s="51"/>
      <c r="Q51" s="53"/>
      <c r="R51" s="53"/>
      <c r="S51" s="51"/>
      <c r="T51" s="53"/>
      <c r="U51" s="53"/>
      <c r="V51" s="51"/>
      <c r="W51" s="53"/>
      <c r="X51" s="53"/>
      <c r="Y51" s="51"/>
    </row>
    <row r="52" spans="1:34" ht="15" x14ac:dyDescent="0.3">
      <c r="A52" s="49">
        <v>2009</v>
      </c>
      <c r="B52" s="53">
        <v>322576</v>
      </c>
      <c r="C52" s="53">
        <v>286762</v>
      </c>
      <c r="D52" s="51">
        <v>88.9</v>
      </c>
      <c r="E52" s="53">
        <v>164894</v>
      </c>
      <c r="F52" s="53">
        <v>131602</v>
      </c>
      <c r="G52" s="51">
        <v>79.8</v>
      </c>
      <c r="H52" s="53">
        <v>138243</v>
      </c>
      <c r="I52" s="53">
        <v>120728</v>
      </c>
      <c r="J52" s="51">
        <v>87.3</v>
      </c>
      <c r="K52" s="53">
        <v>625713</v>
      </c>
      <c r="L52" s="53">
        <v>539092</v>
      </c>
      <c r="M52" s="51">
        <v>86.2</v>
      </c>
      <c r="N52" s="53"/>
      <c r="O52" s="53"/>
      <c r="P52" s="51"/>
      <c r="Q52" s="53"/>
      <c r="R52" s="53"/>
      <c r="S52" s="51"/>
      <c r="T52" s="53"/>
      <c r="U52" s="53"/>
      <c r="V52" s="51"/>
      <c r="W52" s="53"/>
      <c r="X52" s="53"/>
      <c r="Y52" s="51"/>
    </row>
    <row r="53" spans="1:34" ht="15" x14ac:dyDescent="0.3">
      <c r="A53" s="49">
        <v>2010</v>
      </c>
      <c r="B53" s="53">
        <v>320597</v>
      </c>
      <c r="C53" s="53">
        <v>279751</v>
      </c>
      <c r="D53" s="51">
        <v>87.3</v>
      </c>
      <c r="E53" s="53">
        <v>163585</v>
      </c>
      <c r="F53" s="53">
        <v>133431</v>
      </c>
      <c r="G53" s="51">
        <v>81.599999999999994</v>
      </c>
      <c r="H53" s="53">
        <v>137033</v>
      </c>
      <c r="I53" s="53">
        <v>118586</v>
      </c>
      <c r="J53" s="51">
        <v>86.5</v>
      </c>
      <c r="K53" s="53">
        <v>621215</v>
      </c>
      <c r="L53" s="53">
        <v>531768</v>
      </c>
      <c r="M53" s="51">
        <v>85.6</v>
      </c>
      <c r="N53" s="53"/>
      <c r="O53" s="53"/>
      <c r="P53" s="51"/>
      <c r="Q53" s="53"/>
      <c r="R53" s="53"/>
      <c r="S53" s="51"/>
      <c r="T53" s="53"/>
      <c r="U53" s="53"/>
      <c r="V53" s="51"/>
      <c r="W53" s="53"/>
      <c r="X53" s="53"/>
      <c r="Y53" s="51"/>
      <c r="Z53" s="46"/>
      <c r="AA53" s="46"/>
      <c r="AB53" s="46"/>
      <c r="AC53" s="46"/>
      <c r="AD53" s="46"/>
      <c r="AE53" s="46"/>
      <c r="AF53" s="46"/>
      <c r="AG53" s="46"/>
      <c r="AH53" s="46"/>
    </row>
    <row r="54" spans="1:34" ht="15" x14ac:dyDescent="0.3">
      <c r="A54" s="49">
        <v>2011</v>
      </c>
      <c r="B54" s="53">
        <v>320548</v>
      </c>
      <c r="C54" s="53">
        <v>283121</v>
      </c>
      <c r="D54" s="51">
        <v>88.3</v>
      </c>
      <c r="E54" s="53">
        <v>156201</v>
      </c>
      <c r="F54" s="53">
        <v>128832</v>
      </c>
      <c r="G54" s="51">
        <v>82.5</v>
      </c>
      <c r="H54" s="53">
        <v>185083</v>
      </c>
      <c r="I54" s="53">
        <v>155502</v>
      </c>
      <c r="J54" s="51">
        <v>84</v>
      </c>
      <c r="K54" s="53">
        <v>661832</v>
      </c>
      <c r="L54" s="53">
        <v>567455</v>
      </c>
      <c r="M54" s="51">
        <v>85.7</v>
      </c>
      <c r="N54" s="53">
        <v>321569</v>
      </c>
      <c r="O54" s="53">
        <v>283821</v>
      </c>
      <c r="P54" s="51">
        <v>88.3</v>
      </c>
      <c r="Q54" s="53">
        <v>157239</v>
      </c>
      <c r="R54" s="53">
        <v>129472</v>
      </c>
      <c r="S54" s="51">
        <v>82.3</v>
      </c>
      <c r="T54" s="53">
        <v>185824</v>
      </c>
      <c r="U54" s="53">
        <v>156063</v>
      </c>
      <c r="V54" s="51">
        <v>84</v>
      </c>
      <c r="W54" s="53">
        <v>664632</v>
      </c>
      <c r="X54" s="53">
        <v>569356</v>
      </c>
      <c r="Y54" s="51">
        <v>85.7</v>
      </c>
    </row>
    <row r="55" spans="1:34" ht="15" x14ac:dyDescent="0.3">
      <c r="A55" s="49">
        <v>2012</v>
      </c>
      <c r="B55" s="53"/>
      <c r="C55" s="53"/>
      <c r="D55" s="51"/>
      <c r="E55" s="53"/>
      <c r="F55" s="53"/>
      <c r="G55" s="51"/>
      <c r="H55" s="53"/>
      <c r="I55" s="53"/>
      <c r="J55" s="51"/>
      <c r="K55" s="53"/>
      <c r="L55" s="53"/>
      <c r="M55" s="51"/>
      <c r="N55" s="53">
        <v>327960</v>
      </c>
      <c r="O55" s="53">
        <v>293837</v>
      </c>
      <c r="P55" s="51">
        <v>89.6</v>
      </c>
      <c r="Q55" s="53">
        <v>150406</v>
      </c>
      <c r="R55" s="53">
        <v>125121</v>
      </c>
      <c r="S55" s="51">
        <v>83.2</v>
      </c>
      <c r="T55" s="53">
        <v>243423</v>
      </c>
      <c r="U55" s="53">
        <v>190899</v>
      </c>
      <c r="V55" s="51">
        <v>78.400000000000006</v>
      </c>
      <c r="W55" s="53">
        <v>721789</v>
      </c>
      <c r="X55" s="53">
        <v>609857</v>
      </c>
      <c r="Y55" s="51">
        <v>84.5</v>
      </c>
      <c r="Z55" s="46"/>
      <c r="AA55" s="46"/>
      <c r="AB55" s="46"/>
      <c r="AC55" s="46"/>
      <c r="AD55" s="46"/>
      <c r="AE55" s="46"/>
      <c r="AF55" s="46"/>
      <c r="AG55" s="46"/>
      <c r="AH55" s="46"/>
    </row>
    <row r="56" spans="1:34" ht="15" x14ac:dyDescent="0.3">
      <c r="A56" s="49">
        <v>2013</v>
      </c>
      <c r="B56" s="53"/>
      <c r="C56" s="53"/>
      <c r="D56" s="51"/>
      <c r="E56" s="53"/>
      <c r="F56" s="53"/>
      <c r="G56" s="51"/>
      <c r="H56" s="53"/>
      <c r="I56" s="53"/>
      <c r="J56" s="51"/>
      <c r="K56" s="53"/>
      <c r="L56" s="53"/>
      <c r="M56" s="51"/>
      <c r="N56" s="53">
        <v>331994</v>
      </c>
      <c r="O56" s="53">
        <v>305316</v>
      </c>
      <c r="P56" s="51">
        <v>92</v>
      </c>
      <c r="Q56" s="53">
        <v>144396</v>
      </c>
      <c r="R56" s="53">
        <v>124853</v>
      </c>
      <c r="S56" s="51">
        <v>86.5</v>
      </c>
      <c r="T56" s="53">
        <v>201806</v>
      </c>
      <c r="U56" s="53">
        <v>159241</v>
      </c>
      <c r="V56" s="51">
        <v>78.900000000000006</v>
      </c>
      <c r="W56" s="53">
        <v>678196</v>
      </c>
      <c r="X56" s="53">
        <v>589410</v>
      </c>
      <c r="Y56" s="51">
        <v>86.9</v>
      </c>
      <c r="Z56" s="46"/>
      <c r="AA56" s="46"/>
      <c r="AB56" s="46"/>
      <c r="AC56" s="46"/>
      <c r="AD56" s="46"/>
      <c r="AE56" s="46"/>
      <c r="AF56" s="46"/>
      <c r="AG56" s="46"/>
      <c r="AH56" s="46"/>
    </row>
    <row r="57" spans="1:34" ht="15" x14ac:dyDescent="0.3">
      <c r="A57" s="49">
        <v>2014</v>
      </c>
      <c r="B57" s="53"/>
      <c r="C57" s="53"/>
      <c r="D57" s="51"/>
      <c r="E57" s="53"/>
      <c r="F57" s="53"/>
      <c r="G57" s="51"/>
      <c r="H57" s="53"/>
      <c r="I57" s="53"/>
      <c r="J57" s="51"/>
      <c r="K57" s="53"/>
      <c r="L57" s="53"/>
      <c r="M57" s="51"/>
      <c r="N57" s="53">
        <v>336073</v>
      </c>
      <c r="O57" s="53">
        <v>305667</v>
      </c>
      <c r="P57" s="51">
        <v>91</v>
      </c>
      <c r="Q57" s="53">
        <v>142455</v>
      </c>
      <c r="R57" s="53">
        <v>129210</v>
      </c>
      <c r="S57" s="51">
        <v>90.7</v>
      </c>
      <c r="T57" s="53">
        <v>232190</v>
      </c>
      <c r="U57" s="53">
        <v>190773</v>
      </c>
      <c r="V57" s="51">
        <v>82.2</v>
      </c>
      <c r="W57" s="53">
        <v>710718</v>
      </c>
      <c r="X57" s="53">
        <v>625650</v>
      </c>
      <c r="Y57" s="51">
        <v>88</v>
      </c>
      <c r="Z57" s="46"/>
      <c r="AA57" s="46"/>
      <c r="AB57" s="46"/>
      <c r="AC57" s="46"/>
      <c r="AD57" s="46"/>
      <c r="AE57" s="46"/>
      <c r="AF57" s="46"/>
      <c r="AG57" s="46"/>
      <c r="AH57" s="46"/>
    </row>
    <row r="58" spans="1:34" ht="15" x14ac:dyDescent="0.3">
      <c r="A58" s="49">
        <v>2015</v>
      </c>
      <c r="B58" s="53"/>
      <c r="C58" s="53"/>
      <c r="D58" s="51"/>
      <c r="E58" s="53"/>
      <c r="F58" s="53"/>
      <c r="G58" s="51"/>
      <c r="H58" s="53"/>
      <c r="I58" s="53"/>
      <c r="J58" s="51"/>
      <c r="K58" s="53"/>
      <c r="L58" s="53"/>
      <c r="M58" s="51"/>
      <c r="N58" s="53">
        <v>346596</v>
      </c>
      <c r="O58" s="53">
        <v>317054</v>
      </c>
      <c r="P58" s="51">
        <v>91.5</v>
      </c>
      <c r="Q58" s="53">
        <v>137978</v>
      </c>
      <c r="R58" s="53">
        <v>125144</v>
      </c>
      <c r="S58" s="51">
        <v>90.7</v>
      </c>
      <c r="T58" s="53">
        <v>219375</v>
      </c>
      <c r="U58" s="53">
        <v>176646</v>
      </c>
      <c r="V58" s="51">
        <v>80.5</v>
      </c>
      <c r="W58" s="53">
        <v>703949</v>
      </c>
      <c r="X58" s="53">
        <v>618844</v>
      </c>
      <c r="Y58" s="51">
        <v>87.9</v>
      </c>
      <c r="Z58" s="46"/>
      <c r="AA58" s="46"/>
      <c r="AB58" s="46"/>
      <c r="AC58" s="46"/>
      <c r="AD58" s="46"/>
      <c r="AE58" s="46"/>
      <c r="AF58" s="46"/>
      <c r="AG58" s="46"/>
      <c r="AH58" s="46"/>
    </row>
    <row r="59" spans="1:34" ht="15" x14ac:dyDescent="0.3">
      <c r="A59" s="49">
        <v>2016</v>
      </c>
      <c r="B59" s="53"/>
      <c r="C59" s="53"/>
      <c r="D59" s="51"/>
      <c r="E59" s="53"/>
      <c r="F59" s="53"/>
      <c r="G59" s="51"/>
      <c r="H59" s="53"/>
      <c r="I59" s="53"/>
      <c r="J59" s="51"/>
      <c r="K59" s="53"/>
      <c r="L59" s="53"/>
      <c r="M59" s="51"/>
      <c r="N59" s="53">
        <v>357649</v>
      </c>
      <c r="O59" s="53">
        <v>327078</v>
      </c>
      <c r="P59" s="51">
        <v>91.5</v>
      </c>
      <c r="Q59" s="53">
        <v>139520</v>
      </c>
      <c r="R59" s="53">
        <v>126578</v>
      </c>
      <c r="S59" s="51">
        <v>90.7</v>
      </c>
      <c r="T59" s="53">
        <v>218041</v>
      </c>
      <c r="U59" s="53">
        <v>179841</v>
      </c>
      <c r="V59" s="51">
        <v>82.5</v>
      </c>
      <c r="W59" s="53">
        <v>715210</v>
      </c>
      <c r="X59" s="53">
        <v>633497</v>
      </c>
      <c r="Y59" s="51">
        <v>88.6</v>
      </c>
      <c r="Z59" s="46"/>
      <c r="AA59" s="46"/>
      <c r="AB59" s="46"/>
      <c r="AC59" s="46"/>
      <c r="AD59" s="46"/>
      <c r="AE59" s="46"/>
      <c r="AF59" s="46"/>
      <c r="AG59" s="46"/>
      <c r="AH59" s="46"/>
    </row>
    <row r="60" spans="1:34" ht="15" x14ac:dyDescent="0.3">
      <c r="A60" s="49">
        <v>2017</v>
      </c>
      <c r="B60" s="53"/>
      <c r="C60" s="53"/>
      <c r="D60" s="51"/>
      <c r="E60" s="53"/>
      <c r="F60" s="53"/>
      <c r="G60" s="51"/>
      <c r="H60" s="53"/>
      <c r="I60" s="53"/>
      <c r="J60" s="51"/>
      <c r="K60" s="53"/>
      <c r="L60" s="53"/>
      <c r="M60" s="51"/>
      <c r="N60" s="53">
        <v>372785</v>
      </c>
      <c r="O60" s="53">
        <v>337714</v>
      </c>
      <c r="P60" s="51">
        <v>90.6</v>
      </c>
      <c r="Q60" s="53">
        <v>142157</v>
      </c>
      <c r="R60" s="53">
        <v>128488</v>
      </c>
      <c r="S60" s="51">
        <v>90.4</v>
      </c>
      <c r="T60" s="53">
        <v>217754</v>
      </c>
      <c r="U60" s="53">
        <v>177570</v>
      </c>
      <c r="V60" s="51">
        <v>81.5</v>
      </c>
      <c r="W60" s="53">
        <v>732696</v>
      </c>
      <c r="X60" s="53">
        <v>643772</v>
      </c>
      <c r="Y60" s="51">
        <v>87.9</v>
      </c>
      <c r="Z60" s="46"/>
      <c r="AA60" s="46"/>
      <c r="AB60" s="46"/>
      <c r="AC60" s="46"/>
      <c r="AD60" s="46"/>
      <c r="AE60" s="46"/>
      <c r="AF60" s="46"/>
      <c r="AG60" s="46"/>
      <c r="AH60" s="46"/>
    </row>
    <row r="61" spans="1:34" ht="15" x14ac:dyDescent="0.3">
      <c r="A61" s="49">
        <v>2018</v>
      </c>
      <c r="B61" s="53"/>
      <c r="C61" s="53"/>
      <c r="D61" s="51"/>
      <c r="E61" s="53"/>
      <c r="F61" s="53"/>
      <c r="G61" s="51"/>
      <c r="H61" s="53"/>
      <c r="I61" s="53"/>
      <c r="J61" s="51"/>
      <c r="K61" s="53"/>
      <c r="L61" s="53"/>
      <c r="M61" s="51"/>
      <c r="N61" s="53">
        <v>395097</v>
      </c>
      <c r="O61" s="53">
        <v>359455</v>
      </c>
      <c r="P61" s="51">
        <v>91</v>
      </c>
      <c r="Q61" s="53">
        <v>156033</v>
      </c>
      <c r="R61" s="53">
        <v>138570</v>
      </c>
      <c r="S61" s="51">
        <v>88.8</v>
      </c>
      <c r="T61" s="53">
        <v>216484</v>
      </c>
      <c r="U61" s="53">
        <v>179262</v>
      </c>
      <c r="V61" s="51">
        <v>82.8</v>
      </c>
      <c r="W61" s="53">
        <v>767614</v>
      </c>
      <c r="X61" s="53">
        <v>677287</v>
      </c>
      <c r="Y61" s="51">
        <v>88.2</v>
      </c>
      <c r="Z61" s="46"/>
      <c r="AA61" s="46"/>
      <c r="AB61" s="46"/>
      <c r="AC61" s="46"/>
      <c r="AD61" s="46"/>
      <c r="AE61" s="46"/>
      <c r="AF61" s="46"/>
      <c r="AG61" s="46"/>
      <c r="AH61" s="46"/>
    </row>
    <row r="62" spans="1:34" ht="15" x14ac:dyDescent="0.3">
      <c r="A62" s="49">
        <v>2019</v>
      </c>
      <c r="B62" s="53"/>
      <c r="C62" s="53"/>
      <c r="D62" s="51"/>
      <c r="E62" s="53"/>
      <c r="F62" s="53"/>
      <c r="G62" s="51"/>
      <c r="H62" s="53"/>
      <c r="I62" s="53"/>
      <c r="J62" s="51"/>
      <c r="K62" s="53"/>
      <c r="L62" s="53"/>
      <c r="M62" s="51"/>
      <c r="N62" s="53">
        <v>391271</v>
      </c>
      <c r="O62" s="53">
        <v>356384</v>
      </c>
      <c r="P62" s="51">
        <v>91.1</v>
      </c>
      <c r="Q62" s="53">
        <v>157196</v>
      </c>
      <c r="R62" s="53">
        <v>138284</v>
      </c>
      <c r="S62" s="51">
        <v>88</v>
      </c>
      <c r="T62" s="53">
        <v>210644</v>
      </c>
      <c r="U62" s="53">
        <v>173675</v>
      </c>
      <c r="V62" s="51">
        <v>82.4</v>
      </c>
      <c r="W62" s="53">
        <v>759111</v>
      </c>
      <c r="X62" s="53">
        <v>668343</v>
      </c>
      <c r="Y62" s="51">
        <v>88</v>
      </c>
      <c r="Z62" s="46"/>
      <c r="AA62" s="46"/>
      <c r="AB62" s="46"/>
      <c r="AC62" s="46"/>
      <c r="AD62" s="46"/>
      <c r="AE62" s="46"/>
      <c r="AF62" s="46"/>
      <c r="AG62" s="46"/>
      <c r="AH62" s="46"/>
    </row>
    <row r="63" spans="1:34" ht="15" x14ac:dyDescent="0.3">
      <c r="A63" s="49">
        <v>2020</v>
      </c>
      <c r="B63" s="53"/>
      <c r="C63" s="53"/>
      <c r="D63" s="51"/>
      <c r="E63" s="53"/>
      <c r="F63" s="53"/>
      <c r="G63" s="51"/>
      <c r="H63" s="53"/>
      <c r="I63" s="53"/>
      <c r="J63" s="51"/>
      <c r="K63" s="53"/>
      <c r="L63" s="53"/>
      <c r="M63" s="51"/>
      <c r="N63" s="53">
        <v>393716</v>
      </c>
      <c r="O63" s="53">
        <v>384158</v>
      </c>
      <c r="P63" s="51">
        <v>97.6</v>
      </c>
      <c r="Q63" s="53">
        <v>158230</v>
      </c>
      <c r="R63" s="53">
        <v>149972</v>
      </c>
      <c r="S63" s="51">
        <v>94.8</v>
      </c>
      <c r="T63" s="53">
        <v>208887</v>
      </c>
      <c r="U63" s="53">
        <v>188841</v>
      </c>
      <c r="V63" s="51">
        <v>90.4</v>
      </c>
      <c r="W63" s="53">
        <v>760833</v>
      </c>
      <c r="X63" s="53">
        <v>722971</v>
      </c>
      <c r="Y63" s="51">
        <v>95</v>
      </c>
    </row>
    <row r="64" spans="1:34" ht="15" x14ac:dyDescent="0.3">
      <c r="A64" s="49">
        <v>2021</v>
      </c>
      <c r="B64" s="53"/>
      <c r="C64" s="53"/>
      <c r="D64" s="51"/>
      <c r="E64" s="53"/>
      <c r="F64" s="53"/>
      <c r="G64" s="51"/>
      <c r="H64" s="53"/>
      <c r="I64" s="53"/>
      <c r="J64" s="51"/>
      <c r="K64" s="53"/>
      <c r="L64" s="53"/>
      <c r="M64" s="51"/>
      <c r="N64" s="53">
        <v>381132</v>
      </c>
      <c r="O64" s="53">
        <v>371705</v>
      </c>
      <c r="P64" s="51">
        <v>97.5</v>
      </c>
      <c r="Q64" s="53">
        <v>145125</v>
      </c>
      <c r="R64" s="53">
        <v>136296</v>
      </c>
      <c r="S64" s="51">
        <v>93.9</v>
      </c>
      <c r="T64" s="53">
        <v>208988</v>
      </c>
      <c r="U64" s="53">
        <v>181020</v>
      </c>
      <c r="V64" s="51">
        <v>86.6</v>
      </c>
      <c r="W64" s="53">
        <v>735245</v>
      </c>
      <c r="X64" s="53">
        <v>689021</v>
      </c>
      <c r="Y64" s="51">
        <v>93.7</v>
      </c>
    </row>
    <row r="65" spans="1:25" ht="15" x14ac:dyDescent="0.3">
      <c r="A65" s="49">
        <v>2022</v>
      </c>
      <c r="B65" s="53"/>
      <c r="C65" s="53"/>
      <c r="D65" s="51"/>
      <c r="E65" s="53"/>
      <c r="F65" s="53"/>
      <c r="G65" s="51"/>
      <c r="H65" s="53"/>
      <c r="I65" s="53"/>
      <c r="J65" s="51"/>
      <c r="K65" s="53"/>
      <c r="L65" s="53"/>
      <c r="M65" s="51"/>
      <c r="N65" s="53">
        <v>379188</v>
      </c>
      <c r="O65" s="53">
        <v>363893</v>
      </c>
      <c r="P65" s="51">
        <v>96</v>
      </c>
      <c r="Q65" s="53">
        <v>145882</v>
      </c>
      <c r="R65" s="53">
        <v>131897</v>
      </c>
      <c r="S65" s="51">
        <v>90.4</v>
      </c>
      <c r="T65" s="53">
        <v>208034</v>
      </c>
      <c r="U65" s="53">
        <v>171050</v>
      </c>
      <c r="V65" s="51">
        <v>82.2</v>
      </c>
      <c r="W65" s="53">
        <v>733104</v>
      </c>
      <c r="X65" s="53">
        <v>666840</v>
      </c>
      <c r="Y65" s="51">
        <v>91</v>
      </c>
    </row>
    <row r="66" spans="1:25" ht="15" x14ac:dyDescent="0.3">
      <c r="A66" s="49">
        <v>2023</v>
      </c>
      <c r="B66" s="53"/>
      <c r="C66" s="53"/>
      <c r="D66" s="51"/>
      <c r="E66" s="53"/>
      <c r="F66" s="53"/>
      <c r="G66" s="51"/>
      <c r="H66" s="53"/>
      <c r="I66" s="53"/>
      <c r="J66" s="51"/>
      <c r="K66" s="53"/>
      <c r="L66" s="53"/>
      <c r="M66" s="51"/>
      <c r="N66" s="53">
        <v>389432</v>
      </c>
      <c r="O66" s="53">
        <v>371830</v>
      </c>
      <c r="P66" s="51">
        <v>95.5</v>
      </c>
      <c r="Q66" s="53">
        <v>149599</v>
      </c>
      <c r="R66" s="53">
        <v>133865</v>
      </c>
      <c r="S66" s="51">
        <v>89.5</v>
      </c>
      <c r="T66" s="53">
        <v>204843</v>
      </c>
      <c r="U66" s="53">
        <v>169246</v>
      </c>
      <c r="V66" s="51">
        <v>82.6</v>
      </c>
      <c r="W66" s="53">
        <v>743874</v>
      </c>
      <c r="X66" s="53">
        <v>674941</v>
      </c>
      <c r="Y66" s="51">
        <v>90.7</v>
      </c>
    </row>
    <row r="67" spans="1:25" ht="15" x14ac:dyDescent="0.3">
      <c r="A67" s="49">
        <v>2024</v>
      </c>
      <c r="B67" s="53"/>
      <c r="C67" s="53"/>
      <c r="D67" s="51"/>
      <c r="E67" s="53"/>
      <c r="F67" s="53"/>
      <c r="G67" s="51"/>
      <c r="H67" s="53"/>
      <c r="I67" s="53"/>
      <c r="J67" s="51"/>
      <c r="K67" s="53"/>
      <c r="L67" s="53"/>
      <c r="M67" s="51"/>
      <c r="N67" s="53">
        <v>389815</v>
      </c>
      <c r="O67" s="53">
        <v>373840</v>
      </c>
      <c r="P67" s="51">
        <v>95.9</v>
      </c>
      <c r="Q67" s="53">
        <v>155189</v>
      </c>
      <c r="R67" s="53">
        <v>139710</v>
      </c>
      <c r="S67" s="51">
        <v>90</v>
      </c>
      <c r="T67" s="53">
        <v>208143</v>
      </c>
      <c r="U67" s="53">
        <v>173402</v>
      </c>
      <c r="V67" s="51">
        <v>83.3</v>
      </c>
      <c r="W67" s="53">
        <v>753147</v>
      </c>
      <c r="X67" s="53">
        <v>686952</v>
      </c>
      <c r="Y67" s="51">
        <v>91.2</v>
      </c>
    </row>
    <row r="68" spans="1:25" ht="15" x14ac:dyDescent="0.3">
      <c r="A68" s="54">
        <v>2025</v>
      </c>
      <c r="B68" s="55"/>
      <c r="C68" s="55"/>
      <c r="D68" s="56"/>
      <c r="E68" s="55"/>
      <c r="F68" s="55"/>
      <c r="G68" s="56"/>
      <c r="H68" s="55"/>
      <c r="I68" s="55"/>
      <c r="J68" s="56"/>
      <c r="K68" s="55"/>
      <c r="L68" s="55"/>
      <c r="M68" s="56"/>
      <c r="N68" s="55">
        <f>'Figure 2'!C5</f>
        <v>383246</v>
      </c>
      <c r="O68" s="55">
        <f>'Figure 2'!E5</f>
        <v>368532</v>
      </c>
      <c r="P68" s="57">
        <f>'Figure 2'!K5</f>
        <v>96.2</v>
      </c>
      <c r="Q68" s="55">
        <f>'Figure 2'!C14</f>
        <v>149501</v>
      </c>
      <c r="R68" s="55">
        <f>'Figure 2'!E14</f>
        <v>135862</v>
      </c>
      <c r="S68" s="57">
        <f>'Figure 2'!K14</f>
        <v>90.9</v>
      </c>
      <c r="T68" s="55">
        <f>'Figure 2'!C17</f>
        <v>211665</v>
      </c>
      <c r="U68" s="55">
        <f>'Figure 2'!E17</f>
        <v>177607</v>
      </c>
      <c r="V68" s="57">
        <f>'Figure 2'!K17</f>
        <v>83.9</v>
      </c>
      <c r="W68" s="55">
        <f>'Figure 2'!C18</f>
        <v>744412</v>
      </c>
      <c r="X68" s="55">
        <f>'Figure 2'!E18</f>
        <v>682001</v>
      </c>
      <c r="Y68" s="57">
        <f>'Figure 2'!K18</f>
        <v>91.6</v>
      </c>
    </row>
  </sheetData>
  <mergeCells count="16">
    <mergeCell ref="A1:L1"/>
    <mergeCell ref="A32:L32"/>
    <mergeCell ref="A33:L33"/>
    <mergeCell ref="A35:A37"/>
    <mergeCell ref="B35:M35"/>
    <mergeCell ref="B36:D36"/>
    <mergeCell ref="E36:G36"/>
    <mergeCell ref="H36:J36"/>
    <mergeCell ref="K36:M36"/>
    <mergeCell ref="A30:L30"/>
    <mergeCell ref="A31:L31"/>
    <mergeCell ref="N35:Y35"/>
    <mergeCell ref="N36:P36"/>
    <mergeCell ref="Q36:S36"/>
    <mergeCell ref="T36:V36"/>
    <mergeCell ref="W36:Y36"/>
  </mergeCells>
  <pageMargins left="0.78740157499999996" right="0.78740157499999996" top="0.984251969" bottom="0.984251969" header="0.4921259845" footer="0.492125984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107"/>
  <sheetViews>
    <sheetView showGridLines="0" zoomScaleNormal="100" workbookViewId="0">
      <selection activeCell="AF24" sqref="AF1:AF1048576"/>
    </sheetView>
  </sheetViews>
  <sheetFormatPr baseColWidth="10" defaultRowHeight="12.75" x14ac:dyDescent="0.2"/>
  <cols>
    <col min="1" max="1" width="17.42578125" customWidth="1"/>
    <col min="2" max="2" width="17.5703125" customWidth="1"/>
    <col min="3" max="9" width="8.28515625" customWidth="1"/>
    <col min="10" max="10" width="8.140625" customWidth="1"/>
    <col min="11" max="24" width="8.28515625" customWidth="1"/>
    <col min="25" max="25" width="8.140625" customWidth="1"/>
    <col min="26" max="31" width="8.28515625" customWidth="1"/>
  </cols>
  <sheetData>
    <row r="1" spans="1:17" ht="15" x14ac:dyDescent="0.3">
      <c r="A1" s="20" t="s">
        <v>165</v>
      </c>
      <c r="B1" s="59"/>
      <c r="C1" s="59"/>
      <c r="D1" s="59"/>
      <c r="E1" s="59"/>
      <c r="F1" s="59"/>
      <c r="G1" s="59"/>
      <c r="H1" s="59"/>
      <c r="I1" s="59"/>
    </row>
    <row r="2" spans="1:17" ht="15" x14ac:dyDescent="0.3">
      <c r="A2" s="209"/>
      <c r="B2" s="210"/>
      <c r="C2" s="210"/>
      <c r="D2" s="210"/>
      <c r="E2" s="210"/>
      <c r="F2" s="210"/>
      <c r="G2" s="210"/>
      <c r="H2" s="210"/>
      <c r="I2" s="210"/>
      <c r="J2" s="211"/>
      <c r="K2" s="211"/>
      <c r="L2" s="211"/>
      <c r="M2" s="211"/>
      <c r="N2" s="211"/>
      <c r="O2" s="211"/>
      <c r="P2" s="211"/>
      <c r="Q2" s="211"/>
    </row>
    <row r="3" spans="1:17" ht="15" x14ac:dyDescent="0.3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15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17" ht="15" x14ac:dyDescent="0.3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1:17" ht="15" x14ac:dyDescent="0.3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</row>
    <row r="7" spans="1:17" ht="15" x14ac:dyDescent="0.3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</row>
    <row r="8" spans="1:17" ht="15" x14ac:dyDescent="0.3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</row>
    <row r="9" spans="1:17" ht="15" x14ac:dyDescent="0.3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</row>
    <row r="10" spans="1:17" ht="15" x14ac:dyDescent="0.3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</row>
    <row r="11" spans="1:17" ht="15" x14ac:dyDescent="0.3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</row>
    <row r="12" spans="1:17" ht="15" x14ac:dyDescent="0.3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</row>
    <row r="13" spans="1:17" ht="15" x14ac:dyDescent="0.3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</row>
    <row r="14" spans="1:17" ht="15" x14ac:dyDescent="0.3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</row>
    <row r="15" spans="1:17" ht="15" x14ac:dyDescent="0.3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</row>
    <row r="16" spans="1:17" ht="15" x14ac:dyDescent="0.3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</row>
    <row r="17" spans="1:17" ht="15" x14ac:dyDescent="0.3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</row>
    <row r="18" spans="1:17" ht="15" x14ac:dyDescent="0.3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</row>
    <row r="19" spans="1:17" ht="15" x14ac:dyDescent="0.3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</row>
    <row r="20" spans="1:17" ht="15" x14ac:dyDescent="0.3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1:17" ht="15" x14ac:dyDescent="0.3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1:17" ht="15" x14ac:dyDescent="0.3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</row>
    <row r="23" spans="1:17" ht="15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</row>
    <row r="24" spans="1:17" ht="15" x14ac:dyDescent="0.3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</row>
    <row r="25" spans="1:17" ht="15" x14ac:dyDescent="0.3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</row>
    <row r="26" spans="1:17" ht="15" x14ac:dyDescent="0.3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</row>
    <row r="27" spans="1:17" ht="15" x14ac:dyDescent="0.3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</row>
    <row r="28" spans="1:17" ht="15" x14ac:dyDescent="0.3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</row>
    <row r="29" spans="1:17" ht="15" x14ac:dyDescent="0.3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</row>
    <row r="30" spans="1:17" ht="15" x14ac:dyDescent="0.3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</row>
    <row r="31" spans="1:17" ht="15" x14ac:dyDescent="0.3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</row>
    <row r="32" spans="1:17" ht="15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</row>
    <row r="33" spans="1:32" ht="15" x14ac:dyDescent="0.3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</row>
    <row r="34" spans="1:32" ht="15" x14ac:dyDescent="0.3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</row>
    <row r="35" spans="1:32" ht="15" x14ac:dyDescent="0.3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</row>
    <row r="36" spans="1:32" ht="15" x14ac:dyDescent="0.3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</row>
    <row r="37" spans="1:32" ht="15" x14ac:dyDescent="0.3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</row>
    <row r="38" spans="1:32" ht="30" customHeight="1" x14ac:dyDescent="0.3">
      <c r="A38" s="256" t="s">
        <v>409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</row>
    <row r="39" spans="1:32" ht="15" x14ac:dyDescent="0.3">
      <c r="A39" s="254" t="s">
        <v>417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</row>
    <row r="40" spans="1:32" ht="15" x14ac:dyDescent="0.3">
      <c r="A40" s="229" t="s">
        <v>143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</row>
    <row r="41" spans="1:32" ht="15.75" thickBot="1" x14ac:dyDescent="0.35">
      <c r="A41" s="221" t="s">
        <v>161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</row>
    <row r="43" spans="1:32" ht="15.75" thickTop="1" x14ac:dyDescent="0.3">
      <c r="A43" s="60" t="s">
        <v>97</v>
      </c>
      <c r="B43" s="61" t="s">
        <v>98</v>
      </c>
      <c r="C43" s="62">
        <v>1997</v>
      </c>
      <c r="D43" s="63">
        <v>1998</v>
      </c>
      <c r="E43" s="63">
        <v>1999</v>
      </c>
      <c r="F43" s="63">
        <v>2000</v>
      </c>
      <c r="G43" s="63">
        <v>2001</v>
      </c>
      <c r="H43" s="63">
        <v>2002</v>
      </c>
      <c r="I43" s="63">
        <v>2003</v>
      </c>
      <c r="J43" s="63">
        <v>2004</v>
      </c>
      <c r="K43" s="63">
        <v>2005</v>
      </c>
      <c r="L43" s="63">
        <v>2006</v>
      </c>
      <c r="M43" s="63">
        <v>2007</v>
      </c>
      <c r="N43" s="63">
        <v>2008</v>
      </c>
      <c r="O43" s="63">
        <v>2009</v>
      </c>
      <c r="P43" s="63">
        <v>2010</v>
      </c>
      <c r="Q43" s="63">
        <v>2011</v>
      </c>
      <c r="R43" s="63">
        <v>2012</v>
      </c>
      <c r="S43" s="63">
        <v>2013</v>
      </c>
      <c r="T43" s="63">
        <v>2014</v>
      </c>
      <c r="U43" s="63">
        <v>2015</v>
      </c>
      <c r="V43" s="63">
        <v>2016</v>
      </c>
      <c r="W43" s="63">
        <v>2017</v>
      </c>
      <c r="X43" s="63">
        <v>2018</v>
      </c>
      <c r="Y43" s="63">
        <v>2019</v>
      </c>
      <c r="Z43" s="63">
        <v>2020</v>
      </c>
      <c r="AA43" s="63">
        <v>2021</v>
      </c>
      <c r="AB43" s="63">
        <v>2022</v>
      </c>
      <c r="AC43" s="63">
        <v>2023</v>
      </c>
      <c r="AD43" s="63">
        <v>2024</v>
      </c>
      <c r="AE43" s="63">
        <v>2025</v>
      </c>
    </row>
    <row r="44" spans="1:32" ht="15" x14ac:dyDescent="0.3">
      <c r="A44" s="64" t="s">
        <v>99</v>
      </c>
      <c r="B44" s="65" t="s">
        <v>17</v>
      </c>
      <c r="C44" s="66">
        <f>C77*100/C$83</f>
        <v>1.0848668339490122</v>
      </c>
      <c r="D44" s="67">
        <f t="shared" ref="D44:I44" si="0">D77*100/D$83</f>
        <v>1.2606323592039685</v>
      </c>
      <c r="E44" s="67">
        <f t="shared" si="0"/>
        <v>1.3830134857062113</v>
      </c>
      <c r="F44" s="67">
        <f t="shared" si="0"/>
        <v>1.5074547704637868</v>
      </c>
      <c r="G44" s="67">
        <f t="shared" si="0"/>
        <v>1.3445749284621118</v>
      </c>
      <c r="H44" s="67">
        <f t="shared" si="0"/>
        <v>1.4181397489643848</v>
      </c>
      <c r="I44" s="67">
        <f t="shared" si="0"/>
        <v>2.4679694052864125</v>
      </c>
      <c r="J44" s="67">
        <f t="shared" ref="J44:AC45" si="1">J77*100/J$83</f>
        <v>2.6909313717749095</v>
      </c>
      <c r="K44" s="67">
        <f t="shared" si="1"/>
        <v>2.8840073172161262</v>
      </c>
      <c r="L44" s="67">
        <f t="shared" si="1"/>
        <v>4.2445985906438839</v>
      </c>
      <c r="M44" s="67">
        <f t="shared" si="1"/>
        <v>5.2173967182699164</v>
      </c>
      <c r="N44" s="67">
        <f t="shared" si="1"/>
        <v>5.681514567623382</v>
      </c>
      <c r="O44" s="67">
        <f t="shared" si="1"/>
        <v>6.6216953524130746</v>
      </c>
      <c r="P44" s="67">
        <f t="shared" si="1"/>
        <v>6.0611920885098733</v>
      </c>
      <c r="Q44" s="67">
        <f t="shared" si="1"/>
        <v>6.6203520861774612</v>
      </c>
      <c r="R44" s="67">
        <f t="shared" si="1"/>
        <v>7.9592023417489939</v>
      </c>
      <c r="S44" s="67">
        <f t="shared" si="1"/>
        <v>10.50681638824798</v>
      </c>
      <c r="T44" s="67">
        <f t="shared" si="1"/>
        <v>10.717016838603518</v>
      </c>
      <c r="U44" s="67">
        <f t="shared" si="1"/>
        <v>10.805952751907119</v>
      </c>
      <c r="V44" s="67">
        <f t="shared" si="1"/>
        <v>12.752726835528689</v>
      </c>
      <c r="W44" s="67">
        <f t="shared" si="1"/>
        <v>12.97852649650603</v>
      </c>
      <c r="X44" s="67">
        <f t="shared" si="1"/>
        <v>12.690554471433597</v>
      </c>
      <c r="Y44" s="67">
        <f t="shared" si="1"/>
        <v>11.682184470609885</v>
      </c>
      <c r="Z44" s="67">
        <f t="shared" si="1"/>
        <v>16.510378038992574</v>
      </c>
      <c r="AA44" s="67">
        <f t="shared" si="1"/>
        <v>13.596339326007786</v>
      </c>
      <c r="AB44" s="67">
        <f t="shared" si="1"/>
        <v>14.223815099633955</v>
      </c>
      <c r="AC44" s="67">
        <f t="shared" si="1"/>
        <v>14.0319747735163</v>
      </c>
      <c r="AD44" s="67">
        <v>13.6</v>
      </c>
      <c r="AE44" s="67">
        <v>13.3</v>
      </c>
      <c r="AF44" s="92"/>
    </row>
    <row r="45" spans="1:32" ht="30" x14ac:dyDescent="0.3">
      <c r="A45" s="68"/>
      <c r="B45" s="69" t="s">
        <v>100</v>
      </c>
      <c r="C45" s="7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>
        <f t="shared" si="1"/>
        <v>1.7810102536653967</v>
      </c>
      <c r="AB45" s="68">
        <f t="shared" si="1"/>
        <v>1.8133485236874585</v>
      </c>
      <c r="AC45" s="68">
        <f t="shared" si="1"/>
        <v>1.8439676246430698</v>
      </c>
      <c r="AD45" s="68">
        <v>1.6</v>
      </c>
      <c r="AE45" s="68">
        <v>1.7</v>
      </c>
      <c r="AF45" s="92"/>
    </row>
    <row r="46" spans="1:32" ht="15" x14ac:dyDescent="0.3">
      <c r="A46" s="71"/>
      <c r="B46" s="72" t="s">
        <v>18</v>
      </c>
      <c r="C46" s="73">
        <f t="shared" ref="C46:C50" si="2">C79*100/C$83</f>
        <v>5.4810126942805955</v>
      </c>
      <c r="D46" s="71">
        <f t="shared" ref="D46:I46" si="3">D79*100/D$83</f>
        <v>6.2755378045832808</v>
      </c>
      <c r="E46" s="71">
        <f t="shared" si="3"/>
        <v>6.22974273829605</v>
      </c>
      <c r="F46" s="71">
        <f t="shared" si="3"/>
        <v>6.4623725617302137</v>
      </c>
      <c r="G46" s="71">
        <f t="shared" si="3"/>
        <v>6.3462464461081245</v>
      </c>
      <c r="H46" s="71">
        <f t="shared" si="3"/>
        <v>6.7280779230472589</v>
      </c>
      <c r="I46" s="71">
        <f t="shared" si="3"/>
        <v>8.5716334745828782</v>
      </c>
      <c r="J46" s="71">
        <f t="shared" ref="J46:AC46" si="4">J79*100/J$83</f>
        <v>8.8592282838364085</v>
      </c>
      <c r="K46" s="71">
        <f t="shared" si="4"/>
        <v>9.0126385474153761</v>
      </c>
      <c r="L46" s="71">
        <f t="shared" si="4"/>
        <v>11.681370418215101</v>
      </c>
      <c r="M46" s="71">
        <f t="shared" si="4"/>
        <v>12.673355477177003</v>
      </c>
      <c r="N46" s="71">
        <f t="shared" si="4"/>
        <v>13.085871809943514</v>
      </c>
      <c r="O46" s="71">
        <f t="shared" si="4"/>
        <v>14.283765686225882</v>
      </c>
      <c r="P46" s="71">
        <f t="shared" si="4"/>
        <v>12.828878623318372</v>
      </c>
      <c r="Q46" s="71">
        <f t="shared" si="4"/>
        <v>13.618850075722474</v>
      </c>
      <c r="R46" s="71">
        <f t="shared" si="4"/>
        <v>15.193926088547384</v>
      </c>
      <c r="S46" s="71">
        <f t="shared" si="4"/>
        <v>17.008741121827502</v>
      </c>
      <c r="T46" s="71">
        <f t="shared" si="4"/>
        <v>16.23873384651549</v>
      </c>
      <c r="U46" s="71">
        <f t="shared" si="4"/>
        <v>16.936721716349872</v>
      </c>
      <c r="V46" s="71">
        <f t="shared" si="4"/>
        <v>17.61196032982058</v>
      </c>
      <c r="W46" s="71">
        <f t="shared" si="4"/>
        <v>16.83544134018268</v>
      </c>
      <c r="X46" s="71">
        <f t="shared" si="4"/>
        <v>17.292715459747861</v>
      </c>
      <c r="Y46" s="71">
        <f t="shared" si="4"/>
        <v>16.75641690797427</v>
      </c>
      <c r="Z46" s="71">
        <f t="shared" si="4"/>
        <v>22.469241788497293</v>
      </c>
      <c r="AA46" s="71">
        <f t="shared" si="4"/>
        <v>25.897851662940923</v>
      </c>
      <c r="AB46" s="71">
        <f t="shared" si="4"/>
        <v>24.450404548667152</v>
      </c>
      <c r="AC46" s="71">
        <f t="shared" si="4"/>
        <v>23.318833583269992</v>
      </c>
      <c r="AD46" s="71">
        <v>24.4</v>
      </c>
      <c r="AE46" s="71">
        <v>23.9</v>
      </c>
      <c r="AF46" s="92"/>
    </row>
    <row r="47" spans="1:32" ht="15" x14ac:dyDescent="0.3">
      <c r="A47" s="71"/>
      <c r="B47" s="72" t="s">
        <v>19</v>
      </c>
      <c r="C47" s="73">
        <f t="shared" si="2"/>
        <v>16.251641256269529</v>
      </c>
      <c r="D47" s="71">
        <f t="shared" ref="D47:I47" si="5">D80*100/D$83</f>
        <v>18.111267135507187</v>
      </c>
      <c r="E47" s="71">
        <f t="shared" si="5"/>
        <v>17.265001045061275</v>
      </c>
      <c r="F47" s="71">
        <f t="shared" si="5"/>
        <v>17.94979079497908</v>
      </c>
      <c r="G47" s="71">
        <f t="shared" si="5"/>
        <v>17.779427144833171</v>
      </c>
      <c r="H47" s="71">
        <f t="shared" si="5"/>
        <v>18.462562354609577</v>
      </c>
      <c r="I47" s="71">
        <f t="shared" si="5"/>
        <v>20.496462525217567</v>
      </c>
      <c r="J47" s="71">
        <f t="shared" ref="J47:AC47" si="6">J80*100/J$83</f>
        <v>20.275788881905381</v>
      </c>
      <c r="K47" s="71">
        <f t="shared" si="6"/>
        <v>21.208821379103981</v>
      </c>
      <c r="L47" s="71">
        <f t="shared" si="6"/>
        <v>23.951401090995915</v>
      </c>
      <c r="M47" s="71">
        <f t="shared" si="6"/>
        <v>24.525188881590623</v>
      </c>
      <c r="N47" s="71">
        <f t="shared" si="6"/>
        <v>24.222897682444984</v>
      </c>
      <c r="O47" s="71">
        <f t="shared" si="6"/>
        <v>25.544057834432817</v>
      </c>
      <c r="P47" s="71">
        <f t="shared" si="6"/>
        <v>23.39042473884659</v>
      </c>
      <c r="Q47" s="71">
        <f t="shared" si="6"/>
        <v>24.364288846250727</v>
      </c>
      <c r="R47" s="71">
        <f t="shared" si="6"/>
        <v>25.368642517380167</v>
      </c>
      <c r="S47" s="71">
        <f t="shared" si="6"/>
        <v>26.356500418682266</v>
      </c>
      <c r="T47" s="71">
        <f t="shared" si="6"/>
        <v>25.060329154677703</v>
      </c>
      <c r="U47" s="71">
        <f t="shared" si="6"/>
        <v>25.610797585661693</v>
      </c>
      <c r="V47" s="71">
        <f t="shared" si="6"/>
        <v>24.994338024152171</v>
      </c>
      <c r="W47" s="71">
        <f t="shared" si="6"/>
        <v>23.433346298804942</v>
      </c>
      <c r="X47" s="71">
        <f t="shared" si="6"/>
        <v>23.959938951700469</v>
      </c>
      <c r="Y47" s="71">
        <f t="shared" si="6"/>
        <v>24.026825397231075</v>
      </c>
      <c r="Z47" s="71">
        <f t="shared" si="6"/>
        <v>29.302339757591767</v>
      </c>
      <c r="AA47" s="71">
        <f t="shared" si="6"/>
        <v>33.928927510678712</v>
      </c>
      <c r="AB47" s="71">
        <f t="shared" si="6"/>
        <v>30.276274565650812</v>
      </c>
      <c r="AC47" s="71">
        <f t="shared" si="6"/>
        <v>29.641375130959961</v>
      </c>
      <c r="AD47" s="71">
        <v>30.4</v>
      </c>
      <c r="AE47" s="71">
        <v>30.5</v>
      </c>
      <c r="AF47" s="92"/>
    </row>
    <row r="48" spans="1:32" ht="15" x14ac:dyDescent="0.3">
      <c r="A48" s="71"/>
      <c r="B48" s="72" t="s">
        <v>101</v>
      </c>
      <c r="C48" s="73">
        <f t="shared" si="2"/>
        <v>53.760577380426824</v>
      </c>
      <c r="D48" s="71">
        <f t="shared" ref="D48:I48" si="7">D81*100/D$83</f>
        <v>53.51630390994579</v>
      </c>
      <c r="E48" s="71">
        <f t="shared" si="7"/>
        <v>53.512141845725402</v>
      </c>
      <c r="F48" s="71">
        <f t="shared" si="7"/>
        <v>53.977547292120924</v>
      </c>
      <c r="G48" s="71">
        <f t="shared" si="7"/>
        <v>53.899236622491571</v>
      </c>
      <c r="H48" s="71">
        <f t="shared" si="7"/>
        <v>53.687785338425364</v>
      </c>
      <c r="I48" s="71">
        <f t="shared" si="7"/>
        <v>52.13324228506216</v>
      </c>
      <c r="J48" s="71">
        <f t="shared" ref="J48:AC48" si="8">J81*100/J$83</f>
        <v>50.650782170368799</v>
      </c>
      <c r="K48" s="71">
        <f t="shared" si="8"/>
        <v>50.959844771367841</v>
      </c>
      <c r="L48" s="71">
        <f t="shared" si="8"/>
        <v>46.688441688043739</v>
      </c>
      <c r="M48" s="71">
        <f t="shared" si="8"/>
        <v>45.287688375727278</v>
      </c>
      <c r="N48" s="71">
        <f t="shared" si="8"/>
        <v>44.927185457837346</v>
      </c>
      <c r="O48" s="71">
        <f t="shared" si="8"/>
        <v>42.447981250930013</v>
      </c>
      <c r="P48" s="71">
        <f t="shared" si="8"/>
        <v>44.978898742034389</v>
      </c>
      <c r="Q48" s="71">
        <f t="shared" si="8"/>
        <v>43.657815274482303</v>
      </c>
      <c r="R48" s="71">
        <f t="shared" si="8"/>
        <v>41.073606537382609</v>
      </c>
      <c r="S48" s="71">
        <f t="shared" si="8"/>
        <v>38.092254679301433</v>
      </c>
      <c r="T48" s="71">
        <f t="shared" si="8"/>
        <v>38.936481062150186</v>
      </c>
      <c r="U48" s="71">
        <f t="shared" si="8"/>
        <v>38.123059700631281</v>
      </c>
      <c r="V48" s="71">
        <f t="shared" si="8"/>
        <v>36.093208704623805</v>
      </c>
      <c r="W48" s="71">
        <f t="shared" si="8"/>
        <v>37.344850248802928</v>
      </c>
      <c r="X48" s="71">
        <f t="shared" si="8"/>
        <v>37.035715280045153</v>
      </c>
      <c r="Y48" s="71">
        <f t="shared" si="8"/>
        <v>38.618246688356663</v>
      </c>
      <c r="Z48" s="71">
        <f t="shared" si="8"/>
        <v>29.290402218858262</v>
      </c>
      <c r="AA48" s="71">
        <f t="shared" si="8"/>
        <v>24.103460218506974</v>
      </c>
      <c r="AB48" s="71">
        <f t="shared" si="8"/>
        <v>27.015886578689198</v>
      </c>
      <c r="AC48" s="71">
        <f t="shared" si="8"/>
        <v>28.487900326629553</v>
      </c>
      <c r="AD48" s="71">
        <v>27.6</v>
      </c>
      <c r="AE48" s="71">
        <v>28.4</v>
      </c>
      <c r="AF48" s="92"/>
    </row>
    <row r="49" spans="1:59" ht="15" x14ac:dyDescent="0.3">
      <c r="A49" s="71"/>
      <c r="B49" s="72" t="s">
        <v>102</v>
      </c>
      <c r="C49" s="73">
        <f t="shared" si="2"/>
        <v>23.421901835074038</v>
      </c>
      <c r="D49" s="71">
        <f t="shared" ref="D49:I49" si="9">D82*100/D$83</f>
        <v>20.836258790759775</v>
      </c>
      <c r="E49" s="71">
        <f t="shared" si="9"/>
        <v>21.610100885211057</v>
      </c>
      <c r="F49" s="71">
        <f t="shared" si="9"/>
        <v>20.102834580705995</v>
      </c>
      <c r="G49" s="71">
        <f t="shared" si="9"/>
        <v>20.63051485810502</v>
      </c>
      <c r="H49" s="71">
        <f t="shared" si="9"/>
        <v>19.703434634953414</v>
      </c>
      <c r="I49" s="71">
        <f t="shared" si="9"/>
        <v>16.330692309850985</v>
      </c>
      <c r="J49" s="71">
        <f t="shared" ref="J49:AC49" si="10">J82*100/J$83</f>
        <v>17.523269292114499</v>
      </c>
      <c r="K49" s="71">
        <f t="shared" si="10"/>
        <v>15.934687984896673</v>
      </c>
      <c r="L49" s="71">
        <f t="shared" si="10"/>
        <v>13.434188212101361</v>
      </c>
      <c r="M49" s="71">
        <f t="shared" si="10"/>
        <v>12.296370547235185</v>
      </c>
      <c r="N49" s="71">
        <f t="shared" si="10"/>
        <v>12.082530482150771</v>
      </c>
      <c r="O49" s="71">
        <f t="shared" si="10"/>
        <v>11.102499875998214</v>
      </c>
      <c r="P49" s="71">
        <f t="shared" si="10"/>
        <v>12.740605807290773</v>
      </c>
      <c r="Q49" s="71">
        <f t="shared" si="10"/>
        <v>11.738693717367035</v>
      </c>
      <c r="R49" s="71">
        <f t="shared" si="10"/>
        <v>10.404622514940847</v>
      </c>
      <c r="S49" s="71">
        <f t="shared" si="10"/>
        <v>8.0356873919408187</v>
      </c>
      <c r="T49" s="71">
        <f t="shared" si="10"/>
        <v>9.0474390980531023</v>
      </c>
      <c r="U49" s="71">
        <f t="shared" si="10"/>
        <v>8.5234682454500348</v>
      </c>
      <c r="V49" s="71">
        <f t="shared" si="10"/>
        <v>8.5477661058747536</v>
      </c>
      <c r="W49" s="71">
        <f t="shared" si="10"/>
        <v>9.4078356157034211</v>
      </c>
      <c r="X49" s="71">
        <f t="shared" si="10"/>
        <v>9.0210758370729209</v>
      </c>
      <c r="Y49" s="71">
        <f t="shared" si="10"/>
        <v>8.9163265358281087</v>
      </c>
      <c r="Z49" s="71">
        <f t="shared" si="10"/>
        <v>2.4276381960601041</v>
      </c>
      <c r="AA49" s="71">
        <f t="shared" si="10"/>
        <v>2.4734212818656003</v>
      </c>
      <c r="AB49" s="71">
        <f t="shared" si="10"/>
        <v>4.0336192073588828</v>
      </c>
      <c r="AC49" s="71">
        <f t="shared" si="10"/>
        <v>4.519916185624191</v>
      </c>
      <c r="AD49" s="71">
        <v>4.0999999999999996</v>
      </c>
      <c r="AE49" s="71">
        <v>3.8</v>
      </c>
      <c r="AF49" s="92"/>
    </row>
    <row r="50" spans="1:59" ht="15" x14ac:dyDescent="0.3">
      <c r="A50" s="71"/>
      <c r="B50" s="72" t="s">
        <v>96</v>
      </c>
      <c r="C50" s="73">
        <f t="shared" si="2"/>
        <v>100</v>
      </c>
      <c r="D50" s="71">
        <f t="shared" ref="D50:I50" si="11">D83*100/D$83</f>
        <v>100</v>
      </c>
      <c r="E50" s="71">
        <f t="shared" si="11"/>
        <v>100</v>
      </c>
      <c r="F50" s="71">
        <f t="shared" si="11"/>
        <v>100</v>
      </c>
      <c r="G50" s="71">
        <f t="shared" si="11"/>
        <v>100</v>
      </c>
      <c r="H50" s="71">
        <f t="shared" si="11"/>
        <v>100</v>
      </c>
      <c r="I50" s="71">
        <f t="shared" si="11"/>
        <v>100</v>
      </c>
      <c r="J50" s="71">
        <f t="shared" ref="J50:AC50" si="12">J83*100/J$83</f>
        <v>100</v>
      </c>
      <c r="K50" s="71">
        <f t="shared" si="12"/>
        <v>100</v>
      </c>
      <c r="L50" s="71">
        <f t="shared" si="12"/>
        <v>100</v>
      </c>
      <c r="M50" s="71">
        <f t="shared" si="12"/>
        <v>100</v>
      </c>
      <c r="N50" s="71">
        <f t="shared" si="12"/>
        <v>100</v>
      </c>
      <c r="O50" s="71">
        <f t="shared" si="12"/>
        <v>100</v>
      </c>
      <c r="P50" s="71">
        <f t="shared" si="12"/>
        <v>100</v>
      </c>
      <c r="Q50" s="71">
        <f t="shared" si="12"/>
        <v>100</v>
      </c>
      <c r="R50" s="71">
        <f t="shared" si="12"/>
        <v>100</v>
      </c>
      <c r="S50" s="71">
        <f t="shared" si="12"/>
        <v>100</v>
      </c>
      <c r="T50" s="71">
        <f t="shared" si="12"/>
        <v>100</v>
      </c>
      <c r="U50" s="71">
        <f t="shared" si="12"/>
        <v>100</v>
      </c>
      <c r="V50" s="71">
        <f t="shared" si="12"/>
        <v>100</v>
      </c>
      <c r="W50" s="71">
        <f t="shared" si="12"/>
        <v>100</v>
      </c>
      <c r="X50" s="71">
        <f t="shared" si="12"/>
        <v>100</v>
      </c>
      <c r="Y50" s="71">
        <f t="shared" si="12"/>
        <v>100</v>
      </c>
      <c r="Z50" s="71">
        <f t="shared" si="12"/>
        <v>100</v>
      </c>
      <c r="AA50" s="71">
        <f t="shared" si="12"/>
        <v>100</v>
      </c>
      <c r="AB50" s="71">
        <f t="shared" si="12"/>
        <v>100</v>
      </c>
      <c r="AC50" s="71">
        <f t="shared" si="12"/>
        <v>100</v>
      </c>
      <c r="AD50" s="71">
        <v>100</v>
      </c>
      <c r="AE50" s="71">
        <v>100</v>
      </c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</row>
    <row r="51" spans="1:59" ht="15" x14ac:dyDescent="0.3">
      <c r="A51" s="67" t="s">
        <v>33</v>
      </c>
      <c r="B51" s="65" t="s">
        <v>17</v>
      </c>
      <c r="C51" s="66">
        <f>C84*100/C$90</f>
        <v>0.21322934126956977</v>
      </c>
      <c r="D51" s="67">
        <f t="shared" ref="D51:I51" si="13">D84*100/D$90</f>
        <v>0.28663994289165889</v>
      </c>
      <c r="E51" s="67">
        <f t="shared" si="13"/>
        <v>0.25548098905382483</v>
      </c>
      <c r="F51" s="67">
        <f t="shared" si="13"/>
        <v>0.32261906611360541</v>
      </c>
      <c r="G51" s="67">
        <f t="shared" si="13"/>
        <v>0.31023293850739969</v>
      </c>
      <c r="H51" s="67">
        <f t="shared" si="13"/>
        <v>0.27654059085521937</v>
      </c>
      <c r="I51" s="67">
        <f t="shared" si="13"/>
        <v>0.38996406529480959</v>
      </c>
      <c r="J51" s="67">
        <f t="shared" ref="J51:AC52" si="14">J84*100/J$90</f>
        <v>0.38009953453912931</v>
      </c>
      <c r="K51" s="67">
        <f t="shared" si="14"/>
        <v>0.45836309717081197</v>
      </c>
      <c r="L51" s="67">
        <f t="shared" si="14"/>
        <v>0.43143720802418245</v>
      </c>
      <c r="M51" s="67">
        <f t="shared" si="14"/>
        <v>0.50361577688783887</v>
      </c>
      <c r="N51" s="67">
        <f t="shared" si="14"/>
        <v>0.57756312108726104</v>
      </c>
      <c r="O51" s="67">
        <f t="shared" si="14"/>
        <v>0.55126323577571046</v>
      </c>
      <c r="P51" s="67">
        <f t="shared" si="14"/>
        <v>0.7763548002567473</v>
      </c>
      <c r="Q51" s="67">
        <f t="shared" si="14"/>
        <v>0.73009876684537556</v>
      </c>
      <c r="R51" s="67">
        <f t="shared" si="14"/>
        <v>0.87762456284988632</v>
      </c>
      <c r="S51" s="67">
        <f t="shared" si="14"/>
        <v>1.2438017673619768</v>
      </c>
      <c r="T51" s="67">
        <f t="shared" si="14"/>
        <v>1.7219472815976975</v>
      </c>
      <c r="U51" s="67">
        <f t="shared" si="14"/>
        <v>2.2554320253953528</v>
      </c>
      <c r="V51" s="67">
        <f t="shared" si="14"/>
        <v>2.1839162844036699</v>
      </c>
      <c r="W51" s="67">
        <f t="shared" si="14"/>
        <v>2.4022735426324417</v>
      </c>
      <c r="X51" s="67">
        <f t="shared" si="14"/>
        <v>2.2841322028032534</v>
      </c>
      <c r="Y51" s="67">
        <f t="shared" si="14"/>
        <v>2.4816153082775645</v>
      </c>
      <c r="Z51" s="67">
        <f t="shared" si="14"/>
        <v>4.4220438602035008</v>
      </c>
      <c r="AA51" s="67">
        <f t="shared" si="14"/>
        <v>2.3538329026701121</v>
      </c>
      <c r="AB51" s="67">
        <f t="shared" si="14"/>
        <v>2.1023841186712549</v>
      </c>
      <c r="AC51" s="67">
        <f t="shared" si="14"/>
        <v>2.2219399862298546</v>
      </c>
      <c r="AD51" s="67">
        <v>2.2000000000000002</v>
      </c>
      <c r="AE51" s="67">
        <v>2.4</v>
      </c>
      <c r="AF51" s="92"/>
    </row>
    <row r="52" spans="1:59" ht="30" x14ac:dyDescent="0.3">
      <c r="A52" s="68"/>
      <c r="B52" s="69" t="s">
        <v>100</v>
      </c>
      <c r="C52" s="7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>
        <f t="shared" si="14"/>
        <v>8.4754521963824284E-2</v>
      </c>
      <c r="AB52" s="68">
        <f t="shared" si="14"/>
        <v>0.1041938004688721</v>
      </c>
      <c r="AC52" s="68">
        <f t="shared" si="14"/>
        <v>0.12633774289935093</v>
      </c>
      <c r="AD52" s="68">
        <v>0.1</v>
      </c>
      <c r="AE52" s="68">
        <v>0.1</v>
      </c>
      <c r="AF52" s="92"/>
    </row>
    <row r="53" spans="1:59" ht="15" x14ac:dyDescent="0.3">
      <c r="A53" s="71"/>
      <c r="B53" s="72" t="s">
        <v>18</v>
      </c>
      <c r="C53" s="73">
        <f t="shared" ref="C53:C57" si="15">C86*100/C$90</f>
        <v>3.0541967411258963</v>
      </c>
      <c r="D53" s="71">
        <f t="shared" ref="D53:I53" si="16">D86*100/D$90</f>
        <v>3.4665861292625335</v>
      </c>
      <c r="E53" s="71">
        <f t="shared" si="16"/>
        <v>3.5593506041993699</v>
      </c>
      <c r="F53" s="71">
        <f t="shared" si="16"/>
        <v>3.9874266598310779</v>
      </c>
      <c r="G53" s="71">
        <f t="shared" si="16"/>
        <v>3.4589917429498511</v>
      </c>
      <c r="H53" s="71">
        <f t="shared" si="16"/>
        <v>3.1361110058825759</v>
      </c>
      <c r="I53" s="71">
        <f t="shared" si="16"/>
        <v>3.4409225926701796</v>
      </c>
      <c r="J53" s="71">
        <f t="shared" ref="J53:AC53" si="17">J86*100/J$90</f>
        <v>3.8707876328066702</v>
      </c>
      <c r="K53" s="71">
        <f t="shared" si="17"/>
        <v>3.913132887416932</v>
      </c>
      <c r="L53" s="71">
        <f t="shared" si="17"/>
        <v>3.7191536136301182</v>
      </c>
      <c r="M53" s="71">
        <f t="shared" si="17"/>
        <v>4.1095969345126626</v>
      </c>
      <c r="N53" s="71">
        <f t="shared" si="17"/>
        <v>4.6293723656441577</v>
      </c>
      <c r="O53" s="71">
        <f t="shared" si="17"/>
        <v>4.1972418644705085</v>
      </c>
      <c r="P53" s="71">
        <f t="shared" si="17"/>
        <v>5.7560289757618364</v>
      </c>
      <c r="Q53" s="71">
        <f t="shared" si="17"/>
        <v>5.3924280871793897</v>
      </c>
      <c r="R53" s="71">
        <f t="shared" si="17"/>
        <v>6.0615932875018288</v>
      </c>
      <c r="S53" s="71">
        <f t="shared" si="17"/>
        <v>7.6380232139394444</v>
      </c>
      <c r="T53" s="71">
        <f t="shared" si="17"/>
        <v>10.288863149766593</v>
      </c>
      <c r="U53" s="71">
        <f t="shared" si="17"/>
        <v>11.070605458841264</v>
      </c>
      <c r="V53" s="71">
        <f t="shared" si="17"/>
        <v>10.65223623853211</v>
      </c>
      <c r="W53" s="71">
        <f t="shared" si="17"/>
        <v>11.698333532643487</v>
      </c>
      <c r="X53" s="71">
        <f t="shared" si="17"/>
        <v>10.893849378016188</v>
      </c>
      <c r="Y53" s="71">
        <f t="shared" si="17"/>
        <v>11.017455914908776</v>
      </c>
      <c r="Z53" s="71">
        <f t="shared" si="17"/>
        <v>16.86911458004171</v>
      </c>
      <c r="AA53" s="71">
        <f t="shared" si="17"/>
        <v>14.384840654608096</v>
      </c>
      <c r="AB53" s="71">
        <f t="shared" si="17"/>
        <v>11.538777916398185</v>
      </c>
      <c r="AC53" s="71">
        <f t="shared" si="17"/>
        <v>10.953281773273886</v>
      </c>
      <c r="AD53" s="71">
        <v>11.3</v>
      </c>
      <c r="AE53" s="71">
        <v>11.8</v>
      </c>
      <c r="AF53" s="92"/>
    </row>
    <row r="54" spans="1:59" ht="15" x14ac:dyDescent="0.3">
      <c r="A54" s="71"/>
      <c r="B54" s="72" t="s">
        <v>19</v>
      </c>
      <c r="C54" s="73">
        <f t="shared" si="15"/>
        <v>17.447177276821858</v>
      </c>
      <c r="D54" s="71">
        <f t="shared" ref="D54:I54" si="18">D87*100/D$90</f>
        <v>18.82378782054802</v>
      </c>
      <c r="E54" s="71">
        <f t="shared" si="18"/>
        <v>18.058555189161286</v>
      </c>
      <c r="F54" s="71">
        <f t="shared" si="18"/>
        <v>19.245288881293792</v>
      </c>
      <c r="G54" s="71">
        <f t="shared" si="18"/>
        <v>17.267523148758805</v>
      </c>
      <c r="H54" s="71">
        <f t="shared" si="18"/>
        <v>16.033942516357023</v>
      </c>
      <c r="I54" s="71">
        <f t="shared" si="18"/>
        <v>16.027737939850997</v>
      </c>
      <c r="J54" s="71">
        <f t="shared" ref="J54:AC54" si="19">J87*100/J$90</f>
        <v>16.942883065706756</v>
      </c>
      <c r="K54" s="71">
        <f t="shared" si="19"/>
        <v>16.762452107279692</v>
      </c>
      <c r="L54" s="71">
        <f t="shared" si="19"/>
        <v>16.36328661720253</v>
      </c>
      <c r="M54" s="71">
        <f t="shared" si="19"/>
        <v>18.332420985911433</v>
      </c>
      <c r="N54" s="71">
        <f t="shared" si="19"/>
        <v>19.374080007566846</v>
      </c>
      <c r="O54" s="71">
        <f t="shared" si="19"/>
        <v>18.207454485912162</v>
      </c>
      <c r="P54" s="71">
        <f t="shared" si="19"/>
        <v>21.546596570590214</v>
      </c>
      <c r="Q54" s="71">
        <f t="shared" si="19"/>
        <v>21.72552610993456</v>
      </c>
      <c r="R54" s="71">
        <f t="shared" si="19"/>
        <v>22.16002021195963</v>
      </c>
      <c r="S54" s="71">
        <f t="shared" si="19"/>
        <v>25.060250976481342</v>
      </c>
      <c r="T54" s="71">
        <f t="shared" si="19"/>
        <v>30.376610157593625</v>
      </c>
      <c r="U54" s="71">
        <f t="shared" si="19"/>
        <v>29.790981170911305</v>
      </c>
      <c r="V54" s="71">
        <f t="shared" si="19"/>
        <v>29.445240825688074</v>
      </c>
      <c r="W54" s="71">
        <f t="shared" si="19"/>
        <v>29.372454399009545</v>
      </c>
      <c r="X54" s="71">
        <f t="shared" si="19"/>
        <v>28.174809174982215</v>
      </c>
      <c r="Y54" s="71">
        <f t="shared" si="19"/>
        <v>26.661619888546781</v>
      </c>
      <c r="Z54" s="71">
        <f t="shared" si="19"/>
        <v>33.207988371358148</v>
      </c>
      <c r="AA54" s="71">
        <f t="shared" si="19"/>
        <v>37.008785529715759</v>
      </c>
      <c r="AB54" s="71">
        <f t="shared" si="19"/>
        <v>30.800235807022112</v>
      </c>
      <c r="AC54" s="71">
        <f t="shared" si="19"/>
        <v>27.945373966403519</v>
      </c>
      <c r="AD54" s="71">
        <v>29.1</v>
      </c>
      <c r="AE54" s="71">
        <v>29.5</v>
      </c>
      <c r="AF54" s="92"/>
    </row>
    <row r="55" spans="1:59" ht="15" x14ac:dyDescent="0.3">
      <c r="A55" s="71"/>
      <c r="B55" s="72" t="s">
        <v>101</v>
      </c>
      <c r="C55" s="73">
        <f t="shared" si="15"/>
        <v>56.939645834045997</v>
      </c>
      <c r="D55" s="71">
        <f t="shared" ref="D55:I55" si="20">D88*100/D$90</f>
        <v>56.95184229311954</v>
      </c>
      <c r="E55" s="71">
        <f t="shared" si="20"/>
        <v>56.668843961693653</v>
      </c>
      <c r="F55" s="71">
        <f t="shared" si="20"/>
        <v>55.560388799991713</v>
      </c>
      <c r="G55" s="71">
        <f t="shared" si="20"/>
        <v>57.019547840768197</v>
      </c>
      <c r="H55" s="71">
        <f t="shared" si="20"/>
        <v>57.39110199531342</v>
      </c>
      <c r="I55" s="71">
        <f t="shared" si="20"/>
        <v>56.844513914626873</v>
      </c>
      <c r="J55" s="71">
        <f t="shared" ref="J55:AC55" si="21">J88*100/J$90</f>
        <v>55.726457182431673</v>
      </c>
      <c r="K55" s="71">
        <f t="shared" si="21"/>
        <v>55.076628352490424</v>
      </c>
      <c r="L55" s="71">
        <f t="shared" si="21"/>
        <v>56.818906292937619</v>
      </c>
      <c r="M55" s="71">
        <f t="shared" si="21"/>
        <v>56.345040191304847</v>
      </c>
      <c r="N55" s="71">
        <f t="shared" si="21"/>
        <v>55.749324599932606</v>
      </c>
      <c r="O55" s="71">
        <f t="shared" si="21"/>
        <v>56.85410020983177</v>
      </c>
      <c r="P55" s="71">
        <f t="shared" si="21"/>
        <v>53.487789222728246</v>
      </c>
      <c r="Q55" s="71">
        <f t="shared" si="21"/>
        <v>54.492842106602055</v>
      </c>
      <c r="R55" s="71">
        <f t="shared" si="21"/>
        <v>54.089597489461859</v>
      </c>
      <c r="S55" s="71">
        <f t="shared" si="21"/>
        <v>52.523615612620851</v>
      </c>
      <c r="T55" s="71">
        <f t="shared" si="21"/>
        <v>48.31490646168966</v>
      </c>
      <c r="U55" s="71">
        <f t="shared" si="21"/>
        <v>47.581498499760833</v>
      </c>
      <c r="V55" s="71">
        <f t="shared" si="21"/>
        <v>48.44251720183486</v>
      </c>
      <c r="W55" s="71">
        <f t="shared" si="21"/>
        <v>46.91151332681472</v>
      </c>
      <c r="X55" s="71">
        <f t="shared" si="21"/>
        <v>47.455345984503275</v>
      </c>
      <c r="Y55" s="71">
        <f t="shared" si="21"/>
        <v>47.808468408865366</v>
      </c>
      <c r="Z55" s="71">
        <f t="shared" si="21"/>
        <v>40.281868166592936</v>
      </c>
      <c r="AA55" s="71">
        <f t="shared" si="21"/>
        <v>40.168819982773471</v>
      </c>
      <c r="AB55" s="71">
        <f t="shared" si="21"/>
        <v>45.972087029242815</v>
      </c>
      <c r="AC55" s="71">
        <f t="shared" si="21"/>
        <v>48.361954291138311</v>
      </c>
      <c r="AD55" s="71">
        <v>47.3</v>
      </c>
      <c r="AE55" s="71">
        <v>47.2</v>
      </c>
      <c r="AF55" s="92"/>
    </row>
    <row r="56" spans="1:59" ht="15" x14ac:dyDescent="0.3">
      <c r="A56" s="71"/>
      <c r="B56" s="72" t="s">
        <v>102</v>
      </c>
      <c r="C56" s="73">
        <f t="shared" si="15"/>
        <v>22.345750806736678</v>
      </c>
      <c r="D56" s="71">
        <f t="shared" ref="D56:I56" si="22">D89*100/D$90</f>
        <v>20.471143814178244</v>
      </c>
      <c r="E56" s="71">
        <f t="shared" si="22"/>
        <v>21.457769255891865</v>
      </c>
      <c r="F56" s="71">
        <f t="shared" si="22"/>
        <v>20.884276592769812</v>
      </c>
      <c r="G56" s="71">
        <f t="shared" si="22"/>
        <v>21.943704329015748</v>
      </c>
      <c r="H56" s="71">
        <f t="shared" si="22"/>
        <v>23.162303891591758</v>
      </c>
      <c r="I56" s="71">
        <f t="shared" si="22"/>
        <v>23.296861487557138</v>
      </c>
      <c r="J56" s="71">
        <f t="shared" ref="J56:AC56" si="23">J89*100/J$90</f>
        <v>23.079772584515776</v>
      </c>
      <c r="K56" s="71">
        <f t="shared" si="23"/>
        <v>23.789423555642141</v>
      </c>
      <c r="L56" s="71">
        <f t="shared" si="23"/>
        <v>22.66721626820555</v>
      </c>
      <c r="M56" s="71">
        <f t="shared" si="23"/>
        <v>20.709326111383216</v>
      </c>
      <c r="N56" s="71">
        <f t="shared" si="23"/>
        <v>19.66965990576913</v>
      </c>
      <c r="O56" s="71">
        <f t="shared" si="23"/>
        <v>20.189940204009847</v>
      </c>
      <c r="P56" s="71">
        <f t="shared" si="23"/>
        <v>18.43323043066296</v>
      </c>
      <c r="Q56" s="71">
        <f t="shared" si="23"/>
        <v>17.659104929438627</v>
      </c>
      <c r="R56" s="71">
        <f t="shared" si="23"/>
        <v>16.811164448226801</v>
      </c>
      <c r="S56" s="71">
        <f t="shared" si="23"/>
        <v>13.534308429596388</v>
      </c>
      <c r="T56" s="71">
        <f t="shared" si="23"/>
        <v>9.2976729493524264</v>
      </c>
      <c r="U56" s="71">
        <f t="shared" si="23"/>
        <v>9.3014828450912468</v>
      </c>
      <c r="V56" s="71">
        <f t="shared" si="23"/>
        <v>9.2760894495412849</v>
      </c>
      <c r="W56" s="71">
        <f t="shared" si="23"/>
        <v>9.6154251988998087</v>
      </c>
      <c r="X56" s="71">
        <f t="shared" si="23"/>
        <v>11.191863259695065</v>
      </c>
      <c r="Y56" s="71">
        <f t="shared" si="23"/>
        <v>12.030840479401512</v>
      </c>
      <c r="Z56" s="71">
        <f t="shared" si="23"/>
        <v>5.2189850218037037</v>
      </c>
      <c r="AA56" s="71">
        <f t="shared" si="23"/>
        <v>6.0837209302325581</v>
      </c>
      <c r="AB56" s="71">
        <f t="shared" si="23"/>
        <v>9.5865151286656332</v>
      </c>
      <c r="AC56" s="71">
        <f t="shared" si="23"/>
        <v>10.517449982954432</v>
      </c>
      <c r="AD56" s="71">
        <v>10</v>
      </c>
      <c r="AE56" s="71">
        <v>9.1</v>
      </c>
      <c r="AF56" s="92"/>
    </row>
    <row r="57" spans="1:59" ht="15" x14ac:dyDescent="0.3">
      <c r="A57" s="71"/>
      <c r="B57" s="72" t="s">
        <v>96</v>
      </c>
      <c r="C57" s="73">
        <f t="shared" si="15"/>
        <v>100</v>
      </c>
      <c r="D57" s="71">
        <f t="shared" ref="D57:I57" si="24">D90*100/D$90</f>
        <v>100</v>
      </c>
      <c r="E57" s="71">
        <f t="shared" si="24"/>
        <v>100</v>
      </c>
      <c r="F57" s="71">
        <f t="shared" si="24"/>
        <v>100</v>
      </c>
      <c r="G57" s="71">
        <f t="shared" si="24"/>
        <v>100</v>
      </c>
      <c r="H57" s="71">
        <f t="shared" si="24"/>
        <v>100</v>
      </c>
      <c r="I57" s="71">
        <f t="shared" si="24"/>
        <v>100</v>
      </c>
      <c r="J57" s="71">
        <f t="shared" ref="J57:AC57" si="25">J90*100/J$90</f>
        <v>100</v>
      </c>
      <c r="K57" s="71">
        <f t="shared" si="25"/>
        <v>100</v>
      </c>
      <c r="L57" s="71">
        <f t="shared" si="25"/>
        <v>100</v>
      </c>
      <c r="M57" s="71">
        <f t="shared" si="25"/>
        <v>100</v>
      </c>
      <c r="N57" s="71">
        <f t="shared" si="25"/>
        <v>100</v>
      </c>
      <c r="O57" s="71">
        <f t="shared" si="25"/>
        <v>100</v>
      </c>
      <c r="P57" s="71">
        <f t="shared" si="25"/>
        <v>100</v>
      </c>
      <c r="Q57" s="71">
        <f t="shared" si="25"/>
        <v>100</v>
      </c>
      <c r="R57" s="71">
        <f t="shared" si="25"/>
        <v>100</v>
      </c>
      <c r="S57" s="71">
        <f t="shared" si="25"/>
        <v>100</v>
      </c>
      <c r="T57" s="71">
        <f t="shared" si="25"/>
        <v>100</v>
      </c>
      <c r="U57" s="71">
        <f t="shared" si="25"/>
        <v>100</v>
      </c>
      <c r="V57" s="71">
        <f t="shared" si="25"/>
        <v>100</v>
      </c>
      <c r="W57" s="71">
        <f t="shared" si="25"/>
        <v>100</v>
      </c>
      <c r="X57" s="71">
        <f t="shared" si="25"/>
        <v>100</v>
      </c>
      <c r="Y57" s="71">
        <f t="shared" si="25"/>
        <v>100</v>
      </c>
      <c r="Z57" s="71">
        <f t="shared" si="25"/>
        <v>100</v>
      </c>
      <c r="AA57" s="71">
        <f t="shared" si="25"/>
        <v>100</v>
      </c>
      <c r="AB57" s="71">
        <f t="shared" si="25"/>
        <v>100</v>
      </c>
      <c r="AC57" s="71">
        <f t="shared" si="25"/>
        <v>100</v>
      </c>
      <c r="AD57" s="71">
        <v>100</v>
      </c>
      <c r="AE57" s="71">
        <v>100</v>
      </c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</row>
    <row r="58" spans="1:59" ht="15" x14ac:dyDescent="0.3">
      <c r="A58" s="67" t="s">
        <v>103</v>
      </c>
      <c r="B58" s="65" t="s">
        <v>17</v>
      </c>
      <c r="C58" s="66">
        <f t="shared" ref="C58:C64" si="26">C91*100/C$97</f>
        <v>0.49398758327661241</v>
      </c>
      <c r="D58" s="67">
        <f t="shared" ref="D58:I58" si="27">D91*100/D$97</f>
        <v>0.26974444768179556</v>
      </c>
      <c r="E58" s="67">
        <f t="shared" si="27"/>
        <v>0.35906010736601252</v>
      </c>
      <c r="F58" s="67">
        <f t="shared" si="27"/>
        <v>0.39822592912262111</v>
      </c>
      <c r="G58" s="67">
        <f t="shared" si="27"/>
        <v>0.38434485530546625</v>
      </c>
      <c r="H58" s="67">
        <f t="shared" si="27"/>
        <v>0.44883450456205876</v>
      </c>
      <c r="I58" s="67">
        <f t="shared" si="27"/>
        <v>0.41611405835543769</v>
      </c>
      <c r="J58" s="67">
        <f t="shared" ref="J58:AC59" si="28">J91*100/J$97</f>
        <v>0.38699120474534671</v>
      </c>
      <c r="K58" s="67">
        <f t="shared" si="28"/>
        <v>0.37141096142609004</v>
      </c>
      <c r="L58" s="67">
        <f t="shared" si="28"/>
        <v>0.48370848297023156</v>
      </c>
      <c r="M58" s="67">
        <f t="shared" si="28"/>
        <v>0.56598977180967192</v>
      </c>
      <c r="N58" s="67">
        <f t="shared" si="28"/>
        <v>0.46712609424473833</v>
      </c>
      <c r="O58" s="67">
        <f t="shared" si="28"/>
        <v>0.89769463914990266</v>
      </c>
      <c r="P58" s="67">
        <f t="shared" si="28"/>
        <v>0.74434625236256957</v>
      </c>
      <c r="Q58" s="67">
        <f t="shared" si="28"/>
        <v>0.74102376442224904</v>
      </c>
      <c r="R58" s="67">
        <f t="shared" si="28"/>
        <v>0.63223277997559801</v>
      </c>
      <c r="S58" s="67">
        <f t="shared" si="28"/>
        <v>0.94397589764427225</v>
      </c>
      <c r="T58" s="67">
        <f t="shared" si="28"/>
        <v>1.2877384900297171</v>
      </c>
      <c r="U58" s="67">
        <f t="shared" si="28"/>
        <v>1.331965811965812</v>
      </c>
      <c r="V58" s="67">
        <f t="shared" si="28"/>
        <v>1.445599680793979</v>
      </c>
      <c r="W58" s="67">
        <f t="shared" si="28"/>
        <v>1.5953782708928423</v>
      </c>
      <c r="X58" s="67">
        <f t="shared" si="28"/>
        <v>1.7239149313575137</v>
      </c>
      <c r="Y58" s="67">
        <f t="shared" si="28"/>
        <v>2.038510472645791</v>
      </c>
      <c r="Z58" s="67">
        <f t="shared" si="28"/>
        <v>4.5450410987758936</v>
      </c>
      <c r="AA58" s="67">
        <f t="shared" si="28"/>
        <v>4.2945049476524968</v>
      </c>
      <c r="AB58" s="67">
        <f t="shared" si="28"/>
        <v>4.1498024361402459</v>
      </c>
      <c r="AC58" s="67">
        <f t="shared" si="28"/>
        <v>4.3989787300517955</v>
      </c>
      <c r="AD58" s="67">
        <v>4.5999999999999996</v>
      </c>
      <c r="AE58" s="67">
        <v>5.0999999999999996</v>
      </c>
      <c r="AF58" s="92"/>
    </row>
    <row r="59" spans="1:59" ht="30" x14ac:dyDescent="0.3">
      <c r="A59" s="71"/>
      <c r="B59" s="69" t="s">
        <v>100</v>
      </c>
      <c r="C59" s="73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>
        <f t="shared" si="28"/>
        <v>0</v>
      </c>
      <c r="AB59" s="71">
        <f t="shared" si="28"/>
        <v>0</v>
      </c>
      <c r="AC59" s="71">
        <f t="shared" si="28"/>
        <v>0</v>
      </c>
      <c r="AD59" s="71">
        <v>0.4</v>
      </c>
      <c r="AE59" s="71">
        <v>0.4</v>
      </c>
      <c r="AF59" s="92"/>
    </row>
    <row r="60" spans="1:59" ht="15" x14ac:dyDescent="0.3">
      <c r="A60" s="71"/>
      <c r="B60" s="72" t="s">
        <v>18</v>
      </c>
      <c r="C60" s="73">
        <f t="shared" si="26"/>
        <v>7.3757812016583131</v>
      </c>
      <c r="D60" s="71">
        <f t="shared" ref="D60:I60" si="29">D93*100/D$97</f>
        <v>4.8826564658777976</v>
      </c>
      <c r="E60" s="71">
        <f t="shared" si="29"/>
        <v>5.750242013552759</v>
      </c>
      <c r="F60" s="71">
        <f t="shared" si="29"/>
        <v>6.1981387637904959</v>
      </c>
      <c r="G60" s="71">
        <f t="shared" si="29"/>
        <v>5.3138397642015009</v>
      </c>
      <c r="H60" s="71">
        <f t="shared" si="29"/>
        <v>6.1493603289268925</v>
      </c>
      <c r="I60" s="71">
        <f t="shared" si="29"/>
        <v>5.5213859416445628</v>
      </c>
      <c r="J60" s="71">
        <f t="shared" ref="J60:AC60" si="30">J93*100/J$97</f>
        <v>5.5046021681325428</v>
      </c>
      <c r="K60" s="71">
        <f t="shared" si="30"/>
        <v>5.1933498226992931</v>
      </c>
      <c r="L60" s="71">
        <f t="shared" si="30"/>
        <v>5.9067803778924457</v>
      </c>
      <c r="M60" s="71">
        <f t="shared" si="30"/>
        <v>6.9488889553488651</v>
      </c>
      <c r="N60" s="71">
        <f t="shared" si="30"/>
        <v>5.8431737753771653</v>
      </c>
      <c r="O60" s="71">
        <f t="shared" si="30"/>
        <v>9.510788973040226</v>
      </c>
      <c r="P60" s="71">
        <f t="shared" si="30"/>
        <v>8.2228368349229743</v>
      </c>
      <c r="Q60" s="71">
        <f t="shared" si="30"/>
        <v>7.9801317375581196</v>
      </c>
      <c r="R60" s="71">
        <f t="shared" si="30"/>
        <v>6.412705455113116</v>
      </c>
      <c r="S60" s="71">
        <f t="shared" si="30"/>
        <v>7.5850073833285432</v>
      </c>
      <c r="T60" s="71">
        <f t="shared" si="30"/>
        <v>9.9539170506912438</v>
      </c>
      <c r="U60" s="71">
        <f t="shared" si="30"/>
        <v>9.0858119658119652</v>
      </c>
      <c r="V60" s="71">
        <f t="shared" si="30"/>
        <v>10.195330236056522</v>
      </c>
      <c r="W60" s="71">
        <f t="shared" si="30"/>
        <v>10.098551576549685</v>
      </c>
      <c r="X60" s="71">
        <f t="shared" si="30"/>
        <v>10.569372332366365</v>
      </c>
      <c r="Y60" s="71">
        <f t="shared" si="30"/>
        <v>11.296785097130703</v>
      </c>
      <c r="Z60" s="71">
        <f t="shared" si="30"/>
        <v>18.94612876818567</v>
      </c>
      <c r="AA60" s="71">
        <f t="shared" si="30"/>
        <v>17.600053591593777</v>
      </c>
      <c r="AB60" s="71">
        <f t="shared" si="30"/>
        <v>15.771460434352077</v>
      </c>
      <c r="AC60" s="71">
        <f t="shared" si="30"/>
        <v>15.57534306761764</v>
      </c>
      <c r="AD60" s="71">
        <v>16.3</v>
      </c>
      <c r="AE60" s="71">
        <v>17.2</v>
      </c>
      <c r="AF60" s="92"/>
    </row>
    <row r="61" spans="1:59" ht="15" x14ac:dyDescent="0.3">
      <c r="A61" s="71"/>
      <c r="B61" s="72" t="s">
        <v>19</v>
      </c>
      <c r="C61" s="73">
        <f t="shared" si="26"/>
        <v>28.451209702369901</v>
      </c>
      <c r="D61" s="71">
        <f t="shared" ref="D61:I61" si="31">D94*100/D$97</f>
        <v>25.913324623814582</v>
      </c>
      <c r="E61" s="71">
        <f t="shared" si="31"/>
        <v>26.524685382381413</v>
      </c>
      <c r="F61" s="71">
        <f t="shared" si="31"/>
        <v>28.399661593416454</v>
      </c>
      <c r="G61" s="71">
        <f t="shared" si="31"/>
        <v>26.74755493033226</v>
      </c>
      <c r="H61" s="71">
        <f t="shared" si="31"/>
        <v>26.958736711058691</v>
      </c>
      <c r="I61" s="71">
        <f t="shared" si="31"/>
        <v>25.770059681697614</v>
      </c>
      <c r="J61" s="71">
        <f t="shared" ref="J61:AC61" si="32">J94*100/J$97</f>
        <v>26.628758437308242</v>
      </c>
      <c r="K61" s="71">
        <f t="shared" si="32"/>
        <v>24.794883493824493</v>
      </c>
      <c r="L61" s="71">
        <f t="shared" si="32"/>
        <v>26.806216692172228</v>
      </c>
      <c r="M61" s="71">
        <f t="shared" si="32"/>
        <v>28.096868738224124</v>
      </c>
      <c r="N61" s="71">
        <f t="shared" si="32"/>
        <v>26.093499720618365</v>
      </c>
      <c r="O61" s="71">
        <f t="shared" si="32"/>
        <v>30.961423001526299</v>
      </c>
      <c r="P61" s="71">
        <f t="shared" si="32"/>
        <v>30.328461027635679</v>
      </c>
      <c r="Q61" s="71">
        <f t="shared" si="32"/>
        <v>28.361245049078697</v>
      </c>
      <c r="R61" s="71">
        <f t="shared" si="32"/>
        <v>24.348561968261009</v>
      </c>
      <c r="S61" s="71">
        <f t="shared" si="32"/>
        <v>25.055251082723011</v>
      </c>
      <c r="T61" s="71">
        <f t="shared" si="32"/>
        <v>28.380205865885696</v>
      </c>
      <c r="U61" s="71">
        <f t="shared" si="32"/>
        <v>26.640227920227922</v>
      </c>
      <c r="V61" s="71">
        <f t="shared" si="32"/>
        <v>28.421260221701424</v>
      </c>
      <c r="W61" s="71">
        <f t="shared" si="32"/>
        <v>27.776298024376132</v>
      </c>
      <c r="X61" s="71">
        <f t="shared" si="32"/>
        <v>28.236728811367122</v>
      </c>
      <c r="Y61" s="71">
        <f t="shared" si="32"/>
        <v>28.311273997835212</v>
      </c>
      <c r="Z61" s="71">
        <f t="shared" si="32"/>
        <v>34.224724372507623</v>
      </c>
      <c r="AA61" s="71">
        <f t="shared" si="32"/>
        <v>32.264053438474939</v>
      </c>
      <c r="AB61" s="71">
        <f t="shared" si="32"/>
        <v>29.882615341722989</v>
      </c>
      <c r="AC61" s="71">
        <f t="shared" si="32"/>
        <v>29.064698329940491</v>
      </c>
      <c r="AD61" s="71">
        <v>30</v>
      </c>
      <c r="AE61" s="71">
        <v>30</v>
      </c>
      <c r="AF61" s="92"/>
    </row>
    <row r="62" spans="1:59" ht="15" x14ac:dyDescent="0.3">
      <c r="A62" s="71"/>
      <c r="B62" s="72" t="s">
        <v>101</v>
      </c>
      <c r="C62" s="73">
        <f t="shared" si="26"/>
        <v>42.805725718293012</v>
      </c>
      <c r="D62" s="71">
        <f t="shared" ref="D62:I62" si="33">D95*100/D$97</f>
        <v>45.602789552337001</v>
      </c>
      <c r="E62" s="71">
        <f t="shared" si="33"/>
        <v>45.070843967262164</v>
      </c>
      <c r="F62" s="71">
        <f t="shared" si="33"/>
        <v>44.150949845751548</v>
      </c>
      <c r="G62" s="71">
        <f t="shared" si="33"/>
        <v>45.008540996784568</v>
      </c>
      <c r="H62" s="71">
        <f t="shared" si="33"/>
        <v>43.088112437957641</v>
      </c>
      <c r="I62" s="71">
        <f t="shared" si="33"/>
        <v>44.168600795755971</v>
      </c>
      <c r="J62" s="71">
        <f t="shared" ref="J62:AC62" si="34">J95*100/J$97</f>
        <v>44.352628349355697</v>
      </c>
      <c r="K62" s="71">
        <f t="shared" si="34"/>
        <v>44.297160787327201</v>
      </c>
      <c r="L62" s="71">
        <f t="shared" si="34"/>
        <v>44.136668794266249</v>
      </c>
      <c r="M62" s="71">
        <f t="shared" si="34"/>
        <v>42.875407482728711</v>
      </c>
      <c r="N62" s="71">
        <f t="shared" si="34"/>
        <v>44.564723412181038</v>
      </c>
      <c r="O62" s="71">
        <f t="shared" si="34"/>
        <v>45.960374123825439</v>
      </c>
      <c r="P62" s="71">
        <f t="shared" si="34"/>
        <v>47.242634985733361</v>
      </c>
      <c r="Q62" s="71">
        <f t="shared" si="34"/>
        <v>46.901907180988459</v>
      </c>
      <c r="R62" s="71">
        <f t="shared" si="34"/>
        <v>47.02924538765852</v>
      </c>
      <c r="S62" s="71">
        <f t="shared" si="34"/>
        <v>45.323726747470346</v>
      </c>
      <c r="T62" s="71">
        <f t="shared" si="34"/>
        <v>42.540591756750935</v>
      </c>
      <c r="U62" s="71">
        <f t="shared" si="34"/>
        <v>43.464387464387464</v>
      </c>
      <c r="V62" s="71">
        <f t="shared" si="34"/>
        <v>42.418169059947438</v>
      </c>
      <c r="W62" s="71">
        <f t="shared" si="34"/>
        <v>42.075920534180774</v>
      </c>
      <c r="X62" s="71">
        <f t="shared" si="34"/>
        <v>42.276103545758581</v>
      </c>
      <c r="Y62" s="71">
        <f t="shared" si="34"/>
        <v>40.80296614192666</v>
      </c>
      <c r="Z62" s="71">
        <f t="shared" si="34"/>
        <v>32.687529621278493</v>
      </c>
      <c r="AA62" s="71">
        <f t="shared" si="34"/>
        <v>32.458801462284917</v>
      </c>
      <c r="AB62" s="71">
        <f t="shared" si="34"/>
        <v>32.418258553890233</v>
      </c>
      <c r="AC62" s="71">
        <f t="shared" si="34"/>
        <v>33.583280854117547</v>
      </c>
      <c r="AD62" s="71">
        <v>32.4</v>
      </c>
      <c r="AE62" s="71">
        <v>31.6</v>
      </c>
      <c r="AF62" s="92"/>
    </row>
    <row r="63" spans="1:59" ht="15" x14ac:dyDescent="0.3">
      <c r="A63" s="71"/>
      <c r="B63" s="72" t="s">
        <v>102</v>
      </c>
      <c r="C63" s="73">
        <f t="shared" si="26"/>
        <v>20.873295794402161</v>
      </c>
      <c r="D63" s="71">
        <f t="shared" ref="D63:I63" si="35">D96*100/D$97</f>
        <v>23.331484910288825</v>
      </c>
      <c r="E63" s="71">
        <f t="shared" si="35"/>
        <v>22.29516852943765</v>
      </c>
      <c r="F63" s="71">
        <f t="shared" si="35"/>
        <v>20.853023867918886</v>
      </c>
      <c r="G63" s="71">
        <f t="shared" si="35"/>
        <v>22.545719453376204</v>
      </c>
      <c r="H63" s="71">
        <f t="shared" si="35"/>
        <v>23.354956017494718</v>
      </c>
      <c r="I63" s="71">
        <f t="shared" si="35"/>
        <v>24.123839522546419</v>
      </c>
      <c r="J63" s="71">
        <f t="shared" ref="J63:AC63" si="36">J96*100/J$97</f>
        <v>23.127019840458171</v>
      </c>
      <c r="K63" s="71">
        <f t="shared" si="36"/>
        <v>25.343194934722924</v>
      </c>
      <c r="L63" s="71">
        <f t="shared" si="36"/>
        <v>22.666625652698848</v>
      </c>
      <c r="M63" s="71">
        <f t="shared" si="36"/>
        <v>21.512845051888625</v>
      </c>
      <c r="N63" s="71">
        <f t="shared" si="36"/>
        <v>23.031476997578693</v>
      </c>
      <c r="O63" s="71">
        <f t="shared" si="36"/>
        <v>12.669719262458136</v>
      </c>
      <c r="P63" s="71">
        <f t="shared" si="36"/>
        <v>13.461720899345414</v>
      </c>
      <c r="Q63" s="71">
        <f t="shared" si="36"/>
        <v>16.01569226795247</v>
      </c>
      <c r="R63" s="71">
        <f t="shared" si="36"/>
        <v>21.577254408991756</v>
      </c>
      <c r="S63" s="71">
        <f t="shared" si="36"/>
        <v>21.09203888883383</v>
      </c>
      <c r="T63" s="71">
        <f t="shared" si="36"/>
        <v>17.837546836642407</v>
      </c>
      <c r="U63" s="71">
        <f t="shared" si="36"/>
        <v>19.477606837606839</v>
      </c>
      <c r="V63" s="71">
        <f t="shared" si="36"/>
        <v>17.519640801500636</v>
      </c>
      <c r="W63" s="71">
        <f t="shared" si="36"/>
        <v>18.453851594000568</v>
      </c>
      <c r="X63" s="71">
        <f t="shared" si="36"/>
        <v>17.193880379150421</v>
      </c>
      <c r="Y63" s="71">
        <f t="shared" si="36"/>
        <v>17.550464290461633</v>
      </c>
      <c r="Z63" s="71">
        <f t="shared" si="36"/>
        <v>9.5965761392523223</v>
      </c>
      <c r="AA63" s="71">
        <f t="shared" si="36"/>
        <v>13.382586559993875</v>
      </c>
      <c r="AB63" s="71">
        <f t="shared" si="36"/>
        <v>17.777863233894461</v>
      </c>
      <c r="AC63" s="71">
        <f t="shared" si="36"/>
        <v>17.37769901827253</v>
      </c>
      <c r="AD63" s="71">
        <v>16.7</v>
      </c>
      <c r="AE63" s="71">
        <v>16.100000000000001</v>
      </c>
      <c r="AF63" s="92"/>
    </row>
    <row r="64" spans="1:59" ht="15" x14ac:dyDescent="0.3">
      <c r="A64" s="71"/>
      <c r="B64" s="72" t="s">
        <v>96</v>
      </c>
      <c r="C64" s="73">
        <f t="shared" si="26"/>
        <v>100</v>
      </c>
      <c r="D64" s="71">
        <f t="shared" ref="D64:I64" si="37">D97*100/D$97</f>
        <v>100</v>
      </c>
      <c r="E64" s="71">
        <f t="shared" si="37"/>
        <v>100</v>
      </c>
      <c r="F64" s="71">
        <f t="shared" si="37"/>
        <v>100</v>
      </c>
      <c r="G64" s="71">
        <f t="shared" si="37"/>
        <v>100</v>
      </c>
      <c r="H64" s="71">
        <f t="shared" si="37"/>
        <v>100</v>
      </c>
      <c r="I64" s="71">
        <f t="shared" si="37"/>
        <v>100</v>
      </c>
      <c r="J64" s="71">
        <f t="shared" ref="J64:AC64" si="38">J97*100/J$97</f>
        <v>100</v>
      </c>
      <c r="K64" s="71">
        <f t="shared" si="38"/>
        <v>100</v>
      </c>
      <c r="L64" s="71">
        <f t="shared" si="38"/>
        <v>100</v>
      </c>
      <c r="M64" s="71">
        <f t="shared" si="38"/>
        <v>100</v>
      </c>
      <c r="N64" s="71">
        <f t="shared" si="38"/>
        <v>100</v>
      </c>
      <c r="O64" s="71">
        <f t="shared" si="38"/>
        <v>100</v>
      </c>
      <c r="P64" s="71">
        <f t="shared" si="38"/>
        <v>100</v>
      </c>
      <c r="Q64" s="71">
        <f t="shared" si="38"/>
        <v>100</v>
      </c>
      <c r="R64" s="71">
        <f t="shared" si="38"/>
        <v>100</v>
      </c>
      <c r="S64" s="71">
        <f t="shared" si="38"/>
        <v>100</v>
      </c>
      <c r="T64" s="71">
        <f t="shared" si="38"/>
        <v>100</v>
      </c>
      <c r="U64" s="71">
        <f t="shared" si="38"/>
        <v>100</v>
      </c>
      <c r="V64" s="71">
        <f t="shared" si="38"/>
        <v>100</v>
      </c>
      <c r="W64" s="71">
        <f t="shared" si="38"/>
        <v>100</v>
      </c>
      <c r="X64" s="71">
        <f t="shared" si="38"/>
        <v>100</v>
      </c>
      <c r="Y64" s="71">
        <f t="shared" si="38"/>
        <v>100</v>
      </c>
      <c r="Z64" s="71">
        <f t="shared" si="38"/>
        <v>100</v>
      </c>
      <c r="AA64" s="71">
        <f t="shared" si="38"/>
        <v>100</v>
      </c>
      <c r="AB64" s="71">
        <f t="shared" si="38"/>
        <v>100</v>
      </c>
      <c r="AC64" s="71">
        <f t="shared" si="38"/>
        <v>100</v>
      </c>
      <c r="AD64" s="71">
        <v>100</v>
      </c>
      <c r="AE64" s="71">
        <v>100</v>
      </c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</row>
    <row r="65" spans="1:59" ht="15" x14ac:dyDescent="0.3">
      <c r="A65" s="74" t="s">
        <v>28</v>
      </c>
      <c r="B65" s="75" t="s">
        <v>17</v>
      </c>
      <c r="C65" s="76">
        <f>C98*100/C$104</f>
        <v>0.74775409123498116</v>
      </c>
      <c r="D65" s="77">
        <f t="shared" ref="D65:I65" si="39">D98*100/D$104</f>
        <v>0.81599796236346966</v>
      </c>
      <c r="E65" s="77">
        <f t="shared" si="39"/>
        <v>0.8693002218729059</v>
      </c>
      <c r="F65" s="77">
        <f t="shared" si="39"/>
        <v>0.95534144411291044</v>
      </c>
      <c r="G65" s="77">
        <f t="shared" si="39"/>
        <v>0.85526212185634876</v>
      </c>
      <c r="H65" s="77">
        <f t="shared" si="39"/>
        <v>0.89414011218522493</v>
      </c>
      <c r="I65" s="77">
        <f t="shared" si="39"/>
        <v>1.4570053544110149</v>
      </c>
      <c r="J65" s="77">
        <f t="shared" ref="J65:AC66" si="40">J98*100/J$104</f>
        <v>1.5518843853331648</v>
      </c>
      <c r="K65" s="77">
        <f t="shared" si="40"/>
        <v>1.6816957045768626</v>
      </c>
      <c r="L65" s="77">
        <f t="shared" si="40"/>
        <v>2.3925055702477529</v>
      </c>
      <c r="M65" s="77">
        <f t="shared" si="40"/>
        <v>2.9260523828767626</v>
      </c>
      <c r="N65" s="77">
        <f t="shared" si="40"/>
        <v>3.1662646958027163</v>
      </c>
      <c r="O65" s="77">
        <f t="shared" si="40"/>
        <v>3.7573136565805729</v>
      </c>
      <c r="P65" s="77">
        <f t="shared" si="40"/>
        <v>3.4966959909210176</v>
      </c>
      <c r="Q65" s="77">
        <f t="shared" si="40"/>
        <v>3.5830354241143971</v>
      </c>
      <c r="R65" s="77">
        <f t="shared" si="40"/>
        <v>4.0125299775973309</v>
      </c>
      <c r="S65" s="77">
        <f t="shared" si="40"/>
        <v>5.6890633386218736</v>
      </c>
      <c r="T65" s="77">
        <f t="shared" si="40"/>
        <v>5.833537352367606</v>
      </c>
      <c r="U65" s="77">
        <f t="shared" si="40"/>
        <v>6.1775782052392998</v>
      </c>
      <c r="V65" s="77">
        <f t="shared" si="40"/>
        <v>7.2438864109841861</v>
      </c>
      <c r="W65" s="77">
        <f t="shared" si="40"/>
        <v>7.5435105418891331</v>
      </c>
      <c r="X65" s="77">
        <f t="shared" si="40"/>
        <v>7.4824065220279987</v>
      </c>
      <c r="Y65" s="77">
        <f t="shared" si="40"/>
        <v>7.1009378075143159</v>
      </c>
      <c r="Z65" s="77">
        <f t="shared" si="40"/>
        <v>10.711286182381679</v>
      </c>
      <c r="AA65" s="77">
        <f t="shared" si="40"/>
        <v>8.7332793830627882</v>
      </c>
      <c r="AB65" s="77">
        <f t="shared" si="40"/>
        <v>8.9530271284838161</v>
      </c>
      <c r="AC65" s="77">
        <f t="shared" si="40"/>
        <v>9.0042130790967292</v>
      </c>
      <c r="AD65" s="77">
        <v>8.8000000000000007</v>
      </c>
      <c r="AE65" s="77">
        <v>8.8000000000000007</v>
      </c>
      <c r="AF65" s="92"/>
    </row>
    <row r="66" spans="1:59" ht="30" x14ac:dyDescent="0.3">
      <c r="A66" s="78"/>
      <c r="B66" s="79" t="s">
        <v>100</v>
      </c>
      <c r="C66" s="80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>
        <f t="shared" si="40"/>
        <v>0.93995878924712173</v>
      </c>
      <c r="AB66" s="78">
        <f t="shared" si="40"/>
        <v>0.95866343656561692</v>
      </c>
      <c r="AC66" s="78">
        <f t="shared" si="40"/>
        <v>0.99075918771189742</v>
      </c>
      <c r="AD66" s="78">
        <v>0.9</v>
      </c>
      <c r="AE66" s="78">
        <v>1</v>
      </c>
      <c r="AF66" s="92"/>
    </row>
    <row r="67" spans="1:59" ht="15" x14ac:dyDescent="0.3">
      <c r="A67" s="81"/>
      <c r="B67" s="82" t="s">
        <v>18</v>
      </c>
      <c r="C67" s="83">
        <f t="shared" ref="C67:C71" si="41">C100*100/C$104</f>
        <v>5.0929720418241864</v>
      </c>
      <c r="D67" s="84">
        <f t="shared" ref="D67:I67" si="42">D100*100/D$104</f>
        <v>5.2382666882589053</v>
      </c>
      <c r="E67" s="84">
        <f t="shared" si="42"/>
        <v>5.3568235636178185</v>
      </c>
      <c r="F67" s="84">
        <f t="shared" si="42"/>
        <v>5.6789313724584529</v>
      </c>
      <c r="G67" s="84">
        <f t="shared" si="42"/>
        <v>5.2903103888127747</v>
      </c>
      <c r="H67" s="84">
        <f t="shared" si="42"/>
        <v>5.5594541910331383</v>
      </c>
      <c r="I67" s="84">
        <f t="shared" si="42"/>
        <v>6.4630609382967874</v>
      </c>
      <c r="J67" s="84">
        <f t="shared" ref="J67:AC67" si="43">J100*100/J$104</f>
        <v>6.7168870808544403</v>
      </c>
      <c r="K67" s="84">
        <f t="shared" si="43"/>
        <v>6.7733213016892684</v>
      </c>
      <c r="L67" s="84">
        <f t="shared" si="43"/>
        <v>8.2372338376697503</v>
      </c>
      <c r="M67" s="84">
        <f t="shared" si="43"/>
        <v>9.0906342776591575</v>
      </c>
      <c r="N67" s="84">
        <f t="shared" si="43"/>
        <v>9.2201228920663976</v>
      </c>
      <c r="O67" s="84">
        <f t="shared" si="43"/>
        <v>10.571140442982646</v>
      </c>
      <c r="P67" s="84">
        <f t="shared" si="43"/>
        <v>9.9503392545254066</v>
      </c>
      <c r="Q67" s="84">
        <f t="shared" si="43"/>
        <v>10.096113337907292</v>
      </c>
      <c r="R67" s="84">
        <f t="shared" si="43"/>
        <v>10.32947301773787</v>
      </c>
      <c r="S67" s="84">
        <f t="shared" si="43"/>
        <v>12.209449775581101</v>
      </c>
      <c r="T67" s="84">
        <f t="shared" si="43"/>
        <v>12.992917021941192</v>
      </c>
      <c r="U67" s="84">
        <f t="shared" si="43"/>
        <v>13.340313005629669</v>
      </c>
      <c r="V67" s="84">
        <f t="shared" si="43"/>
        <v>13.993232756812684</v>
      </c>
      <c r="W67" s="84">
        <f t="shared" si="43"/>
        <v>13.836570692347166</v>
      </c>
      <c r="X67" s="84">
        <f t="shared" si="43"/>
        <v>14.095886734739075</v>
      </c>
      <c r="Y67" s="84">
        <f t="shared" si="43"/>
        <v>14.053017279422903</v>
      </c>
      <c r="Z67" s="84">
        <f t="shared" si="43"/>
        <v>20.337314496085213</v>
      </c>
      <c r="AA67" s="84">
        <f t="shared" si="43"/>
        <v>21.266788621479915</v>
      </c>
      <c r="AB67" s="84">
        <f t="shared" si="43"/>
        <v>19.418254435932692</v>
      </c>
      <c r="AC67" s="84">
        <f t="shared" si="43"/>
        <v>18.69967225632298</v>
      </c>
      <c r="AD67" s="84">
        <v>19.5</v>
      </c>
      <c r="AE67" s="84">
        <v>19.600000000000001</v>
      </c>
      <c r="AF67" s="92"/>
    </row>
    <row r="68" spans="1:59" ht="15" x14ac:dyDescent="0.3">
      <c r="A68" s="81"/>
      <c r="B68" s="82" t="s">
        <v>19</v>
      </c>
      <c r="C68" s="83">
        <f t="shared" si="41"/>
        <v>18.485340844022218</v>
      </c>
      <c r="D68" s="84">
        <f t="shared" ref="D68:I68" si="44">D101*100/D$104</f>
        <v>19.620427306216207</v>
      </c>
      <c r="E68" s="84">
        <f t="shared" si="44"/>
        <v>19.135177661580848</v>
      </c>
      <c r="F68" s="84">
        <f t="shared" si="44"/>
        <v>20.217673123881841</v>
      </c>
      <c r="G68" s="84">
        <f t="shared" si="44"/>
        <v>19.313239161588008</v>
      </c>
      <c r="H68" s="84">
        <f t="shared" si="44"/>
        <v>19.399132752516213</v>
      </c>
      <c r="I68" s="84">
        <f t="shared" si="44"/>
        <v>20.184535951045387</v>
      </c>
      <c r="J68" s="84">
        <f t="shared" ref="J68:AC68" si="45">J101*100/J$104</f>
        <v>20.524834789341412</v>
      </c>
      <c r="K68" s="84">
        <f t="shared" si="45"/>
        <v>20.619387774419295</v>
      </c>
      <c r="L68" s="84">
        <f t="shared" si="45"/>
        <v>22.370866547354542</v>
      </c>
      <c r="M68" s="84">
        <f t="shared" si="45"/>
        <v>23.575317488854875</v>
      </c>
      <c r="N68" s="84">
        <f t="shared" si="45"/>
        <v>23.307177070444926</v>
      </c>
      <c r="O68" s="84">
        <f t="shared" si="45"/>
        <v>24.807539558871241</v>
      </c>
      <c r="P68" s="84">
        <f t="shared" si="45"/>
        <v>24.435340421593168</v>
      </c>
      <c r="Q68" s="84">
        <f t="shared" si="45"/>
        <v>24.857515136195669</v>
      </c>
      <c r="R68" s="84">
        <f t="shared" si="45"/>
        <v>24.356009858836863</v>
      </c>
      <c r="S68" s="84">
        <f t="shared" si="45"/>
        <v>25.693309898613379</v>
      </c>
      <c r="T68" s="84">
        <f t="shared" si="45"/>
        <v>27.210511060645715</v>
      </c>
      <c r="U68" s="84">
        <f t="shared" si="45"/>
        <v>26.750943605289589</v>
      </c>
      <c r="V68" s="84">
        <f t="shared" si="45"/>
        <v>26.90734189958194</v>
      </c>
      <c r="W68" s="84">
        <f t="shared" si="45"/>
        <v>25.876352539115814</v>
      </c>
      <c r="X68" s="84">
        <f t="shared" si="45"/>
        <v>26.022844815232656</v>
      </c>
      <c r="Y68" s="84">
        <f t="shared" si="45"/>
        <v>25.761318173495049</v>
      </c>
      <c r="Z68" s="84">
        <f t="shared" si="45"/>
        <v>31.466037882163366</v>
      </c>
      <c r="AA68" s="84">
        <f t="shared" si="45"/>
        <v>34.06361144924481</v>
      </c>
      <c r="AB68" s="84">
        <f t="shared" si="45"/>
        <v>30.268829524869595</v>
      </c>
      <c r="AC68" s="84">
        <f t="shared" si="45"/>
        <v>29.14149439286761</v>
      </c>
      <c r="AD68" s="84">
        <v>30</v>
      </c>
      <c r="AE68" s="84">
        <v>30.2</v>
      </c>
      <c r="AF68" s="92"/>
    </row>
    <row r="69" spans="1:59" ht="15" x14ac:dyDescent="0.3">
      <c r="A69" s="81"/>
      <c r="B69" s="82" t="s">
        <v>101</v>
      </c>
      <c r="C69" s="83">
        <f t="shared" si="41"/>
        <v>52.951158601818541</v>
      </c>
      <c r="D69" s="84">
        <f t="shared" ref="D69:I69" si="46">D102*100/D$104</f>
        <v>53.176181664101279</v>
      </c>
      <c r="E69" s="84">
        <f t="shared" si="46"/>
        <v>52.952526661286988</v>
      </c>
      <c r="F69" s="84">
        <f t="shared" si="46"/>
        <v>52.677727380501487</v>
      </c>
      <c r="G69" s="84">
        <f t="shared" si="46"/>
        <v>53.158532936489188</v>
      </c>
      <c r="H69" s="84">
        <f t="shared" si="46"/>
        <v>52.717348927875243</v>
      </c>
      <c r="I69" s="84">
        <f t="shared" si="46"/>
        <v>51.999776899541054</v>
      </c>
      <c r="J69" s="84">
        <f t="shared" ref="J69:AC69" si="47">J102*100/J$104</f>
        <v>50.931754520397178</v>
      </c>
      <c r="K69" s="84">
        <f t="shared" si="47"/>
        <v>50.846842639978291</v>
      </c>
      <c r="L69" s="84">
        <f t="shared" si="47"/>
        <v>49.054975957511104</v>
      </c>
      <c r="M69" s="84">
        <f t="shared" si="47"/>
        <v>47.827456620728498</v>
      </c>
      <c r="N69" s="84">
        <f t="shared" si="47"/>
        <v>47.794362539640659</v>
      </c>
      <c r="O69" s="84">
        <f t="shared" si="47"/>
        <v>47.020439083094004</v>
      </c>
      <c r="P69" s="84">
        <f t="shared" si="47"/>
        <v>47.718905692876056</v>
      </c>
      <c r="Q69" s="84">
        <f t="shared" si="47"/>
        <v>47.128185221295396</v>
      </c>
      <c r="R69" s="84">
        <f t="shared" si="47"/>
        <v>45.794408061081562</v>
      </c>
      <c r="S69" s="84">
        <f t="shared" si="47"/>
        <v>43.316681313366637</v>
      </c>
      <c r="T69" s="84">
        <f t="shared" si="47"/>
        <v>41.993730284022639</v>
      </c>
      <c r="U69" s="84">
        <f t="shared" si="47"/>
        <v>41.641510961731605</v>
      </c>
      <c r="V69" s="84">
        <f t="shared" si="47"/>
        <v>40.430502929209602</v>
      </c>
      <c r="W69" s="84">
        <f t="shared" si="47"/>
        <v>40.607018463319029</v>
      </c>
      <c r="X69" s="84">
        <f t="shared" si="47"/>
        <v>40.63161953794485</v>
      </c>
      <c r="Y69" s="84">
        <f t="shared" si="47"/>
        <v>41.127582132257338</v>
      </c>
      <c r="Z69" s="84">
        <f t="shared" si="47"/>
        <v>32.508973716965485</v>
      </c>
      <c r="AA69" s="84">
        <f t="shared" si="47"/>
        <v>29.649436582363702</v>
      </c>
      <c r="AB69" s="84">
        <f t="shared" si="47"/>
        <v>32.321062223095225</v>
      </c>
      <c r="AC69" s="84">
        <f t="shared" si="47"/>
        <v>33.887862729440741</v>
      </c>
      <c r="AD69" s="84">
        <v>33</v>
      </c>
      <c r="AE69" s="84">
        <v>33.1</v>
      </c>
      <c r="AF69" s="92"/>
    </row>
    <row r="70" spans="1:59" ht="15" x14ac:dyDescent="0.3">
      <c r="A70" s="85"/>
      <c r="B70" s="86" t="s">
        <v>102</v>
      </c>
      <c r="C70" s="87">
        <f t="shared" si="41"/>
        <v>22.722774421100073</v>
      </c>
      <c r="D70" s="88">
        <f t="shared" ref="D70:I70" si="48">D103*100/D$104</f>
        <v>21.149126379060139</v>
      </c>
      <c r="E70" s="88">
        <f t="shared" si="48"/>
        <v>21.68617189164144</v>
      </c>
      <c r="F70" s="88">
        <f t="shared" si="48"/>
        <v>20.470326679045304</v>
      </c>
      <c r="G70" s="88">
        <f t="shared" si="48"/>
        <v>21.382655391253682</v>
      </c>
      <c r="H70" s="88">
        <f t="shared" si="48"/>
        <v>21.429924016390181</v>
      </c>
      <c r="I70" s="88">
        <f t="shared" si="48"/>
        <v>19.895620856705762</v>
      </c>
      <c r="J70" s="88">
        <f t="shared" ref="J70:AC70" si="49">J103*100/J$104</f>
        <v>20.274639224073805</v>
      </c>
      <c r="K70" s="88">
        <f t="shared" si="49"/>
        <v>20.078752579336282</v>
      </c>
      <c r="L70" s="88">
        <f t="shared" si="49"/>
        <v>17.94441808721685</v>
      </c>
      <c r="M70" s="88">
        <f t="shared" si="49"/>
        <v>16.580539229880706</v>
      </c>
      <c r="N70" s="88">
        <f t="shared" si="49"/>
        <v>16.512072802045306</v>
      </c>
      <c r="O70" s="88">
        <f t="shared" si="49"/>
        <v>13.843567258471536</v>
      </c>
      <c r="P70" s="88">
        <f t="shared" si="49"/>
        <v>14.398718640084351</v>
      </c>
      <c r="Q70" s="88">
        <f t="shared" si="49"/>
        <v>14.335150880487246</v>
      </c>
      <c r="R70" s="88">
        <f t="shared" si="49"/>
        <v>15.507579084746373</v>
      </c>
      <c r="S70" s="88">
        <f t="shared" si="49"/>
        <v>13.091495673817009</v>
      </c>
      <c r="T70" s="88">
        <f t="shared" si="49"/>
        <v>11.969304281022852</v>
      </c>
      <c r="U70" s="88">
        <f t="shared" si="49"/>
        <v>12.089654222109841</v>
      </c>
      <c r="V70" s="88">
        <f t="shared" si="49"/>
        <v>11.425036003411586</v>
      </c>
      <c r="W70" s="88">
        <f t="shared" si="49"/>
        <v>12.136547763328856</v>
      </c>
      <c r="X70" s="88">
        <f t="shared" si="49"/>
        <v>11.767242390055419</v>
      </c>
      <c r="Y70" s="88">
        <f t="shared" si="49"/>
        <v>11.957144607310394</v>
      </c>
      <c r="Z70" s="88">
        <f t="shared" si="49"/>
        <v>4.9763877224042599</v>
      </c>
      <c r="AA70" s="88">
        <f t="shared" si="49"/>
        <v>6.2868839638487852</v>
      </c>
      <c r="AB70" s="88">
        <f t="shared" si="49"/>
        <v>9.0388266876186734</v>
      </c>
      <c r="AC70" s="88">
        <f t="shared" si="49"/>
        <v>9.266757542271943</v>
      </c>
      <c r="AD70" s="88">
        <v>8.8000000000000007</v>
      </c>
      <c r="AE70" s="88">
        <v>8.4</v>
      </c>
      <c r="AF70" s="92"/>
    </row>
    <row r="71" spans="1:59" ht="15" x14ac:dyDescent="0.3">
      <c r="A71" s="89"/>
      <c r="B71" s="90" t="s">
        <v>96</v>
      </c>
      <c r="C71" s="91">
        <f t="shared" si="41"/>
        <v>100</v>
      </c>
      <c r="D71" s="89">
        <f t="shared" ref="D71:I71" si="50">D104*100/D$104</f>
        <v>100</v>
      </c>
      <c r="E71" s="89">
        <f t="shared" si="50"/>
        <v>100</v>
      </c>
      <c r="F71" s="89">
        <f t="shared" si="50"/>
        <v>100</v>
      </c>
      <c r="G71" s="89">
        <f t="shared" si="50"/>
        <v>100</v>
      </c>
      <c r="H71" s="89">
        <f t="shared" si="50"/>
        <v>100</v>
      </c>
      <c r="I71" s="89">
        <f t="shared" si="50"/>
        <v>100</v>
      </c>
      <c r="J71" s="89">
        <f t="shared" ref="J71:AC71" si="51">J104*100/J$104</f>
        <v>100</v>
      </c>
      <c r="K71" s="89">
        <f t="shared" si="51"/>
        <v>100</v>
      </c>
      <c r="L71" s="89">
        <f t="shared" si="51"/>
        <v>100</v>
      </c>
      <c r="M71" s="89">
        <f t="shared" si="51"/>
        <v>100</v>
      </c>
      <c r="N71" s="89">
        <f t="shared" si="51"/>
        <v>100</v>
      </c>
      <c r="O71" s="89">
        <f t="shared" si="51"/>
        <v>100</v>
      </c>
      <c r="P71" s="89">
        <f t="shared" si="51"/>
        <v>100</v>
      </c>
      <c r="Q71" s="89">
        <f t="shared" si="51"/>
        <v>100</v>
      </c>
      <c r="R71" s="89">
        <f t="shared" si="51"/>
        <v>100</v>
      </c>
      <c r="S71" s="89">
        <f t="shared" si="51"/>
        <v>100</v>
      </c>
      <c r="T71" s="89">
        <f t="shared" si="51"/>
        <v>100</v>
      </c>
      <c r="U71" s="89">
        <f t="shared" si="51"/>
        <v>100</v>
      </c>
      <c r="V71" s="89">
        <f t="shared" si="51"/>
        <v>100</v>
      </c>
      <c r="W71" s="89">
        <f t="shared" si="51"/>
        <v>100</v>
      </c>
      <c r="X71" s="89">
        <f t="shared" si="51"/>
        <v>100</v>
      </c>
      <c r="Y71" s="89">
        <f t="shared" si="51"/>
        <v>100</v>
      </c>
      <c r="Z71" s="89">
        <f t="shared" si="51"/>
        <v>100</v>
      </c>
      <c r="AA71" s="89">
        <f t="shared" si="51"/>
        <v>100</v>
      </c>
      <c r="AB71" s="89">
        <f t="shared" si="51"/>
        <v>100</v>
      </c>
      <c r="AC71" s="89">
        <f t="shared" si="51"/>
        <v>100</v>
      </c>
      <c r="AD71" s="89">
        <v>100</v>
      </c>
      <c r="AE71" s="89">
        <v>100</v>
      </c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</row>
    <row r="72" spans="1:59" ht="15" x14ac:dyDescent="0.3">
      <c r="A72" s="257" t="s">
        <v>410</v>
      </c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</row>
    <row r="73" spans="1:59" ht="15" x14ac:dyDescent="0.3">
      <c r="A73" s="254" t="s">
        <v>417</v>
      </c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</row>
    <row r="74" spans="1:59" ht="15.75" thickBot="1" x14ac:dyDescent="0.25">
      <c r="A74" s="253" t="s">
        <v>144</v>
      </c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</row>
    <row r="76" spans="1:59" ht="15.75" thickTop="1" x14ac:dyDescent="0.3">
      <c r="A76" s="60" t="s">
        <v>97</v>
      </c>
      <c r="B76" s="61" t="s">
        <v>98</v>
      </c>
      <c r="C76" s="62">
        <v>1997</v>
      </c>
      <c r="D76" s="63">
        <v>1998</v>
      </c>
      <c r="E76" s="63">
        <v>1999</v>
      </c>
      <c r="F76" s="63">
        <v>2000</v>
      </c>
      <c r="G76" s="63">
        <v>2001</v>
      </c>
      <c r="H76" s="63">
        <v>2002</v>
      </c>
      <c r="I76" s="63">
        <v>2003</v>
      </c>
      <c r="J76" s="63">
        <v>2004</v>
      </c>
      <c r="K76" s="63">
        <v>2005</v>
      </c>
      <c r="L76" s="63">
        <v>2006</v>
      </c>
      <c r="M76" s="63">
        <v>2007</v>
      </c>
      <c r="N76" s="63">
        <v>2008</v>
      </c>
      <c r="O76" s="63">
        <v>2009</v>
      </c>
      <c r="P76" s="63">
        <v>2010</v>
      </c>
      <c r="Q76" s="63">
        <v>2011</v>
      </c>
      <c r="R76" s="63">
        <v>2012</v>
      </c>
      <c r="S76" s="63">
        <v>2013</v>
      </c>
      <c r="T76" s="63">
        <v>2014</v>
      </c>
      <c r="U76" s="63">
        <v>2015</v>
      </c>
      <c r="V76" s="63">
        <v>2016</v>
      </c>
      <c r="W76" s="63">
        <v>2017</v>
      </c>
      <c r="X76" s="63">
        <v>2018</v>
      </c>
      <c r="Y76" s="63">
        <v>2019</v>
      </c>
      <c r="Z76" s="63">
        <v>2020</v>
      </c>
      <c r="AA76" s="63">
        <v>2021</v>
      </c>
      <c r="AB76" s="63">
        <v>2022</v>
      </c>
      <c r="AC76" s="63">
        <v>2023</v>
      </c>
      <c r="AD76" s="63">
        <v>2024</v>
      </c>
      <c r="AE76" s="63">
        <v>2025</v>
      </c>
    </row>
    <row r="77" spans="1:59" ht="15" x14ac:dyDescent="0.2">
      <c r="A77" s="67" t="s">
        <v>99</v>
      </c>
      <c r="B77" s="65" t="s">
        <v>17</v>
      </c>
      <c r="C77" s="93">
        <v>3809</v>
      </c>
      <c r="D77" s="94">
        <v>4381</v>
      </c>
      <c r="E77" s="94">
        <v>4698</v>
      </c>
      <c r="F77" s="94">
        <v>5116</v>
      </c>
      <c r="G77" s="94">
        <v>4384</v>
      </c>
      <c r="H77" s="94">
        <v>4560</v>
      </c>
      <c r="I77" s="94">
        <v>7915</v>
      </c>
      <c r="J77" s="94">
        <v>8520</v>
      </c>
      <c r="K77" s="94">
        <v>9349</v>
      </c>
      <c r="L77" s="94">
        <v>13866</v>
      </c>
      <c r="M77" s="94">
        <v>16760</v>
      </c>
      <c r="N77" s="94">
        <v>18075</v>
      </c>
      <c r="O77" s="94">
        <v>21360</v>
      </c>
      <c r="P77" s="94">
        <v>19432</v>
      </c>
      <c r="Q77" s="94">
        <v>21289</v>
      </c>
      <c r="R77" s="94">
        <v>26103</v>
      </c>
      <c r="S77" s="94">
        <v>34882</v>
      </c>
      <c r="T77" s="94">
        <v>36017</v>
      </c>
      <c r="U77" s="94">
        <v>37453</v>
      </c>
      <c r="V77" s="94">
        <v>45610</v>
      </c>
      <c r="W77" s="94">
        <v>48382</v>
      </c>
      <c r="X77" s="94">
        <v>50140</v>
      </c>
      <c r="Y77" s="94">
        <v>45709</v>
      </c>
      <c r="Z77" s="94">
        <v>65004</v>
      </c>
      <c r="AA77" s="94">
        <v>51820</v>
      </c>
      <c r="AB77" s="94">
        <v>53935</v>
      </c>
      <c r="AC77" s="94">
        <v>54645</v>
      </c>
      <c r="AD77" s="94">
        <v>53056</v>
      </c>
      <c r="AE77" s="94">
        <v>51032</v>
      </c>
    </row>
    <row r="78" spans="1:59" ht="30" x14ac:dyDescent="0.2">
      <c r="A78" s="68"/>
      <c r="B78" s="69" t="s">
        <v>100</v>
      </c>
      <c r="C78" s="95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>
        <v>6788</v>
      </c>
      <c r="AB78" s="96">
        <v>6876</v>
      </c>
      <c r="AC78" s="96">
        <v>7181</v>
      </c>
      <c r="AD78" s="96">
        <v>6189</v>
      </c>
      <c r="AE78" s="96">
        <v>6394</v>
      </c>
    </row>
    <row r="79" spans="1:59" ht="15" x14ac:dyDescent="0.2">
      <c r="A79" s="71"/>
      <c r="B79" s="72" t="s">
        <v>18</v>
      </c>
      <c r="C79" s="97">
        <v>19244</v>
      </c>
      <c r="D79" s="98">
        <v>21809</v>
      </c>
      <c r="E79" s="98">
        <v>21162</v>
      </c>
      <c r="F79" s="98">
        <v>21932</v>
      </c>
      <c r="G79" s="98">
        <v>20692</v>
      </c>
      <c r="H79" s="98">
        <v>21634</v>
      </c>
      <c r="I79" s="98">
        <v>27490</v>
      </c>
      <c r="J79" s="98">
        <v>28050</v>
      </c>
      <c r="K79" s="98">
        <v>29216</v>
      </c>
      <c r="L79" s="98">
        <v>38160</v>
      </c>
      <c r="M79" s="98">
        <v>40711</v>
      </c>
      <c r="N79" s="98">
        <v>41631</v>
      </c>
      <c r="O79" s="98">
        <v>46076</v>
      </c>
      <c r="P79" s="98">
        <v>41129</v>
      </c>
      <c r="Q79" s="98">
        <v>43794</v>
      </c>
      <c r="R79" s="98">
        <v>49830</v>
      </c>
      <c r="S79" s="98">
        <v>56468</v>
      </c>
      <c r="T79" s="98">
        <v>54574</v>
      </c>
      <c r="U79" s="98">
        <v>58702</v>
      </c>
      <c r="V79" s="98">
        <v>62989</v>
      </c>
      <c r="W79" s="98">
        <v>62760</v>
      </c>
      <c r="X79" s="98">
        <v>68323</v>
      </c>
      <c r="Y79" s="98">
        <v>65563</v>
      </c>
      <c r="Z79" s="98">
        <v>88465</v>
      </c>
      <c r="AA79" s="98">
        <v>98705</v>
      </c>
      <c r="AB79" s="98">
        <v>92713</v>
      </c>
      <c r="AC79" s="98">
        <v>90811</v>
      </c>
      <c r="AD79" s="98">
        <v>94936</v>
      </c>
      <c r="AE79" s="98">
        <v>91673</v>
      </c>
    </row>
    <row r="80" spans="1:59" ht="15" x14ac:dyDescent="0.2">
      <c r="A80" s="71"/>
      <c r="B80" s="72" t="s">
        <v>19</v>
      </c>
      <c r="C80" s="97">
        <v>57060</v>
      </c>
      <c r="D80" s="98">
        <v>62941</v>
      </c>
      <c r="E80" s="98">
        <v>58648</v>
      </c>
      <c r="F80" s="98">
        <v>60918</v>
      </c>
      <c r="G80" s="98">
        <v>57970</v>
      </c>
      <c r="H80" s="98">
        <v>59366</v>
      </c>
      <c r="I80" s="98">
        <v>65734</v>
      </c>
      <c r="J80" s="98">
        <v>64197</v>
      </c>
      <c r="K80" s="98">
        <v>68752</v>
      </c>
      <c r="L80" s="98">
        <v>78243</v>
      </c>
      <c r="M80" s="98">
        <v>78783</v>
      </c>
      <c r="N80" s="98">
        <v>77062</v>
      </c>
      <c r="O80" s="98">
        <v>82399</v>
      </c>
      <c r="P80" s="98">
        <v>74989</v>
      </c>
      <c r="Q80" s="98">
        <v>78348</v>
      </c>
      <c r="R80" s="98">
        <v>83199</v>
      </c>
      <c r="S80" s="98">
        <v>87502</v>
      </c>
      <c r="T80" s="98">
        <v>84221</v>
      </c>
      <c r="U80" s="98">
        <v>88766</v>
      </c>
      <c r="V80" s="98">
        <v>89392</v>
      </c>
      <c r="W80" s="98">
        <v>87356</v>
      </c>
      <c r="X80" s="98">
        <v>94665</v>
      </c>
      <c r="Y80" s="98">
        <v>94010</v>
      </c>
      <c r="Z80" s="98">
        <v>115368</v>
      </c>
      <c r="AA80" s="98">
        <v>129314</v>
      </c>
      <c r="AB80" s="98">
        <v>114804</v>
      </c>
      <c r="AC80" s="98">
        <v>115433</v>
      </c>
      <c r="AD80" s="98">
        <v>118450</v>
      </c>
      <c r="AE80" s="98">
        <v>117012</v>
      </c>
    </row>
    <row r="81" spans="1:31" ht="15" x14ac:dyDescent="0.2">
      <c r="A81" s="71"/>
      <c r="B81" s="72" t="s">
        <v>101</v>
      </c>
      <c r="C81" s="97">
        <v>188755</v>
      </c>
      <c r="D81" s="98">
        <v>185982</v>
      </c>
      <c r="E81" s="98">
        <v>181777</v>
      </c>
      <c r="F81" s="98">
        <v>183189</v>
      </c>
      <c r="G81" s="98">
        <v>175739</v>
      </c>
      <c r="H81" s="98">
        <v>172632</v>
      </c>
      <c r="I81" s="98">
        <v>167196</v>
      </c>
      <c r="J81" s="98">
        <v>160370</v>
      </c>
      <c r="K81" s="98">
        <v>165195</v>
      </c>
      <c r="L81" s="98">
        <v>152519</v>
      </c>
      <c r="M81" s="98">
        <v>145479</v>
      </c>
      <c r="N81" s="98">
        <v>142930</v>
      </c>
      <c r="O81" s="98">
        <v>136927</v>
      </c>
      <c r="P81" s="98">
        <v>144201</v>
      </c>
      <c r="Q81" s="98">
        <v>140390</v>
      </c>
      <c r="R81" s="98">
        <v>134705</v>
      </c>
      <c r="S81" s="98">
        <v>126464</v>
      </c>
      <c r="T81" s="98">
        <v>130855</v>
      </c>
      <c r="U81" s="98">
        <v>132133</v>
      </c>
      <c r="V81" s="98">
        <v>129087</v>
      </c>
      <c r="W81" s="98">
        <v>139216</v>
      </c>
      <c r="X81" s="98">
        <v>146327</v>
      </c>
      <c r="Y81" s="98">
        <v>151102</v>
      </c>
      <c r="Z81" s="98">
        <v>115321</v>
      </c>
      <c r="AA81" s="98">
        <v>91866</v>
      </c>
      <c r="AB81" s="98">
        <v>102441</v>
      </c>
      <c r="AC81" s="98">
        <v>110941</v>
      </c>
      <c r="AD81" s="98">
        <v>107398</v>
      </c>
      <c r="AE81" s="98">
        <v>108815</v>
      </c>
    </row>
    <row r="82" spans="1:31" ht="15" x14ac:dyDescent="0.2">
      <c r="A82" s="71"/>
      <c r="B82" s="72" t="s">
        <v>102</v>
      </c>
      <c r="C82" s="97">
        <f>C83-SUM(C77,C79:C81)</f>
        <v>82235</v>
      </c>
      <c r="D82" s="97">
        <f t="shared" ref="D82:Z82" si="52">D83-SUM(D77,D79:D81)</f>
        <v>72411</v>
      </c>
      <c r="E82" s="97">
        <f t="shared" si="52"/>
        <v>73408</v>
      </c>
      <c r="F82" s="97">
        <f t="shared" si="52"/>
        <v>68225</v>
      </c>
      <c r="G82" s="97">
        <f t="shared" si="52"/>
        <v>67266</v>
      </c>
      <c r="H82" s="97">
        <f t="shared" si="52"/>
        <v>63356</v>
      </c>
      <c r="I82" s="97">
        <f t="shared" si="52"/>
        <v>52374</v>
      </c>
      <c r="J82" s="97">
        <f t="shared" si="52"/>
        <v>55482</v>
      </c>
      <c r="K82" s="97">
        <f t="shared" si="52"/>
        <v>51655</v>
      </c>
      <c r="L82" s="97">
        <f t="shared" si="52"/>
        <v>43886</v>
      </c>
      <c r="M82" s="97">
        <f t="shared" si="52"/>
        <v>39500</v>
      </c>
      <c r="N82" s="97">
        <f t="shared" si="52"/>
        <v>38439</v>
      </c>
      <c r="O82" s="97">
        <f t="shared" si="52"/>
        <v>35814</v>
      </c>
      <c r="P82" s="97">
        <f t="shared" si="52"/>
        <v>40846</v>
      </c>
      <c r="Q82" s="97">
        <f t="shared" si="52"/>
        <v>37748</v>
      </c>
      <c r="R82" s="97">
        <f t="shared" si="52"/>
        <v>34123</v>
      </c>
      <c r="S82" s="97">
        <f t="shared" si="52"/>
        <v>26678</v>
      </c>
      <c r="T82" s="97">
        <f t="shared" si="52"/>
        <v>30406</v>
      </c>
      <c r="U82" s="97">
        <f t="shared" si="52"/>
        <v>29542</v>
      </c>
      <c r="V82" s="97">
        <f t="shared" si="52"/>
        <v>30571</v>
      </c>
      <c r="W82" s="97">
        <f t="shared" si="52"/>
        <v>35071</v>
      </c>
      <c r="X82" s="97">
        <f t="shared" si="52"/>
        <v>35642</v>
      </c>
      <c r="Y82" s="97">
        <f t="shared" si="52"/>
        <v>34887</v>
      </c>
      <c r="Z82" s="97">
        <f t="shared" si="52"/>
        <v>9558</v>
      </c>
      <c r="AA82" s="98">
        <v>9427</v>
      </c>
      <c r="AB82" s="98">
        <v>15295</v>
      </c>
      <c r="AC82" s="98">
        <v>17602</v>
      </c>
      <c r="AD82" s="98">
        <v>15975</v>
      </c>
      <c r="AE82" s="98">
        <v>14714</v>
      </c>
    </row>
    <row r="83" spans="1:31" ht="15" x14ac:dyDescent="0.2">
      <c r="A83" s="71"/>
      <c r="B83" s="72" t="s">
        <v>96</v>
      </c>
      <c r="C83" s="97">
        <v>351103</v>
      </c>
      <c r="D83" s="98">
        <v>347524</v>
      </c>
      <c r="E83" s="98">
        <v>339693</v>
      </c>
      <c r="F83" s="98">
        <v>339380</v>
      </c>
      <c r="G83" s="98">
        <v>326051</v>
      </c>
      <c r="H83" s="98">
        <v>321548</v>
      </c>
      <c r="I83" s="98">
        <v>320709</v>
      </c>
      <c r="J83" s="98">
        <v>316619</v>
      </c>
      <c r="K83" s="98">
        <v>324167</v>
      </c>
      <c r="L83" s="98">
        <v>326674</v>
      </c>
      <c r="M83" s="98">
        <v>321233</v>
      </c>
      <c r="N83" s="98">
        <v>318137</v>
      </c>
      <c r="O83" s="98">
        <v>322576</v>
      </c>
      <c r="P83" s="98">
        <v>320597</v>
      </c>
      <c r="Q83" s="98">
        <v>321569</v>
      </c>
      <c r="R83" s="98">
        <v>327960</v>
      </c>
      <c r="S83" s="98">
        <v>331994</v>
      </c>
      <c r="T83" s="98">
        <v>336073</v>
      </c>
      <c r="U83" s="98">
        <v>346596</v>
      </c>
      <c r="V83" s="98">
        <v>357649</v>
      </c>
      <c r="W83" s="98">
        <v>372785</v>
      </c>
      <c r="X83" s="98">
        <v>395097</v>
      </c>
      <c r="Y83" s="98">
        <v>391271</v>
      </c>
      <c r="Z83" s="98">
        <v>393716</v>
      </c>
      <c r="AA83" s="98">
        <v>381132</v>
      </c>
      <c r="AB83" s="98">
        <v>379188</v>
      </c>
      <c r="AC83" s="98">
        <v>389432</v>
      </c>
      <c r="AD83" s="98">
        <v>389815</v>
      </c>
      <c r="AE83" s="98">
        <v>383246</v>
      </c>
    </row>
    <row r="84" spans="1:31" ht="15" x14ac:dyDescent="0.2">
      <c r="A84" s="67" t="s">
        <v>33</v>
      </c>
      <c r="B84" s="65" t="s">
        <v>17</v>
      </c>
      <c r="C84" s="93">
        <v>374</v>
      </c>
      <c r="D84" s="94">
        <v>522</v>
      </c>
      <c r="E84" s="94">
        <v>485</v>
      </c>
      <c r="F84" s="94">
        <v>623</v>
      </c>
      <c r="G84" s="94">
        <v>588</v>
      </c>
      <c r="H84" s="94">
        <v>511</v>
      </c>
      <c r="I84" s="94">
        <v>726</v>
      </c>
      <c r="J84" s="94">
        <v>708</v>
      </c>
      <c r="K84" s="94">
        <v>847</v>
      </c>
      <c r="L84" s="94">
        <v>785</v>
      </c>
      <c r="M84" s="94">
        <v>874</v>
      </c>
      <c r="N84" s="94">
        <v>977</v>
      </c>
      <c r="O84" s="94">
        <v>909</v>
      </c>
      <c r="P84" s="94">
        <v>1270</v>
      </c>
      <c r="Q84" s="94">
        <v>1148</v>
      </c>
      <c r="R84" s="94">
        <v>1320</v>
      </c>
      <c r="S84" s="94">
        <v>1796</v>
      </c>
      <c r="T84" s="94">
        <v>2453</v>
      </c>
      <c r="U84" s="94">
        <v>3112</v>
      </c>
      <c r="V84" s="94">
        <v>3047</v>
      </c>
      <c r="W84" s="94">
        <v>3415</v>
      </c>
      <c r="X84" s="94">
        <v>3564</v>
      </c>
      <c r="Y84" s="94">
        <v>3901</v>
      </c>
      <c r="Z84" s="94">
        <v>6997</v>
      </c>
      <c r="AA84" s="94">
        <v>3416</v>
      </c>
      <c r="AB84" s="94">
        <v>3067</v>
      </c>
      <c r="AC84" s="94">
        <v>3324</v>
      </c>
      <c r="AD84" s="94">
        <v>3483</v>
      </c>
      <c r="AE84" s="94">
        <v>3627</v>
      </c>
    </row>
    <row r="85" spans="1:31" ht="30" x14ac:dyDescent="0.2">
      <c r="A85" s="68"/>
      <c r="B85" s="69" t="s">
        <v>100</v>
      </c>
      <c r="C85" s="95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>
        <v>123</v>
      </c>
      <c r="AB85" s="96">
        <v>152</v>
      </c>
      <c r="AC85" s="96">
        <v>189</v>
      </c>
      <c r="AD85" s="96">
        <v>174</v>
      </c>
      <c r="AE85" s="96">
        <v>194</v>
      </c>
    </row>
    <row r="86" spans="1:31" ht="15" x14ac:dyDescent="0.2">
      <c r="A86" s="71"/>
      <c r="B86" s="72" t="s">
        <v>18</v>
      </c>
      <c r="C86" s="97">
        <v>5357</v>
      </c>
      <c r="D86" s="98">
        <v>6313</v>
      </c>
      <c r="E86" s="98">
        <v>6757</v>
      </c>
      <c r="F86" s="98">
        <v>7700</v>
      </c>
      <c r="G86" s="98">
        <v>6556</v>
      </c>
      <c r="H86" s="98">
        <v>5795</v>
      </c>
      <c r="I86" s="98">
        <v>6406</v>
      </c>
      <c r="J86" s="98">
        <v>7210</v>
      </c>
      <c r="K86" s="98">
        <v>7231</v>
      </c>
      <c r="L86" s="98">
        <v>6767</v>
      </c>
      <c r="M86" s="98">
        <v>7132</v>
      </c>
      <c r="N86" s="98">
        <v>7831</v>
      </c>
      <c r="O86" s="98">
        <v>6921</v>
      </c>
      <c r="P86" s="98">
        <v>9416</v>
      </c>
      <c r="Q86" s="98">
        <v>8479</v>
      </c>
      <c r="R86" s="98">
        <v>9117</v>
      </c>
      <c r="S86" s="98">
        <v>11029</v>
      </c>
      <c r="T86" s="98">
        <v>14657</v>
      </c>
      <c r="U86" s="98">
        <v>15275</v>
      </c>
      <c r="V86" s="98">
        <v>14862</v>
      </c>
      <c r="W86" s="98">
        <v>16630</v>
      </c>
      <c r="X86" s="98">
        <v>16998</v>
      </c>
      <c r="Y86" s="98">
        <v>17319</v>
      </c>
      <c r="Z86" s="98">
        <v>26692</v>
      </c>
      <c r="AA86" s="98">
        <v>20876</v>
      </c>
      <c r="AB86" s="98">
        <v>16833</v>
      </c>
      <c r="AC86" s="98">
        <v>16386</v>
      </c>
      <c r="AD86" s="98">
        <v>17603</v>
      </c>
      <c r="AE86" s="98">
        <v>17593</v>
      </c>
    </row>
    <row r="87" spans="1:31" ht="15" x14ac:dyDescent="0.2">
      <c r="A87" s="71"/>
      <c r="B87" s="72" t="s">
        <v>19</v>
      </c>
      <c r="C87" s="97">
        <v>30602</v>
      </c>
      <c r="D87" s="98">
        <v>34280</v>
      </c>
      <c r="E87" s="98">
        <v>34282</v>
      </c>
      <c r="F87" s="98">
        <v>37164</v>
      </c>
      <c r="G87" s="98">
        <v>32728</v>
      </c>
      <c r="H87" s="98">
        <v>29628</v>
      </c>
      <c r="I87" s="98">
        <v>29839</v>
      </c>
      <c r="J87" s="98">
        <v>31559</v>
      </c>
      <c r="K87" s="98">
        <v>30975</v>
      </c>
      <c r="L87" s="98">
        <v>29773</v>
      </c>
      <c r="M87" s="98">
        <v>31815</v>
      </c>
      <c r="N87" s="98">
        <v>32773</v>
      </c>
      <c r="O87" s="98">
        <v>30023</v>
      </c>
      <c r="P87" s="98">
        <v>35247</v>
      </c>
      <c r="Q87" s="98">
        <v>34161</v>
      </c>
      <c r="R87" s="98">
        <v>33330</v>
      </c>
      <c r="S87" s="98">
        <v>36186</v>
      </c>
      <c r="T87" s="98">
        <v>43273</v>
      </c>
      <c r="U87" s="98">
        <v>41105</v>
      </c>
      <c r="V87" s="98">
        <v>41082</v>
      </c>
      <c r="W87" s="98">
        <v>41755</v>
      </c>
      <c r="X87" s="98">
        <v>43962</v>
      </c>
      <c r="Y87" s="98">
        <v>41911</v>
      </c>
      <c r="Z87" s="98">
        <v>52545</v>
      </c>
      <c r="AA87" s="98">
        <v>53709</v>
      </c>
      <c r="AB87" s="98">
        <v>44932</v>
      </c>
      <c r="AC87" s="98">
        <v>41806</v>
      </c>
      <c r="AD87" s="98">
        <v>45181</v>
      </c>
      <c r="AE87" s="98">
        <v>44041</v>
      </c>
    </row>
    <row r="88" spans="1:31" ht="15" x14ac:dyDescent="0.2">
      <c r="A88" s="71"/>
      <c r="B88" s="72" t="s">
        <v>101</v>
      </c>
      <c r="C88" s="97">
        <v>99871</v>
      </c>
      <c r="D88" s="98">
        <v>103715</v>
      </c>
      <c r="E88" s="98">
        <v>107579</v>
      </c>
      <c r="F88" s="98">
        <v>107291</v>
      </c>
      <c r="G88" s="98">
        <v>108072</v>
      </c>
      <c r="H88" s="98">
        <v>106049</v>
      </c>
      <c r="I88" s="98">
        <v>105828</v>
      </c>
      <c r="J88" s="98">
        <v>103800</v>
      </c>
      <c r="K88" s="98">
        <v>101775</v>
      </c>
      <c r="L88" s="98">
        <v>103382</v>
      </c>
      <c r="M88" s="98">
        <v>97784</v>
      </c>
      <c r="N88" s="98">
        <v>94305</v>
      </c>
      <c r="O88" s="98">
        <v>93749</v>
      </c>
      <c r="P88" s="98">
        <v>87498</v>
      </c>
      <c r="Q88" s="98">
        <v>85684</v>
      </c>
      <c r="R88" s="98">
        <v>81354</v>
      </c>
      <c r="S88" s="98">
        <v>75842</v>
      </c>
      <c r="T88" s="98">
        <v>68827</v>
      </c>
      <c r="U88" s="98">
        <v>65652</v>
      </c>
      <c r="V88" s="98">
        <v>67587</v>
      </c>
      <c r="W88" s="98">
        <v>66688</v>
      </c>
      <c r="X88" s="98">
        <v>74046</v>
      </c>
      <c r="Y88" s="98">
        <v>75153</v>
      </c>
      <c r="Z88" s="98">
        <v>63738</v>
      </c>
      <c r="AA88" s="98">
        <v>58295</v>
      </c>
      <c r="AB88" s="98">
        <v>67065</v>
      </c>
      <c r="AC88" s="98">
        <v>72349</v>
      </c>
      <c r="AD88" s="98">
        <v>73443</v>
      </c>
      <c r="AE88" s="98">
        <v>70601</v>
      </c>
    </row>
    <row r="89" spans="1:31" ht="15" x14ac:dyDescent="0.2">
      <c r="A89" s="71"/>
      <c r="B89" s="72" t="s">
        <v>102</v>
      </c>
      <c r="C89" s="97">
        <f>C90-SUM(C84,C86:C88)</f>
        <v>39194</v>
      </c>
      <c r="D89" s="97">
        <f t="shared" ref="D89" si="53">D90-SUM(D84,D86:D88)</f>
        <v>37280</v>
      </c>
      <c r="E89" s="97">
        <f t="shared" ref="E89" si="54">E90-SUM(E84,E86:E88)</f>
        <v>40735</v>
      </c>
      <c r="F89" s="97">
        <f t="shared" ref="F89" si="55">F90-SUM(F84,F86:F88)</f>
        <v>40329</v>
      </c>
      <c r="G89" s="97">
        <f t="shared" ref="G89" si="56">G90-SUM(G84,G86:G88)</f>
        <v>41591</v>
      </c>
      <c r="H89" s="97">
        <f t="shared" ref="H89" si="57">H90-SUM(H84,H86:H88)</f>
        <v>42800</v>
      </c>
      <c r="I89" s="97">
        <f t="shared" ref="I89" si="58">I90-SUM(I84,I86:I88)</f>
        <v>43372</v>
      </c>
      <c r="J89" s="97">
        <f t="shared" ref="J89" si="59">J90-SUM(J84,J86:J88)</f>
        <v>42990</v>
      </c>
      <c r="K89" s="97">
        <f t="shared" ref="K89" si="60">K90-SUM(K84,K86:K88)</f>
        <v>43960</v>
      </c>
      <c r="L89" s="97">
        <f t="shared" ref="L89" si="61">L90-SUM(L84,L86:L88)</f>
        <v>41243</v>
      </c>
      <c r="M89" s="97">
        <f t="shared" ref="M89" si="62">M90-SUM(M84,M86:M88)</f>
        <v>35940</v>
      </c>
      <c r="N89" s="97">
        <f t="shared" ref="N89" si="63">N90-SUM(N84,N86:N88)</f>
        <v>33273</v>
      </c>
      <c r="O89" s="97">
        <f t="shared" ref="O89" si="64">O90-SUM(O84,O86:O88)</f>
        <v>33292</v>
      </c>
      <c r="P89" s="97">
        <f t="shared" ref="P89" si="65">P90-SUM(P84,P86:P88)</f>
        <v>30154</v>
      </c>
      <c r="Q89" s="97">
        <f t="shared" ref="Q89" si="66">Q90-SUM(Q84,Q86:Q88)</f>
        <v>27767</v>
      </c>
      <c r="R89" s="97">
        <f t="shared" ref="R89" si="67">R90-SUM(R84,R86:R88)</f>
        <v>25285</v>
      </c>
      <c r="S89" s="97">
        <f t="shared" ref="S89" si="68">S90-SUM(S84,S86:S88)</f>
        <v>19543</v>
      </c>
      <c r="T89" s="97">
        <f t="shared" ref="T89" si="69">T90-SUM(T84,T86:T88)</f>
        <v>13245</v>
      </c>
      <c r="U89" s="97">
        <f t="shared" ref="U89" si="70">U90-SUM(U84,U86:U88)</f>
        <v>12834</v>
      </c>
      <c r="V89" s="97">
        <f t="shared" ref="V89" si="71">V90-SUM(V84,V86:V88)</f>
        <v>12942</v>
      </c>
      <c r="W89" s="97">
        <f t="shared" ref="W89" si="72">W90-SUM(W84,W86:W88)</f>
        <v>13669</v>
      </c>
      <c r="X89" s="97">
        <f t="shared" ref="X89" si="73">X90-SUM(X84,X86:X88)</f>
        <v>17463</v>
      </c>
      <c r="Y89" s="97">
        <f t="shared" ref="Y89" si="74">Y90-SUM(Y84,Y86:Y88)</f>
        <v>18912</v>
      </c>
      <c r="Z89" s="97">
        <f t="shared" ref="Z89" si="75">Z90-SUM(Z84,Z86:Z88)</f>
        <v>8258</v>
      </c>
      <c r="AA89" s="98">
        <v>8829</v>
      </c>
      <c r="AB89" s="98">
        <v>13985</v>
      </c>
      <c r="AC89" s="98">
        <v>15734</v>
      </c>
      <c r="AD89" s="98">
        <v>15479</v>
      </c>
      <c r="AE89" s="98">
        <v>13639</v>
      </c>
    </row>
    <row r="90" spans="1:31" ht="15" x14ac:dyDescent="0.2">
      <c r="A90" s="71"/>
      <c r="B90" s="72" t="s">
        <v>96</v>
      </c>
      <c r="C90" s="97">
        <v>175398</v>
      </c>
      <c r="D90" s="98">
        <v>182110</v>
      </c>
      <c r="E90" s="98">
        <v>189838</v>
      </c>
      <c r="F90" s="98">
        <v>193107</v>
      </c>
      <c r="G90" s="98">
        <v>189535</v>
      </c>
      <c r="H90" s="98">
        <v>184783</v>
      </c>
      <c r="I90" s="98">
        <v>186171</v>
      </c>
      <c r="J90" s="98">
        <v>186267</v>
      </c>
      <c r="K90" s="98">
        <v>184788</v>
      </c>
      <c r="L90" s="98">
        <v>181950</v>
      </c>
      <c r="M90" s="98">
        <v>173545</v>
      </c>
      <c r="N90" s="98">
        <v>169159</v>
      </c>
      <c r="O90" s="98">
        <v>164894</v>
      </c>
      <c r="P90" s="98">
        <v>163585</v>
      </c>
      <c r="Q90" s="98">
        <v>157239</v>
      </c>
      <c r="R90" s="98">
        <v>150406</v>
      </c>
      <c r="S90" s="98">
        <v>144396</v>
      </c>
      <c r="T90" s="98">
        <v>142455</v>
      </c>
      <c r="U90" s="98">
        <v>137978</v>
      </c>
      <c r="V90" s="98">
        <v>139520</v>
      </c>
      <c r="W90" s="98">
        <v>142157</v>
      </c>
      <c r="X90" s="98">
        <v>156033</v>
      </c>
      <c r="Y90" s="98">
        <v>157196</v>
      </c>
      <c r="Z90" s="98">
        <v>158230</v>
      </c>
      <c r="AA90" s="98">
        <v>145125</v>
      </c>
      <c r="AB90" s="98">
        <v>145882</v>
      </c>
      <c r="AC90" s="98">
        <v>149599</v>
      </c>
      <c r="AD90" s="98">
        <v>155189</v>
      </c>
      <c r="AE90" s="98">
        <v>149501</v>
      </c>
    </row>
    <row r="91" spans="1:31" ht="15" x14ac:dyDescent="0.2">
      <c r="A91" s="67" t="s">
        <v>103</v>
      </c>
      <c r="B91" s="65" t="s">
        <v>17</v>
      </c>
      <c r="C91" s="93">
        <v>479</v>
      </c>
      <c r="D91" s="94">
        <v>287</v>
      </c>
      <c r="E91" s="94">
        <v>408</v>
      </c>
      <c r="F91" s="94">
        <v>466</v>
      </c>
      <c r="G91" s="94">
        <v>459</v>
      </c>
      <c r="H91" s="94">
        <v>548</v>
      </c>
      <c r="I91" s="94">
        <v>502</v>
      </c>
      <c r="J91" s="94">
        <v>473</v>
      </c>
      <c r="K91" s="94">
        <v>464</v>
      </c>
      <c r="L91" s="94">
        <v>629</v>
      </c>
      <c r="M91" s="94">
        <v>757</v>
      </c>
      <c r="N91" s="94">
        <v>627</v>
      </c>
      <c r="O91" s="94">
        <v>1241</v>
      </c>
      <c r="P91" s="94">
        <v>1020</v>
      </c>
      <c r="Q91" s="94">
        <v>1377</v>
      </c>
      <c r="R91" s="94">
        <v>1539</v>
      </c>
      <c r="S91" s="94">
        <v>1905</v>
      </c>
      <c r="T91" s="94">
        <v>2990</v>
      </c>
      <c r="U91" s="94">
        <v>2922</v>
      </c>
      <c r="V91" s="94">
        <v>3152</v>
      </c>
      <c r="W91" s="94">
        <v>3474</v>
      </c>
      <c r="X91" s="94">
        <v>3732</v>
      </c>
      <c r="Y91" s="94">
        <v>4294</v>
      </c>
      <c r="Z91" s="94">
        <v>9494</v>
      </c>
      <c r="AA91" s="94">
        <v>8975</v>
      </c>
      <c r="AB91" s="94">
        <v>8633</v>
      </c>
      <c r="AC91" s="94">
        <v>9011</v>
      </c>
      <c r="AD91" s="94">
        <v>9555</v>
      </c>
      <c r="AE91" s="94">
        <v>10732</v>
      </c>
    </row>
    <row r="92" spans="1:31" ht="30" x14ac:dyDescent="0.2">
      <c r="A92" s="71"/>
      <c r="B92" s="69" t="s">
        <v>100</v>
      </c>
      <c r="C92" s="97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>
        <v>731</v>
      </c>
      <c r="AE92" s="98">
        <v>943</v>
      </c>
    </row>
    <row r="93" spans="1:31" ht="15" x14ac:dyDescent="0.2">
      <c r="A93" s="68"/>
      <c r="B93" s="72" t="s">
        <v>18</v>
      </c>
      <c r="C93" s="97">
        <v>7152</v>
      </c>
      <c r="D93" s="98">
        <v>5195</v>
      </c>
      <c r="E93" s="98">
        <v>6534</v>
      </c>
      <c r="F93" s="98">
        <v>7253</v>
      </c>
      <c r="G93" s="98">
        <v>6346</v>
      </c>
      <c r="H93" s="98">
        <v>7508</v>
      </c>
      <c r="I93" s="98">
        <v>6661</v>
      </c>
      <c r="J93" s="98">
        <v>6728</v>
      </c>
      <c r="K93" s="98">
        <v>6488</v>
      </c>
      <c r="L93" s="98">
        <v>7681</v>
      </c>
      <c r="M93" s="98">
        <v>9294</v>
      </c>
      <c r="N93" s="98">
        <v>7843</v>
      </c>
      <c r="O93" s="98">
        <v>13148</v>
      </c>
      <c r="P93" s="98">
        <v>11268</v>
      </c>
      <c r="Q93" s="98">
        <v>14829</v>
      </c>
      <c r="R93" s="98">
        <v>15610</v>
      </c>
      <c r="S93" s="98">
        <v>15307</v>
      </c>
      <c r="T93" s="98">
        <v>23112</v>
      </c>
      <c r="U93" s="98">
        <v>19932</v>
      </c>
      <c r="V93" s="98">
        <v>22230</v>
      </c>
      <c r="W93" s="98">
        <v>21990</v>
      </c>
      <c r="X93" s="98">
        <v>22881</v>
      </c>
      <c r="Y93" s="98">
        <v>23796</v>
      </c>
      <c r="Z93" s="98">
        <v>39576</v>
      </c>
      <c r="AA93" s="98">
        <v>36782</v>
      </c>
      <c r="AB93" s="98">
        <v>32810</v>
      </c>
      <c r="AC93" s="98">
        <v>31905</v>
      </c>
      <c r="AD93" s="98">
        <v>34018</v>
      </c>
      <c r="AE93" s="98">
        <v>36376</v>
      </c>
    </row>
    <row r="94" spans="1:31" ht="15" x14ac:dyDescent="0.2">
      <c r="A94" s="71"/>
      <c r="B94" s="72" t="s">
        <v>19</v>
      </c>
      <c r="C94" s="97">
        <v>27588</v>
      </c>
      <c r="D94" s="98">
        <v>27571</v>
      </c>
      <c r="E94" s="98">
        <v>30140</v>
      </c>
      <c r="F94" s="98">
        <v>33233</v>
      </c>
      <c r="G94" s="98">
        <v>31943</v>
      </c>
      <c r="H94" s="98">
        <v>32915</v>
      </c>
      <c r="I94" s="98">
        <v>31089</v>
      </c>
      <c r="J94" s="98">
        <v>32547</v>
      </c>
      <c r="K94" s="98">
        <v>30976</v>
      </c>
      <c r="L94" s="98">
        <v>34858</v>
      </c>
      <c r="M94" s="98">
        <v>37579</v>
      </c>
      <c r="N94" s="98">
        <v>35024</v>
      </c>
      <c r="O94" s="98">
        <v>42802</v>
      </c>
      <c r="P94" s="98">
        <v>41560</v>
      </c>
      <c r="Q94" s="98">
        <v>52702</v>
      </c>
      <c r="R94" s="98">
        <v>59270</v>
      </c>
      <c r="S94" s="98">
        <v>50563</v>
      </c>
      <c r="T94" s="98">
        <v>65896</v>
      </c>
      <c r="U94" s="98">
        <v>58442</v>
      </c>
      <c r="V94" s="98">
        <v>61970</v>
      </c>
      <c r="W94" s="98">
        <v>60484</v>
      </c>
      <c r="X94" s="98">
        <v>61128</v>
      </c>
      <c r="Y94" s="98">
        <v>59636</v>
      </c>
      <c r="Z94" s="98">
        <v>71491</v>
      </c>
      <c r="AA94" s="98">
        <v>67428</v>
      </c>
      <c r="AB94" s="98">
        <v>62166</v>
      </c>
      <c r="AC94" s="98">
        <v>59537</v>
      </c>
      <c r="AD94" s="98">
        <v>62426</v>
      </c>
      <c r="AE94" s="98">
        <v>63581</v>
      </c>
    </row>
    <row r="95" spans="1:31" ht="15" x14ac:dyDescent="0.2">
      <c r="A95" s="71"/>
      <c r="B95" s="72" t="s">
        <v>101</v>
      </c>
      <c r="C95" s="97">
        <v>41507</v>
      </c>
      <c r="D95" s="98">
        <v>48520</v>
      </c>
      <c r="E95" s="98">
        <v>51214</v>
      </c>
      <c r="F95" s="98">
        <v>51665</v>
      </c>
      <c r="G95" s="98">
        <v>53751</v>
      </c>
      <c r="H95" s="98">
        <v>52608</v>
      </c>
      <c r="I95" s="98">
        <v>53285</v>
      </c>
      <c r="J95" s="98">
        <v>54210</v>
      </c>
      <c r="K95" s="98">
        <v>55340</v>
      </c>
      <c r="L95" s="98">
        <v>57394</v>
      </c>
      <c r="M95" s="98">
        <v>57345</v>
      </c>
      <c r="N95" s="98">
        <v>59817</v>
      </c>
      <c r="O95" s="98">
        <v>63537</v>
      </c>
      <c r="P95" s="98">
        <v>64738</v>
      </c>
      <c r="Q95" s="98">
        <v>87155</v>
      </c>
      <c r="R95" s="98">
        <v>114480</v>
      </c>
      <c r="S95" s="98">
        <v>91466</v>
      </c>
      <c r="T95" s="98">
        <v>98775</v>
      </c>
      <c r="U95" s="98">
        <v>95350</v>
      </c>
      <c r="V95" s="98">
        <v>92489</v>
      </c>
      <c r="W95" s="98">
        <v>91622</v>
      </c>
      <c r="X95" s="98">
        <v>91521</v>
      </c>
      <c r="Y95" s="98">
        <v>85949</v>
      </c>
      <c r="Z95" s="98">
        <v>68280</v>
      </c>
      <c r="AA95" s="98">
        <v>67835</v>
      </c>
      <c r="AB95" s="98">
        <v>67441</v>
      </c>
      <c r="AC95" s="98">
        <v>68793</v>
      </c>
      <c r="AD95" s="98">
        <v>67403</v>
      </c>
      <c r="AE95" s="98">
        <v>66918</v>
      </c>
    </row>
    <row r="96" spans="1:31" ht="15" x14ac:dyDescent="0.2">
      <c r="A96" s="71"/>
      <c r="B96" s="72" t="s">
        <v>102</v>
      </c>
      <c r="C96" s="97">
        <f>C97-SUM(C91,C93:C95)</f>
        <v>20240</v>
      </c>
      <c r="D96" s="97">
        <f t="shared" ref="D96" si="76">D97-SUM(D91,D93:D95)</f>
        <v>24824</v>
      </c>
      <c r="E96" s="97">
        <f t="shared" ref="E96" si="77">E97-SUM(E91,E93:E95)</f>
        <v>25334</v>
      </c>
      <c r="F96" s="97">
        <f t="shared" ref="F96" si="78">F97-SUM(F91,F93:F95)</f>
        <v>24402</v>
      </c>
      <c r="G96" s="97">
        <f t="shared" ref="G96" si="79">G97-SUM(G91,G93:G95)</f>
        <v>26925</v>
      </c>
      <c r="H96" s="97">
        <f t="shared" ref="H96" si="80">H97-SUM(H91,H93:H95)</f>
        <v>28515</v>
      </c>
      <c r="I96" s="97">
        <f t="shared" ref="I96" si="81">I97-SUM(I91,I93:I95)</f>
        <v>29103</v>
      </c>
      <c r="J96" s="97">
        <f t="shared" ref="J96" si="82">J97-SUM(J91,J93:J95)</f>
        <v>28267</v>
      </c>
      <c r="K96" s="97">
        <f t="shared" ref="K96" si="83">K97-SUM(K91,K93:K95)</f>
        <v>31661</v>
      </c>
      <c r="L96" s="97">
        <f t="shared" ref="L96" si="84">L97-SUM(L91,L93:L95)</f>
        <v>29475</v>
      </c>
      <c r="M96" s="97">
        <f t="shared" ref="M96" si="85">M97-SUM(M91,M93:M95)</f>
        <v>28773</v>
      </c>
      <c r="N96" s="97">
        <f t="shared" ref="N96" si="86">N97-SUM(N91,N93:N95)</f>
        <v>30914</v>
      </c>
      <c r="O96" s="97">
        <f t="shared" ref="O96" si="87">O97-SUM(O91,O93:O95)</f>
        <v>17515</v>
      </c>
      <c r="P96" s="97">
        <f t="shared" ref="P96" si="88">P97-SUM(P91,P93:P95)</f>
        <v>18447</v>
      </c>
      <c r="Q96" s="97">
        <f t="shared" ref="Q96" si="89">Q97-SUM(Q91,Q93:Q95)</f>
        <v>29761</v>
      </c>
      <c r="R96" s="97">
        <f t="shared" ref="R96" si="90">R97-SUM(R91,R93:R95)</f>
        <v>52524</v>
      </c>
      <c r="S96" s="97">
        <f t="shared" ref="S96" si="91">S97-SUM(S91,S93:S95)</f>
        <v>42565</v>
      </c>
      <c r="T96" s="97">
        <f t="shared" ref="T96" si="92">T97-SUM(T91,T93:T95)</f>
        <v>41417</v>
      </c>
      <c r="U96" s="97">
        <f t="shared" ref="U96" si="93">U97-SUM(U91,U93:U95)</f>
        <v>42729</v>
      </c>
      <c r="V96" s="97">
        <f t="shared" ref="V96" si="94">V97-SUM(V91,V93:V95)</f>
        <v>38200</v>
      </c>
      <c r="W96" s="97">
        <f t="shared" ref="W96" si="95">W97-SUM(W91,W93:W95)</f>
        <v>40184</v>
      </c>
      <c r="X96" s="97">
        <f t="shared" ref="X96" si="96">X97-SUM(X91,X93:X95)</f>
        <v>37222</v>
      </c>
      <c r="Y96" s="97">
        <f t="shared" ref="Y96" si="97">Y97-SUM(Y91,Y93:Y95)</f>
        <v>36969</v>
      </c>
      <c r="Z96" s="97">
        <f t="shared" ref="Z96" si="98">Z97-SUM(Z91,Z93:Z95)</f>
        <v>20046</v>
      </c>
      <c r="AA96" s="98">
        <v>27968</v>
      </c>
      <c r="AB96" s="98">
        <v>36984</v>
      </c>
      <c r="AC96" s="98">
        <v>35597</v>
      </c>
      <c r="AD96" s="98">
        <v>34741</v>
      </c>
      <c r="AE96" s="98">
        <v>34058</v>
      </c>
    </row>
    <row r="97" spans="1:31" ht="15" x14ac:dyDescent="0.2">
      <c r="A97" s="71"/>
      <c r="B97" s="72" t="s">
        <v>96</v>
      </c>
      <c r="C97" s="97">
        <v>96966</v>
      </c>
      <c r="D97" s="98">
        <v>106397</v>
      </c>
      <c r="E97" s="98">
        <v>113630</v>
      </c>
      <c r="F97" s="98">
        <v>117019</v>
      </c>
      <c r="G97" s="98">
        <v>119424</v>
      </c>
      <c r="H97" s="98">
        <v>122094</v>
      </c>
      <c r="I97" s="98">
        <v>120640</v>
      </c>
      <c r="J97" s="98">
        <v>122225</v>
      </c>
      <c r="K97" s="98">
        <v>124929</v>
      </c>
      <c r="L97" s="98">
        <v>130037</v>
      </c>
      <c r="M97" s="98">
        <v>133748</v>
      </c>
      <c r="N97" s="98">
        <v>134225</v>
      </c>
      <c r="O97" s="98">
        <v>138243</v>
      </c>
      <c r="P97" s="98">
        <v>137033</v>
      </c>
      <c r="Q97" s="98">
        <v>185824</v>
      </c>
      <c r="R97" s="98">
        <v>243423</v>
      </c>
      <c r="S97" s="98">
        <v>201806</v>
      </c>
      <c r="T97" s="98">
        <v>232190</v>
      </c>
      <c r="U97" s="98">
        <v>219375</v>
      </c>
      <c r="V97" s="98">
        <v>218041</v>
      </c>
      <c r="W97" s="98">
        <v>217754</v>
      </c>
      <c r="X97" s="98">
        <v>216484</v>
      </c>
      <c r="Y97" s="98">
        <v>210644</v>
      </c>
      <c r="Z97" s="98">
        <v>208887</v>
      </c>
      <c r="AA97" s="98">
        <v>208988</v>
      </c>
      <c r="AB97" s="98">
        <v>208034</v>
      </c>
      <c r="AC97" s="98">
        <v>204843</v>
      </c>
      <c r="AD97" s="98">
        <v>208143</v>
      </c>
      <c r="AE97" s="98">
        <v>211665</v>
      </c>
    </row>
    <row r="98" spans="1:31" ht="15" x14ac:dyDescent="0.2">
      <c r="A98" s="74" t="s">
        <v>28</v>
      </c>
      <c r="B98" s="75" t="s">
        <v>17</v>
      </c>
      <c r="C98" s="99">
        <f>C77+C84+C91</f>
        <v>4662</v>
      </c>
      <c r="D98" s="100">
        <f t="shared" ref="D98:I98" si="99">D77+D84+D91</f>
        <v>5190</v>
      </c>
      <c r="E98" s="100">
        <f t="shared" si="99"/>
        <v>5591</v>
      </c>
      <c r="F98" s="100">
        <f t="shared" si="99"/>
        <v>6205</v>
      </c>
      <c r="G98" s="100">
        <f t="shared" si="99"/>
        <v>5431</v>
      </c>
      <c r="H98" s="100">
        <f t="shared" si="99"/>
        <v>5619</v>
      </c>
      <c r="I98" s="100">
        <f t="shared" si="99"/>
        <v>9143</v>
      </c>
      <c r="J98" s="100">
        <f>SUM(J77,J84,J91)</f>
        <v>9701</v>
      </c>
      <c r="K98" s="100">
        <f t="shared" ref="K98:AC98" si="100">SUM(K77,K84,K91)</f>
        <v>10660</v>
      </c>
      <c r="L98" s="100">
        <f t="shared" si="100"/>
        <v>15280</v>
      </c>
      <c r="M98" s="100">
        <f t="shared" si="100"/>
        <v>18391</v>
      </c>
      <c r="N98" s="100">
        <f t="shared" si="100"/>
        <v>19679</v>
      </c>
      <c r="O98" s="100">
        <f t="shared" si="100"/>
        <v>23510</v>
      </c>
      <c r="P98" s="100">
        <f t="shared" si="100"/>
        <v>21722</v>
      </c>
      <c r="Q98" s="100">
        <f t="shared" si="100"/>
        <v>23814</v>
      </c>
      <c r="R98" s="100">
        <f t="shared" si="100"/>
        <v>28962</v>
      </c>
      <c r="S98" s="100">
        <f t="shared" si="100"/>
        <v>38583</v>
      </c>
      <c r="T98" s="100">
        <f t="shared" si="100"/>
        <v>41460</v>
      </c>
      <c r="U98" s="100">
        <f t="shared" si="100"/>
        <v>43487</v>
      </c>
      <c r="V98" s="100">
        <f t="shared" si="100"/>
        <v>51809</v>
      </c>
      <c r="W98" s="100">
        <f t="shared" si="100"/>
        <v>55271</v>
      </c>
      <c r="X98" s="100">
        <f t="shared" si="100"/>
        <v>57436</v>
      </c>
      <c r="Y98" s="100">
        <f t="shared" si="100"/>
        <v>53904</v>
      </c>
      <c r="Z98" s="100">
        <f t="shared" si="100"/>
        <v>81495</v>
      </c>
      <c r="AA98" s="100">
        <f t="shared" si="100"/>
        <v>64211</v>
      </c>
      <c r="AB98" s="100">
        <f t="shared" si="100"/>
        <v>65635</v>
      </c>
      <c r="AC98" s="100">
        <f t="shared" si="100"/>
        <v>66980</v>
      </c>
      <c r="AD98" s="100">
        <v>66094</v>
      </c>
      <c r="AE98" s="100">
        <v>65391</v>
      </c>
    </row>
    <row r="99" spans="1:31" ht="30" x14ac:dyDescent="0.2">
      <c r="A99" s="78"/>
      <c r="B99" s="79" t="s">
        <v>100</v>
      </c>
      <c r="C99" s="101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>
        <f t="shared" ref="AA99:AC99" si="101">SUM(AA78,AA85,AA92)</f>
        <v>6911</v>
      </c>
      <c r="AB99" s="102">
        <f t="shared" si="101"/>
        <v>7028</v>
      </c>
      <c r="AC99" s="102">
        <f t="shared" si="101"/>
        <v>7370</v>
      </c>
      <c r="AD99" s="102">
        <v>7094</v>
      </c>
      <c r="AE99" s="102">
        <v>7531</v>
      </c>
    </row>
    <row r="100" spans="1:31" ht="15" x14ac:dyDescent="0.2">
      <c r="A100" s="81"/>
      <c r="B100" s="82" t="s">
        <v>18</v>
      </c>
      <c r="C100" s="103">
        <f t="shared" ref="C100:I100" si="102">C79+C86+C93</f>
        <v>31753</v>
      </c>
      <c r="D100" s="104">
        <f t="shared" si="102"/>
        <v>33317</v>
      </c>
      <c r="E100" s="104">
        <f t="shared" si="102"/>
        <v>34453</v>
      </c>
      <c r="F100" s="104">
        <f t="shared" si="102"/>
        <v>36885</v>
      </c>
      <c r="G100" s="104">
        <f t="shared" si="102"/>
        <v>33594</v>
      </c>
      <c r="H100" s="104">
        <f t="shared" si="102"/>
        <v>34937</v>
      </c>
      <c r="I100" s="104">
        <f t="shared" si="102"/>
        <v>40557</v>
      </c>
      <c r="J100" s="104">
        <f t="shared" ref="J100:AC100" si="103">SUM(J79,J86,J93)</f>
        <v>41988</v>
      </c>
      <c r="K100" s="104">
        <f t="shared" si="103"/>
        <v>42935</v>
      </c>
      <c r="L100" s="104">
        <f t="shared" si="103"/>
        <v>52608</v>
      </c>
      <c r="M100" s="104">
        <f t="shared" si="103"/>
        <v>57137</v>
      </c>
      <c r="N100" s="104">
        <f t="shared" si="103"/>
        <v>57305</v>
      </c>
      <c r="O100" s="104">
        <f t="shared" si="103"/>
        <v>66145</v>
      </c>
      <c r="P100" s="104">
        <f t="shared" si="103"/>
        <v>61813</v>
      </c>
      <c r="Q100" s="104">
        <f t="shared" si="103"/>
        <v>67102</v>
      </c>
      <c r="R100" s="104">
        <f t="shared" si="103"/>
        <v>74557</v>
      </c>
      <c r="S100" s="104">
        <f t="shared" si="103"/>
        <v>82804</v>
      </c>
      <c r="T100" s="104">
        <f t="shared" si="103"/>
        <v>92343</v>
      </c>
      <c r="U100" s="104">
        <f t="shared" si="103"/>
        <v>93909</v>
      </c>
      <c r="V100" s="104">
        <f t="shared" si="103"/>
        <v>100081</v>
      </c>
      <c r="W100" s="104">
        <f t="shared" si="103"/>
        <v>101380</v>
      </c>
      <c r="X100" s="104">
        <f t="shared" si="103"/>
        <v>108202</v>
      </c>
      <c r="Y100" s="104">
        <f t="shared" si="103"/>
        <v>106678</v>
      </c>
      <c r="Z100" s="104">
        <f t="shared" si="103"/>
        <v>154733</v>
      </c>
      <c r="AA100" s="104">
        <f t="shared" si="103"/>
        <v>156363</v>
      </c>
      <c r="AB100" s="104">
        <f t="shared" si="103"/>
        <v>142356</v>
      </c>
      <c r="AC100" s="104">
        <f t="shared" si="103"/>
        <v>139102</v>
      </c>
      <c r="AD100" s="104">
        <v>146557</v>
      </c>
      <c r="AE100" s="104">
        <v>145642</v>
      </c>
    </row>
    <row r="101" spans="1:31" ht="15" x14ac:dyDescent="0.2">
      <c r="A101" s="81"/>
      <c r="B101" s="82" t="s">
        <v>19</v>
      </c>
      <c r="C101" s="103">
        <f t="shared" ref="C101:I101" si="104">C80+C87+C94</f>
        <v>115250</v>
      </c>
      <c r="D101" s="104">
        <f t="shared" si="104"/>
        <v>124792</v>
      </c>
      <c r="E101" s="104">
        <f t="shared" si="104"/>
        <v>123070</v>
      </c>
      <c r="F101" s="104">
        <f t="shared" si="104"/>
        <v>131315</v>
      </c>
      <c r="G101" s="104">
        <f t="shared" si="104"/>
        <v>122641</v>
      </c>
      <c r="H101" s="104">
        <f t="shared" si="104"/>
        <v>121909</v>
      </c>
      <c r="I101" s="104">
        <f t="shared" si="104"/>
        <v>126662</v>
      </c>
      <c r="J101" s="104">
        <f t="shared" ref="J101:AC101" si="105">SUM(J80,J87,J94)</f>
        <v>128303</v>
      </c>
      <c r="K101" s="104">
        <f t="shared" si="105"/>
        <v>130703</v>
      </c>
      <c r="L101" s="104">
        <f t="shared" si="105"/>
        <v>142874</v>
      </c>
      <c r="M101" s="104">
        <f t="shared" si="105"/>
        <v>148177</v>
      </c>
      <c r="N101" s="104">
        <f t="shared" si="105"/>
        <v>144859</v>
      </c>
      <c r="O101" s="104">
        <f t="shared" si="105"/>
        <v>155224</v>
      </c>
      <c r="P101" s="104">
        <f t="shared" si="105"/>
        <v>151796</v>
      </c>
      <c r="Q101" s="104">
        <f t="shared" si="105"/>
        <v>165211</v>
      </c>
      <c r="R101" s="104">
        <f t="shared" si="105"/>
        <v>175799</v>
      </c>
      <c r="S101" s="104">
        <f t="shared" si="105"/>
        <v>174251</v>
      </c>
      <c r="T101" s="104">
        <f t="shared" si="105"/>
        <v>193390</v>
      </c>
      <c r="U101" s="104">
        <f t="shared" si="105"/>
        <v>188313</v>
      </c>
      <c r="V101" s="104">
        <f t="shared" si="105"/>
        <v>192444</v>
      </c>
      <c r="W101" s="104">
        <f t="shared" si="105"/>
        <v>189595</v>
      </c>
      <c r="X101" s="104">
        <f t="shared" si="105"/>
        <v>199755</v>
      </c>
      <c r="Y101" s="104">
        <f t="shared" si="105"/>
        <v>195557</v>
      </c>
      <c r="Z101" s="104">
        <f t="shared" si="105"/>
        <v>239404</v>
      </c>
      <c r="AA101" s="104">
        <f t="shared" si="105"/>
        <v>250451</v>
      </c>
      <c r="AB101" s="104">
        <f t="shared" si="105"/>
        <v>221902</v>
      </c>
      <c r="AC101" s="104">
        <f t="shared" si="105"/>
        <v>216776</v>
      </c>
      <c r="AD101" s="104">
        <v>226057</v>
      </c>
      <c r="AE101" s="104">
        <v>224634</v>
      </c>
    </row>
    <row r="102" spans="1:31" ht="15" x14ac:dyDescent="0.2">
      <c r="A102" s="81"/>
      <c r="B102" s="82" t="s">
        <v>101</v>
      </c>
      <c r="C102" s="103">
        <f t="shared" ref="C102:I102" si="106">C81+C88+C95</f>
        <v>330133</v>
      </c>
      <c r="D102" s="104">
        <f t="shared" si="106"/>
        <v>338217</v>
      </c>
      <c r="E102" s="104">
        <f t="shared" si="106"/>
        <v>340570</v>
      </c>
      <c r="F102" s="104">
        <f t="shared" si="106"/>
        <v>342145</v>
      </c>
      <c r="G102" s="104">
        <f t="shared" si="106"/>
        <v>337562</v>
      </c>
      <c r="H102" s="104">
        <f t="shared" si="106"/>
        <v>331289</v>
      </c>
      <c r="I102" s="104">
        <f t="shared" si="106"/>
        <v>326309</v>
      </c>
      <c r="J102" s="104">
        <f t="shared" ref="J102:AC102" si="107">SUM(J81,J88,J95)</f>
        <v>318380</v>
      </c>
      <c r="K102" s="104">
        <f t="shared" si="107"/>
        <v>322310</v>
      </c>
      <c r="L102" s="104">
        <f t="shared" si="107"/>
        <v>313295</v>
      </c>
      <c r="M102" s="104">
        <f t="shared" si="107"/>
        <v>300608</v>
      </c>
      <c r="N102" s="104">
        <f t="shared" si="107"/>
        <v>297052</v>
      </c>
      <c r="O102" s="104">
        <f t="shared" si="107"/>
        <v>294213</v>
      </c>
      <c r="P102" s="104">
        <f t="shared" si="107"/>
        <v>296437</v>
      </c>
      <c r="Q102" s="104">
        <f t="shared" si="107"/>
        <v>313229</v>
      </c>
      <c r="R102" s="104">
        <f t="shared" si="107"/>
        <v>330539</v>
      </c>
      <c r="S102" s="104">
        <f t="shared" si="107"/>
        <v>293772</v>
      </c>
      <c r="T102" s="104">
        <f t="shared" si="107"/>
        <v>298457</v>
      </c>
      <c r="U102" s="104">
        <f t="shared" si="107"/>
        <v>293135</v>
      </c>
      <c r="V102" s="104">
        <f t="shared" si="107"/>
        <v>289163</v>
      </c>
      <c r="W102" s="104">
        <f t="shared" si="107"/>
        <v>297526</v>
      </c>
      <c r="X102" s="104">
        <f t="shared" si="107"/>
        <v>311894</v>
      </c>
      <c r="Y102" s="104">
        <f t="shared" si="107"/>
        <v>312204</v>
      </c>
      <c r="Z102" s="104">
        <f t="shared" si="107"/>
        <v>247339</v>
      </c>
      <c r="AA102" s="104">
        <f t="shared" si="107"/>
        <v>217996</v>
      </c>
      <c r="AB102" s="104">
        <f t="shared" si="107"/>
        <v>236947</v>
      </c>
      <c r="AC102" s="104">
        <f t="shared" si="107"/>
        <v>252083</v>
      </c>
      <c r="AD102" s="104">
        <v>248244</v>
      </c>
      <c r="AE102" s="104">
        <v>246334</v>
      </c>
    </row>
    <row r="103" spans="1:31" ht="15" x14ac:dyDescent="0.2">
      <c r="A103" s="85"/>
      <c r="B103" s="86" t="s">
        <v>102</v>
      </c>
      <c r="C103" s="105">
        <f t="shared" ref="C103:I103" si="108">C82+C89+C96</f>
        <v>141669</v>
      </c>
      <c r="D103" s="106">
        <f t="shared" si="108"/>
        <v>134515</v>
      </c>
      <c r="E103" s="106">
        <f t="shared" si="108"/>
        <v>139477</v>
      </c>
      <c r="F103" s="106">
        <f t="shared" si="108"/>
        <v>132956</v>
      </c>
      <c r="G103" s="106">
        <f t="shared" si="108"/>
        <v>135782</v>
      </c>
      <c r="H103" s="106">
        <f t="shared" si="108"/>
        <v>134671</v>
      </c>
      <c r="I103" s="106">
        <f t="shared" si="108"/>
        <v>124849</v>
      </c>
      <c r="J103" s="106">
        <f t="shared" ref="J103:AC103" si="109">SUM(J82,J89,J96)</f>
        <v>126739</v>
      </c>
      <c r="K103" s="106">
        <f t="shared" si="109"/>
        <v>127276</v>
      </c>
      <c r="L103" s="106">
        <f t="shared" si="109"/>
        <v>114604</v>
      </c>
      <c r="M103" s="106">
        <f t="shared" si="109"/>
        <v>104213</v>
      </c>
      <c r="N103" s="106">
        <f t="shared" si="109"/>
        <v>102626</v>
      </c>
      <c r="O103" s="106">
        <f t="shared" si="109"/>
        <v>86621</v>
      </c>
      <c r="P103" s="106">
        <f t="shared" si="109"/>
        <v>89447</v>
      </c>
      <c r="Q103" s="106">
        <f t="shared" si="109"/>
        <v>95276</v>
      </c>
      <c r="R103" s="106">
        <f t="shared" si="109"/>
        <v>111932</v>
      </c>
      <c r="S103" s="106">
        <f t="shared" si="109"/>
        <v>88786</v>
      </c>
      <c r="T103" s="106">
        <f t="shared" si="109"/>
        <v>85068</v>
      </c>
      <c r="U103" s="106">
        <f t="shared" si="109"/>
        <v>85105</v>
      </c>
      <c r="V103" s="106">
        <f t="shared" si="109"/>
        <v>81713</v>
      </c>
      <c r="W103" s="106">
        <f t="shared" si="109"/>
        <v>88924</v>
      </c>
      <c r="X103" s="106">
        <f t="shared" si="109"/>
        <v>90327</v>
      </c>
      <c r="Y103" s="106">
        <f t="shared" si="109"/>
        <v>90768</v>
      </c>
      <c r="Z103" s="106">
        <f t="shared" si="109"/>
        <v>37862</v>
      </c>
      <c r="AA103" s="106">
        <f t="shared" si="109"/>
        <v>46224</v>
      </c>
      <c r="AB103" s="106">
        <f t="shared" si="109"/>
        <v>66264</v>
      </c>
      <c r="AC103" s="106">
        <f t="shared" si="109"/>
        <v>68933</v>
      </c>
      <c r="AD103" s="106">
        <v>66195</v>
      </c>
      <c r="AE103" s="106">
        <v>62411</v>
      </c>
    </row>
    <row r="104" spans="1:31" ht="15" x14ac:dyDescent="0.2">
      <c r="A104" s="89"/>
      <c r="B104" s="90" t="s">
        <v>96</v>
      </c>
      <c r="C104" s="107">
        <f t="shared" ref="C104:I104" si="110">C83+C90+C97</f>
        <v>623467</v>
      </c>
      <c r="D104" s="108">
        <f t="shared" si="110"/>
        <v>636031</v>
      </c>
      <c r="E104" s="108">
        <f t="shared" si="110"/>
        <v>643161</v>
      </c>
      <c r="F104" s="108">
        <f t="shared" si="110"/>
        <v>649506</v>
      </c>
      <c r="G104" s="108">
        <f t="shared" si="110"/>
        <v>635010</v>
      </c>
      <c r="H104" s="108">
        <f t="shared" si="110"/>
        <v>628425</v>
      </c>
      <c r="I104" s="108">
        <f t="shared" si="110"/>
        <v>627520</v>
      </c>
      <c r="J104" s="108">
        <f t="shared" ref="J104:AC104" si="111">SUM(J83,J90,J97)</f>
        <v>625111</v>
      </c>
      <c r="K104" s="108">
        <f t="shared" si="111"/>
        <v>633884</v>
      </c>
      <c r="L104" s="108">
        <f t="shared" si="111"/>
        <v>638661</v>
      </c>
      <c r="M104" s="108">
        <f t="shared" si="111"/>
        <v>628526</v>
      </c>
      <c r="N104" s="108">
        <f t="shared" si="111"/>
        <v>621521</v>
      </c>
      <c r="O104" s="108">
        <f t="shared" si="111"/>
        <v>625713</v>
      </c>
      <c r="P104" s="108">
        <f t="shared" si="111"/>
        <v>621215</v>
      </c>
      <c r="Q104" s="108">
        <f t="shared" si="111"/>
        <v>664632</v>
      </c>
      <c r="R104" s="108">
        <f t="shared" si="111"/>
        <v>721789</v>
      </c>
      <c r="S104" s="108">
        <f t="shared" si="111"/>
        <v>678196</v>
      </c>
      <c r="T104" s="108">
        <f t="shared" si="111"/>
        <v>710718</v>
      </c>
      <c r="U104" s="108">
        <f t="shared" si="111"/>
        <v>703949</v>
      </c>
      <c r="V104" s="108">
        <f t="shared" si="111"/>
        <v>715210</v>
      </c>
      <c r="W104" s="108">
        <f t="shared" si="111"/>
        <v>732696</v>
      </c>
      <c r="X104" s="108">
        <f t="shared" si="111"/>
        <v>767614</v>
      </c>
      <c r="Y104" s="108">
        <f t="shared" si="111"/>
        <v>759111</v>
      </c>
      <c r="Z104" s="108">
        <f t="shared" si="111"/>
        <v>760833</v>
      </c>
      <c r="AA104" s="108">
        <f t="shared" si="111"/>
        <v>735245</v>
      </c>
      <c r="AB104" s="108">
        <f t="shared" si="111"/>
        <v>733104</v>
      </c>
      <c r="AC104" s="108">
        <f t="shared" si="111"/>
        <v>743874</v>
      </c>
      <c r="AD104" s="108">
        <v>753147</v>
      </c>
      <c r="AE104" s="108">
        <v>744412</v>
      </c>
    </row>
    <row r="105" spans="1:31" ht="15" x14ac:dyDescent="0.3">
      <c r="A105" s="252" t="s">
        <v>411</v>
      </c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</row>
    <row r="106" spans="1:31" ht="15" x14ac:dyDescent="0.3">
      <c r="A106" s="254" t="s">
        <v>417</v>
      </c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</row>
    <row r="107" spans="1:31" ht="15.75" thickBot="1" x14ac:dyDescent="0.25">
      <c r="A107" s="253" t="s">
        <v>144</v>
      </c>
      <c r="B107" s="253"/>
      <c r="C107" s="253"/>
      <c r="D107" s="253"/>
      <c r="E107" s="253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</row>
  </sheetData>
  <mergeCells count="10">
    <mergeCell ref="A105:AE105"/>
    <mergeCell ref="A107:AE107"/>
    <mergeCell ref="A73:Q73"/>
    <mergeCell ref="A106:Q106"/>
    <mergeCell ref="A38:Q38"/>
    <mergeCell ref="A39:Q39"/>
    <mergeCell ref="A40:Q40"/>
    <mergeCell ref="A72:AE72"/>
    <mergeCell ref="A74:AE74"/>
    <mergeCell ref="A41:Q41"/>
  </mergeCells>
  <pageMargins left="0.44" right="0.39" top="0.59" bottom="0.8" header="0.41" footer="0.492125984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tabSelected="1" topLeftCell="A14" zoomScaleNormal="100" workbookViewId="0">
      <selection activeCell="A5" sqref="A5:L23"/>
    </sheetView>
  </sheetViews>
  <sheetFormatPr baseColWidth="10" defaultRowHeight="12.75" x14ac:dyDescent="0.2"/>
  <cols>
    <col min="1" max="1" width="69" customWidth="1"/>
    <col min="2" max="4" width="9.140625" customWidth="1"/>
    <col min="5" max="5" width="11.140625" customWidth="1"/>
    <col min="6" max="12" width="8.5703125" customWidth="1"/>
  </cols>
  <sheetData>
    <row r="1" spans="1:12" ht="15" x14ac:dyDescent="0.3">
      <c r="A1" s="247" t="s">
        <v>164</v>
      </c>
      <c r="B1" s="247"/>
      <c r="C1" s="247"/>
      <c r="D1" s="247"/>
      <c r="E1" s="247"/>
      <c r="F1" s="247"/>
      <c r="G1" s="247"/>
      <c r="H1" s="247"/>
      <c r="I1" s="20"/>
      <c r="J1" s="20"/>
      <c r="K1" s="20"/>
      <c r="L1" s="20"/>
    </row>
    <row r="2" spans="1:12" ht="12.75" customHeight="1" x14ac:dyDescent="0.3">
      <c r="A2" s="11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2.75" customHeight="1" x14ac:dyDescent="0.2">
      <c r="A3" s="259" t="s">
        <v>64</v>
      </c>
      <c r="B3" s="232" t="s">
        <v>14</v>
      </c>
      <c r="C3" s="232"/>
      <c r="D3" s="242" t="s">
        <v>13</v>
      </c>
      <c r="E3" s="258" t="s">
        <v>49</v>
      </c>
      <c r="F3" s="258"/>
      <c r="G3" s="258"/>
      <c r="H3" s="258"/>
      <c r="I3" s="258"/>
      <c r="J3" s="258" t="s">
        <v>16</v>
      </c>
      <c r="K3" s="258"/>
      <c r="L3" s="258"/>
    </row>
    <row r="4" spans="1:12" ht="54.75" customHeight="1" x14ac:dyDescent="0.2">
      <c r="A4" s="260"/>
      <c r="B4" s="25" t="s">
        <v>28</v>
      </c>
      <c r="C4" s="112" t="s">
        <v>41</v>
      </c>
      <c r="D4" s="243"/>
      <c r="E4" s="27" t="s">
        <v>57</v>
      </c>
      <c r="F4" s="112" t="s">
        <v>17</v>
      </c>
      <c r="G4" s="112" t="s">
        <v>18</v>
      </c>
      <c r="H4" s="112" t="s">
        <v>19</v>
      </c>
      <c r="I4" s="112" t="s">
        <v>20</v>
      </c>
      <c r="J4" s="112" t="s">
        <v>28</v>
      </c>
      <c r="K4" s="112" t="s">
        <v>29</v>
      </c>
      <c r="L4" s="112" t="s">
        <v>30</v>
      </c>
    </row>
    <row r="5" spans="1:12" ht="15" x14ac:dyDescent="0.2">
      <c r="A5" s="113" t="s">
        <v>170</v>
      </c>
      <c r="B5" s="114">
        <v>80653</v>
      </c>
      <c r="C5" s="115">
        <v>37.700000000000003</v>
      </c>
      <c r="D5" s="114">
        <v>78750</v>
      </c>
      <c r="E5" s="115">
        <v>4.0999999999999996</v>
      </c>
      <c r="F5" s="115">
        <v>21.3</v>
      </c>
      <c r="G5" s="115">
        <v>28.7</v>
      </c>
      <c r="H5" s="115">
        <v>24.4</v>
      </c>
      <c r="I5" s="115">
        <v>19</v>
      </c>
      <c r="J5" s="115">
        <v>97.6</v>
      </c>
      <c r="K5" s="115">
        <v>98.3</v>
      </c>
      <c r="L5" s="115">
        <v>97.3</v>
      </c>
    </row>
    <row r="6" spans="1:12" ht="30" x14ac:dyDescent="0.2">
      <c r="A6" s="35" t="s">
        <v>171</v>
      </c>
      <c r="B6" s="116">
        <v>49074</v>
      </c>
      <c r="C6" s="117">
        <v>58.1</v>
      </c>
      <c r="D6" s="116">
        <v>47198</v>
      </c>
      <c r="E6" s="117">
        <v>1.2</v>
      </c>
      <c r="F6" s="117">
        <v>9.6999999999999993</v>
      </c>
      <c r="G6" s="117">
        <v>23.3</v>
      </c>
      <c r="H6" s="117">
        <v>32</v>
      </c>
      <c r="I6" s="117">
        <v>30</v>
      </c>
      <c r="J6" s="118">
        <v>96.2</v>
      </c>
      <c r="K6" s="118">
        <v>96.9</v>
      </c>
      <c r="L6" s="118">
        <v>95.2</v>
      </c>
    </row>
    <row r="7" spans="1:12" ht="15" x14ac:dyDescent="0.2">
      <c r="A7" s="35" t="s">
        <v>173</v>
      </c>
      <c r="B7" s="116">
        <v>36865</v>
      </c>
      <c r="C7" s="117">
        <v>66.400000000000006</v>
      </c>
      <c r="D7" s="116">
        <v>35747</v>
      </c>
      <c r="E7" s="117">
        <v>1.6</v>
      </c>
      <c r="F7" s="117">
        <v>13.2</v>
      </c>
      <c r="G7" s="117">
        <v>27.4</v>
      </c>
      <c r="H7" s="117">
        <v>30.2</v>
      </c>
      <c r="I7" s="117">
        <v>24.5</v>
      </c>
      <c r="J7" s="118">
        <v>97</v>
      </c>
      <c r="K7" s="118">
        <v>97.2</v>
      </c>
      <c r="L7" s="118">
        <v>96.4</v>
      </c>
    </row>
    <row r="8" spans="1:12" ht="15" x14ac:dyDescent="0.2">
      <c r="A8" s="35" t="s">
        <v>174</v>
      </c>
      <c r="B8" s="116">
        <v>33602</v>
      </c>
      <c r="C8" s="117">
        <v>46</v>
      </c>
      <c r="D8" s="116">
        <v>32333</v>
      </c>
      <c r="E8" s="117">
        <v>1</v>
      </c>
      <c r="F8" s="117">
        <v>10.4</v>
      </c>
      <c r="G8" s="117">
        <v>23.8</v>
      </c>
      <c r="H8" s="117">
        <v>31</v>
      </c>
      <c r="I8" s="117">
        <v>30</v>
      </c>
      <c r="J8" s="118">
        <v>96.2</v>
      </c>
      <c r="K8" s="118">
        <v>97.8</v>
      </c>
      <c r="L8" s="118">
        <v>94.9</v>
      </c>
    </row>
    <row r="9" spans="1:12" ht="32.25" customHeight="1" x14ac:dyDescent="0.2">
      <c r="A9" s="35" t="s">
        <v>175</v>
      </c>
      <c r="B9" s="116">
        <v>23409</v>
      </c>
      <c r="C9" s="117">
        <v>59.2</v>
      </c>
      <c r="D9" s="116">
        <v>22230</v>
      </c>
      <c r="E9" s="117">
        <v>0.5</v>
      </c>
      <c r="F9" s="117">
        <v>6.8</v>
      </c>
      <c r="G9" s="117">
        <v>19.600000000000001</v>
      </c>
      <c r="H9" s="117">
        <v>31.8</v>
      </c>
      <c r="I9" s="117">
        <v>36.200000000000003</v>
      </c>
      <c r="J9" s="118">
        <v>95</v>
      </c>
      <c r="K9" s="118">
        <v>96</v>
      </c>
      <c r="L9" s="118">
        <v>93.5</v>
      </c>
    </row>
    <row r="10" spans="1:12" ht="33.75" customHeight="1" x14ac:dyDescent="0.2">
      <c r="A10" s="35" t="s">
        <v>176</v>
      </c>
      <c r="B10" s="116">
        <v>22698</v>
      </c>
      <c r="C10" s="117">
        <v>69.3</v>
      </c>
      <c r="D10" s="116">
        <v>21892</v>
      </c>
      <c r="E10" s="117">
        <v>0.4</v>
      </c>
      <c r="F10" s="117">
        <v>6.4</v>
      </c>
      <c r="G10" s="117">
        <v>23.4</v>
      </c>
      <c r="H10" s="117">
        <v>35.700000000000003</v>
      </c>
      <c r="I10" s="117">
        <v>30.6</v>
      </c>
      <c r="J10" s="118">
        <v>96.4</v>
      </c>
      <c r="K10" s="118">
        <v>97.3</v>
      </c>
      <c r="L10" s="118">
        <v>94.6</v>
      </c>
    </row>
    <row r="11" spans="1:12" ht="30" x14ac:dyDescent="0.2">
      <c r="A11" s="35" t="s">
        <v>177</v>
      </c>
      <c r="B11" s="116">
        <v>16325</v>
      </c>
      <c r="C11" s="117">
        <v>71.400000000000006</v>
      </c>
      <c r="D11" s="116">
        <v>15817</v>
      </c>
      <c r="E11" s="117">
        <v>1.4</v>
      </c>
      <c r="F11" s="117">
        <v>11.9</v>
      </c>
      <c r="G11" s="117">
        <v>28.4</v>
      </c>
      <c r="H11" s="117">
        <v>32.9</v>
      </c>
      <c r="I11" s="117">
        <v>22.3</v>
      </c>
      <c r="J11" s="118">
        <v>96.9</v>
      </c>
      <c r="K11" s="118">
        <v>97.5</v>
      </c>
      <c r="L11" s="118">
        <v>95.4</v>
      </c>
    </row>
    <row r="12" spans="1:12" ht="30" x14ac:dyDescent="0.2">
      <c r="A12" s="35" t="s">
        <v>178</v>
      </c>
      <c r="B12" s="116">
        <v>12374</v>
      </c>
      <c r="C12" s="117">
        <v>76.5</v>
      </c>
      <c r="D12" s="116">
        <v>11834</v>
      </c>
      <c r="E12" s="117">
        <v>2</v>
      </c>
      <c r="F12" s="117">
        <v>12.2</v>
      </c>
      <c r="G12" s="117">
        <v>22.4</v>
      </c>
      <c r="H12" s="117">
        <v>29.2</v>
      </c>
      <c r="I12" s="117">
        <v>29.9</v>
      </c>
      <c r="J12" s="118">
        <v>95.6</v>
      </c>
      <c r="K12" s="118">
        <v>96.1</v>
      </c>
      <c r="L12" s="118">
        <v>94.1</v>
      </c>
    </row>
    <row r="13" spans="1:12" ht="15" x14ac:dyDescent="0.2">
      <c r="A13" s="35" t="s">
        <v>179</v>
      </c>
      <c r="B13" s="116">
        <v>12343</v>
      </c>
      <c r="C13" s="117">
        <v>63.1</v>
      </c>
      <c r="D13" s="116">
        <v>11566</v>
      </c>
      <c r="E13" s="117">
        <v>0.1</v>
      </c>
      <c r="F13" s="117">
        <v>3</v>
      </c>
      <c r="G13" s="117">
        <v>14.4</v>
      </c>
      <c r="H13" s="117">
        <v>32.700000000000003</v>
      </c>
      <c r="I13" s="117">
        <v>43.5</v>
      </c>
      <c r="J13" s="118">
        <v>93.7</v>
      </c>
      <c r="K13" s="118">
        <v>94.8</v>
      </c>
      <c r="L13" s="118">
        <v>91.8</v>
      </c>
    </row>
    <row r="14" spans="1:12" ht="15" x14ac:dyDescent="0.2">
      <c r="A14" s="35" t="s">
        <v>180</v>
      </c>
      <c r="B14" s="116">
        <v>12065</v>
      </c>
      <c r="C14" s="117">
        <v>12.2</v>
      </c>
      <c r="D14" s="116">
        <v>11419</v>
      </c>
      <c r="E14" s="117">
        <v>0.8</v>
      </c>
      <c r="F14" s="117">
        <v>8.3000000000000007</v>
      </c>
      <c r="G14" s="117">
        <v>21.6</v>
      </c>
      <c r="H14" s="117">
        <v>31</v>
      </c>
      <c r="I14" s="117">
        <v>33</v>
      </c>
      <c r="J14" s="118">
        <v>94.6</v>
      </c>
      <c r="K14" s="118">
        <v>95.5</v>
      </c>
      <c r="L14" s="118">
        <v>94.5</v>
      </c>
    </row>
    <row r="15" spans="1:12" ht="30" x14ac:dyDescent="0.2">
      <c r="A15" s="35" t="s">
        <v>181</v>
      </c>
      <c r="B15" s="116">
        <v>8922</v>
      </c>
      <c r="C15" s="117">
        <v>85.5</v>
      </c>
      <c r="D15" s="116">
        <v>8567</v>
      </c>
      <c r="E15" s="117">
        <v>1.1000000000000001</v>
      </c>
      <c r="F15" s="117">
        <v>9.4</v>
      </c>
      <c r="G15" s="117">
        <v>23.7</v>
      </c>
      <c r="H15" s="117">
        <v>34.4</v>
      </c>
      <c r="I15" s="117">
        <v>27.4</v>
      </c>
      <c r="J15" s="118">
        <v>96</v>
      </c>
      <c r="K15" s="118">
        <v>96.5</v>
      </c>
      <c r="L15" s="118">
        <v>93.3</v>
      </c>
    </row>
    <row r="16" spans="1:12" ht="15" x14ac:dyDescent="0.2">
      <c r="A16" s="35" t="s">
        <v>182</v>
      </c>
      <c r="B16" s="116">
        <v>8652</v>
      </c>
      <c r="C16" s="117">
        <v>84.4</v>
      </c>
      <c r="D16" s="116">
        <v>8115</v>
      </c>
      <c r="E16" s="117">
        <v>0.3</v>
      </c>
      <c r="F16" s="117">
        <v>4.7</v>
      </c>
      <c r="G16" s="117">
        <v>15.5</v>
      </c>
      <c r="H16" s="117">
        <v>31.7</v>
      </c>
      <c r="I16" s="117">
        <v>41.5</v>
      </c>
      <c r="J16" s="118">
        <v>93.8</v>
      </c>
      <c r="K16" s="118">
        <v>94.5</v>
      </c>
      <c r="L16" s="118">
        <v>89.8</v>
      </c>
    </row>
    <row r="17" spans="1:13" ht="15" x14ac:dyDescent="0.2">
      <c r="A17" s="35" t="s">
        <v>183</v>
      </c>
      <c r="B17" s="116">
        <v>6834</v>
      </c>
      <c r="C17" s="117">
        <v>54.9</v>
      </c>
      <c r="D17" s="116">
        <v>6659</v>
      </c>
      <c r="E17" s="117">
        <v>3.7</v>
      </c>
      <c r="F17" s="117">
        <v>20.5</v>
      </c>
      <c r="G17" s="117">
        <v>29.1</v>
      </c>
      <c r="H17" s="117">
        <v>25.7</v>
      </c>
      <c r="I17" s="117">
        <v>18.399999999999999</v>
      </c>
      <c r="J17" s="118">
        <v>97.4</v>
      </c>
      <c r="K17" s="118">
        <v>98.1</v>
      </c>
      <c r="L17" s="118">
        <v>96.6</v>
      </c>
    </row>
    <row r="18" spans="1:13" ht="29.25" customHeight="1" x14ac:dyDescent="0.2">
      <c r="A18" s="119" t="s">
        <v>184</v>
      </c>
      <c r="B18" s="120">
        <v>5345</v>
      </c>
      <c r="C18" s="118">
        <v>57.1</v>
      </c>
      <c r="D18" s="120">
        <v>5094</v>
      </c>
      <c r="E18" s="118">
        <v>0.8</v>
      </c>
      <c r="F18" s="118">
        <v>8</v>
      </c>
      <c r="G18" s="118">
        <v>22.7</v>
      </c>
      <c r="H18" s="118">
        <v>32.5</v>
      </c>
      <c r="I18" s="118">
        <v>31.4</v>
      </c>
      <c r="J18" s="118">
        <v>95.3</v>
      </c>
      <c r="K18" s="118">
        <v>97.1</v>
      </c>
      <c r="L18" s="118">
        <v>92.9</v>
      </c>
    </row>
    <row r="19" spans="1:13" ht="30" x14ac:dyDescent="0.2">
      <c r="A19" s="35" t="s">
        <v>185</v>
      </c>
      <c r="B19" s="116">
        <v>5063</v>
      </c>
      <c r="C19" s="117">
        <v>73.2</v>
      </c>
      <c r="D19" s="116">
        <v>4812</v>
      </c>
      <c r="E19" s="117">
        <v>0.4</v>
      </c>
      <c r="F19" s="117">
        <v>5.7</v>
      </c>
      <c r="G19" s="117">
        <v>21.2</v>
      </c>
      <c r="H19" s="117">
        <v>36.1</v>
      </c>
      <c r="I19" s="117">
        <v>31.5</v>
      </c>
      <c r="J19" s="118">
        <v>95</v>
      </c>
      <c r="K19" s="118">
        <v>96.1</v>
      </c>
      <c r="L19" s="118">
        <v>92</v>
      </c>
    </row>
    <row r="20" spans="1:13" ht="15" x14ac:dyDescent="0.2">
      <c r="A20" s="35" t="s">
        <v>421</v>
      </c>
      <c r="B20" s="116">
        <v>4637</v>
      </c>
      <c r="C20" s="117">
        <v>14.6</v>
      </c>
      <c r="D20" s="116">
        <v>4467</v>
      </c>
      <c r="E20" s="117">
        <v>0.4</v>
      </c>
      <c r="F20" s="117">
        <v>7.7</v>
      </c>
      <c r="G20" s="117">
        <v>22.6</v>
      </c>
      <c r="H20" s="117">
        <v>32.700000000000003</v>
      </c>
      <c r="I20" s="117">
        <v>32.9</v>
      </c>
      <c r="J20" s="118">
        <v>96.3</v>
      </c>
      <c r="K20" s="118">
        <v>96.8</v>
      </c>
      <c r="L20" s="118">
        <v>96.3</v>
      </c>
    </row>
    <row r="21" spans="1:13" ht="30" x14ac:dyDescent="0.2">
      <c r="A21" s="128" t="s">
        <v>422</v>
      </c>
      <c r="B21" s="116">
        <v>4424</v>
      </c>
      <c r="C21" s="117">
        <v>56</v>
      </c>
      <c r="D21" s="116">
        <v>4152</v>
      </c>
      <c r="E21" s="117">
        <v>0.3</v>
      </c>
      <c r="F21" s="117">
        <v>5</v>
      </c>
      <c r="G21" s="117">
        <v>16.8</v>
      </c>
      <c r="H21" s="117">
        <v>32.299999999999997</v>
      </c>
      <c r="I21" s="117">
        <v>39.4</v>
      </c>
      <c r="J21" s="118">
        <v>93.9</v>
      </c>
      <c r="K21" s="118">
        <v>94.5</v>
      </c>
      <c r="L21" s="118">
        <v>93</v>
      </c>
    </row>
    <row r="22" spans="1:13" ht="15" x14ac:dyDescent="0.2">
      <c r="A22" s="128" t="s">
        <v>172</v>
      </c>
      <c r="B22" s="116">
        <v>39961</v>
      </c>
      <c r="C22" s="117">
        <v>62.2</v>
      </c>
      <c r="D22" s="116">
        <v>37880</v>
      </c>
      <c r="E22" s="117">
        <v>0.6</v>
      </c>
      <c r="F22" s="117">
        <v>6.3</v>
      </c>
      <c r="G22" s="117">
        <v>19.399999999999999</v>
      </c>
      <c r="H22" s="117">
        <v>34.200000000000003</v>
      </c>
      <c r="I22" s="117">
        <v>34.299999999999997</v>
      </c>
      <c r="J22" s="118">
        <v>94.8</v>
      </c>
      <c r="K22" s="118">
        <v>96.2</v>
      </c>
      <c r="L22" s="118">
        <v>92.5</v>
      </c>
    </row>
    <row r="23" spans="1:13" ht="25.5" customHeight="1" x14ac:dyDescent="0.3">
      <c r="A23" s="121" t="s">
        <v>186</v>
      </c>
      <c r="B23" s="122">
        <v>383246</v>
      </c>
      <c r="C23" s="45">
        <v>55.4</v>
      </c>
      <c r="D23" s="122">
        <v>368532</v>
      </c>
      <c r="E23" s="45">
        <v>1.7</v>
      </c>
      <c r="F23" s="45">
        <v>11.6</v>
      </c>
      <c r="G23" s="45">
        <v>23.9</v>
      </c>
      <c r="H23" s="45">
        <v>30.5</v>
      </c>
      <c r="I23" s="45">
        <v>28.4</v>
      </c>
      <c r="J23" s="45">
        <v>96.2</v>
      </c>
      <c r="K23" s="45">
        <v>96.9</v>
      </c>
      <c r="L23" s="45">
        <v>95.3</v>
      </c>
      <c r="M23" s="110"/>
    </row>
    <row r="24" spans="1:13" ht="46.5" customHeight="1" x14ac:dyDescent="0.2">
      <c r="A24" s="244" t="s">
        <v>412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109"/>
    </row>
    <row r="25" spans="1:13" ht="15" x14ac:dyDescent="0.2">
      <c r="A25" s="123" t="s">
        <v>119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</row>
    <row r="26" spans="1:13" ht="15" x14ac:dyDescent="0.2">
      <c r="A26" s="23" t="s">
        <v>121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3" ht="13.5" customHeight="1" x14ac:dyDescent="0.3">
      <c r="A27" s="221" t="s">
        <v>161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</row>
    <row r="32" spans="1:13" ht="15" x14ac:dyDescent="0.3"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3:12" ht="15" x14ac:dyDescent="0.3"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</sheetData>
  <mergeCells count="8">
    <mergeCell ref="A27:L27"/>
    <mergeCell ref="J3:L3"/>
    <mergeCell ref="A1:H1"/>
    <mergeCell ref="B3:C3"/>
    <mergeCell ref="D3:D4"/>
    <mergeCell ref="A3:A4"/>
    <mergeCell ref="E3:I3"/>
    <mergeCell ref="A24:L24"/>
  </mergeCells>
  <pageMargins left="0.78740157499999996" right="0.78740157499999996" top="0.984251969" bottom="0.984251969" header="0.4921259845" footer="0.4921259845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zoomScaleNormal="100" workbookViewId="0">
      <selection activeCell="A28" sqref="A28:N28"/>
    </sheetView>
  </sheetViews>
  <sheetFormatPr baseColWidth="10" defaultRowHeight="12.75" x14ac:dyDescent="0.2"/>
  <cols>
    <col min="1" max="1" width="6.85546875" customWidth="1"/>
    <col min="2" max="2" width="57.28515625" customWidth="1"/>
    <col min="3" max="3" width="23.140625" customWidth="1"/>
    <col min="4" max="6" width="9" customWidth="1"/>
    <col min="7" max="7" width="11" customWidth="1"/>
    <col min="8" max="13" width="9" customWidth="1"/>
  </cols>
  <sheetData>
    <row r="1" spans="1:14" ht="15" x14ac:dyDescent="0.3">
      <c r="A1" s="229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4" ht="12.75" customHeight="1" x14ac:dyDescent="0.3">
      <c r="A2" s="111"/>
      <c r="B2" s="11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1.25" customHeight="1" x14ac:dyDescent="0.2">
      <c r="A3" s="265" t="s">
        <v>39</v>
      </c>
      <c r="B3" s="266"/>
      <c r="C3" s="259" t="s">
        <v>40</v>
      </c>
      <c r="D3" s="232" t="s">
        <v>14</v>
      </c>
      <c r="E3" s="232"/>
      <c r="F3" s="232" t="s">
        <v>13</v>
      </c>
      <c r="G3" s="258" t="s">
        <v>49</v>
      </c>
      <c r="H3" s="258"/>
      <c r="I3" s="258"/>
      <c r="J3" s="258"/>
      <c r="K3" s="258"/>
      <c r="L3" s="258" t="s">
        <v>16</v>
      </c>
      <c r="M3" s="258"/>
      <c r="N3" s="258"/>
    </row>
    <row r="4" spans="1:14" ht="54" customHeight="1" x14ac:dyDescent="0.2">
      <c r="A4" s="267"/>
      <c r="B4" s="268"/>
      <c r="C4" s="260"/>
      <c r="D4" s="27" t="s">
        <v>28</v>
      </c>
      <c r="E4" s="112" t="s">
        <v>41</v>
      </c>
      <c r="F4" s="283"/>
      <c r="G4" s="27" t="s">
        <v>57</v>
      </c>
      <c r="H4" s="112" t="s">
        <v>17</v>
      </c>
      <c r="I4" s="112" t="s">
        <v>18</v>
      </c>
      <c r="J4" s="112" t="s">
        <v>19</v>
      </c>
      <c r="K4" s="112" t="s">
        <v>20</v>
      </c>
      <c r="L4" s="112" t="s">
        <v>28</v>
      </c>
      <c r="M4" s="112" t="s">
        <v>29</v>
      </c>
      <c r="N4" s="112" t="s">
        <v>30</v>
      </c>
    </row>
    <row r="5" spans="1:14" ht="30" x14ac:dyDescent="0.2">
      <c r="A5" s="233" t="s">
        <v>24</v>
      </c>
      <c r="B5" s="276" t="s">
        <v>115</v>
      </c>
      <c r="C5" s="125" t="s">
        <v>187</v>
      </c>
      <c r="D5" s="126">
        <v>4873</v>
      </c>
      <c r="E5" s="127">
        <v>22.9</v>
      </c>
      <c r="F5" s="126">
        <v>4478</v>
      </c>
      <c r="G5" s="127">
        <v>0.2</v>
      </c>
      <c r="H5" s="127">
        <v>2.8</v>
      </c>
      <c r="I5" s="127">
        <v>14.1</v>
      </c>
      <c r="J5" s="127">
        <v>31.1</v>
      </c>
      <c r="K5" s="115">
        <v>43.7</v>
      </c>
      <c r="L5" s="127">
        <v>91.9</v>
      </c>
      <c r="M5" s="127">
        <v>91.9</v>
      </c>
      <c r="N5" s="127">
        <v>91.9</v>
      </c>
    </row>
    <row r="6" spans="1:14" ht="15" x14ac:dyDescent="0.2">
      <c r="A6" s="272"/>
      <c r="B6" s="277"/>
      <c r="C6" s="128" t="s">
        <v>188</v>
      </c>
      <c r="D6" s="116">
        <v>5539</v>
      </c>
      <c r="E6" s="117">
        <v>8.1</v>
      </c>
      <c r="F6" s="116">
        <v>4802</v>
      </c>
      <c r="G6" s="117">
        <v>0.1</v>
      </c>
      <c r="H6" s="117">
        <v>2.1</v>
      </c>
      <c r="I6" s="117">
        <v>10.7</v>
      </c>
      <c r="J6" s="117">
        <v>24.9</v>
      </c>
      <c r="K6" s="129">
        <v>48.9</v>
      </c>
      <c r="L6" s="117">
        <v>86.7</v>
      </c>
      <c r="M6" s="117">
        <v>85.3</v>
      </c>
      <c r="N6" s="117">
        <v>86.8</v>
      </c>
    </row>
    <row r="7" spans="1:14" ht="31.5" customHeight="1" x14ac:dyDescent="0.2">
      <c r="A7" s="272"/>
      <c r="B7" s="277"/>
      <c r="C7" s="128" t="s">
        <v>189</v>
      </c>
      <c r="D7" s="116">
        <v>8663</v>
      </c>
      <c r="E7" s="117">
        <v>7.7</v>
      </c>
      <c r="F7" s="116">
        <v>7800</v>
      </c>
      <c r="G7" s="117">
        <v>0.1</v>
      </c>
      <c r="H7" s="117">
        <v>3.1</v>
      </c>
      <c r="I7" s="117">
        <v>13.3</v>
      </c>
      <c r="J7" s="117">
        <v>28.4</v>
      </c>
      <c r="K7" s="129">
        <v>45</v>
      </c>
      <c r="L7" s="117">
        <v>90</v>
      </c>
      <c r="M7" s="117">
        <v>90.8</v>
      </c>
      <c r="N7" s="117">
        <v>90</v>
      </c>
    </row>
    <row r="8" spans="1:14" ht="31.5" customHeight="1" x14ac:dyDescent="0.2">
      <c r="A8" s="272"/>
      <c r="B8" s="277"/>
      <c r="C8" s="128" t="s">
        <v>190</v>
      </c>
      <c r="D8" s="116">
        <v>9396</v>
      </c>
      <c r="E8" s="117">
        <v>6.4</v>
      </c>
      <c r="F8" s="116">
        <v>8498</v>
      </c>
      <c r="G8" s="117">
        <v>0.1</v>
      </c>
      <c r="H8" s="117">
        <v>2.9</v>
      </c>
      <c r="I8" s="117">
        <v>13.5</v>
      </c>
      <c r="J8" s="117">
        <v>28.8</v>
      </c>
      <c r="K8" s="129">
        <v>45.2</v>
      </c>
      <c r="L8" s="117">
        <v>90.4</v>
      </c>
      <c r="M8" s="117">
        <v>90.6</v>
      </c>
      <c r="N8" s="117">
        <v>90.4</v>
      </c>
    </row>
    <row r="9" spans="1:14" ht="15" x14ac:dyDescent="0.2">
      <c r="A9" s="272"/>
      <c r="B9" s="278"/>
      <c r="C9" s="130" t="s">
        <v>191</v>
      </c>
      <c r="D9" s="131">
        <v>28471</v>
      </c>
      <c r="E9" s="42">
        <v>10</v>
      </c>
      <c r="F9" s="131">
        <v>25578</v>
      </c>
      <c r="G9" s="42">
        <v>0.1</v>
      </c>
      <c r="H9" s="42">
        <v>2.8</v>
      </c>
      <c r="I9" s="42">
        <v>13</v>
      </c>
      <c r="J9" s="42">
        <v>28.3</v>
      </c>
      <c r="K9" s="42">
        <v>45.6</v>
      </c>
      <c r="L9" s="42">
        <v>89.8</v>
      </c>
      <c r="M9" s="42">
        <v>90.3</v>
      </c>
      <c r="N9" s="42">
        <v>89.8</v>
      </c>
    </row>
    <row r="10" spans="1:14" ht="15" x14ac:dyDescent="0.2">
      <c r="A10" s="271" t="s">
        <v>21</v>
      </c>
      <c r="B10" s="279" t="s">
        <v>122</v>
      </c>
      <c r="C10" s="128" t="s">
        <v>192</v>
      </c>
      <c r="D10" s="116">
        <v>3891</v>
      </c>
      <c r="E10" s="117">
        <v>61.8</v>
      </c>
      <c r="F10" s="116">
        <v>3565</v>
      </c>
      <c r="G10" s="117">
        <v>0.6</v>
      </c>
      <c r="H10" s="117">
        <v>5.9</v>
      </c>
      <c r="I10" s="117">
        <v>18.7</v>
      </c>
      <c r="J10" s="117">
        <v>31.1</v>
      </c>
      <c r="K10" s="129">
        <v>35.299999999999997</v>
      </c>
      <c r="L10" s="117">
        <v>91.6</v>
      </c>
      <c r="M10" s="117">
        <v>92.4</v>
      </c>
      <c r="N10" s="117">
        <v>90.4</v>
      </c>
    </row>
    <row r="11" spans="1:14" ht="33" customHeight="1" x14ac:dyDescent="0.2">
      <c r="A11" s="272"/>
      <c r="B11" s="277"/>
      <c r="C11" s="128" t="s">
        <v>193</v>
      </c>
      <c r="D11" s="116">
        <v>2596</v>
      </c>
      <c r="E11" s="117">
        <v>52.2</v>
      </c>
      <c r="F11" s="116">
        <v>2360</v>
      </c>
      <c r="G11" s="117">
        <v>0.6</v>
      </c>
      <c r="H11" s="117">
        <v>8.8000000000000007</v>
      </c>
      <c r="I11" s="117">
        <v>22.1</v>
      </c>
      <c r="J11" s="117">
        <v>29.8</v>
      </c>
      <c r="K11" s="129">
        <v>29.6</v>
      </c>
      <c r="L11" s="117">
        <v>90.9</v>
      </c>
      <c r="M11" s="117">
        <v>91.7</v>
      </c>
      <c r="N11" s="117">
        <v>90</v>
      </c>
    </row>
    <row r="12" spans="1:14" ht="15" x14ac:dyDescent="0.2">
      <c r="A12" s="272"/>
      <c r="B12" s="278"/>
      <c r="C12" s="132" t="s">
        <v>191</v>
      </c>
      <c r="D12" s="133">
        <v>6487</v>
      </c>
      <c r="E12" s="134">
        <v>57.9</v>
      </c>
      <c r="F12" s="133">
        <v>5925</v>
      </c>
      <c r="G12" s="134">
        <v>0.6</v>
      </c>
      <c r="H12" s="134">
        <v>7.1</v>
      </c>
      <c r="I12" s="134">
        <v>20.100000000000001</v>
      </c>
      <c r="J12" s="134">
        <v>30.6</v>
      </c>
      <c r="K12" s="30">
        <v>33.1</v>
      </c>
      <c r="L12" s="134">
        <v>91.3</v>
      </c>
      <c r="M12" s="134">
        <v>92.1</v>
      </c>
      <c r="N12" s="134">
        <v>90.2</v>
      </c>
    </row>
    <row r="13" spans="1:14" ht="15" x14ac:dyDescent="0.2">
      <c r="A13" s="135" t="s">
        <v>23</v>
      </c>
      <c r="B13" s="136" t="s">
        <v>123</v>
      </c>
      <c r="C13" s="137" t="s">
        <v>191</v>
      </c>
      <c r="D13" s="138">
        <v>5025</v>
      </c>
      <c r="E13" s="139">
        <v>49.1</v>
      </c>
      <c r="F13" s="138">
        <v>4904</v>
      </c>
      <c r="G13" s="139">
        <v>0</v>
      </c>
      <c r="H13" s="139">
        <v>1.5</v>
      </c>
      <c r="I13" s="139">
        <v>12.8</v>
      </c>
      <c r="J13" s="139">
        <v>38.5</v>
      </c>
      <c r="K13" s="139">
        <v>44.8</v>
      </c>
      <c r="L13" s="139">
        <v>97.6</v>
      </c>
      <c r="M13" s="139">
        <v>97.4</v>
      </c>
      <c r="N13" s="139">
        <v>97.8</v>
      </c>
    </row>
    <row r="14" spans="1:14" ht="15" x14ac:dyDescent="0.2">
      <c r="A14" s="269" t="s">
        <v>45</v>
      </c>
      <c r="B14" s="279" t="s">
        <v>124</v>
      </c>
      <c r="C14" s="140" t="s">
        <v>194</v>
      </c>
      <c r="D14" s="141">
        <v>19186</v>
      </c>
      <c r="E14" s="142">
        <v>41.5</v>
      </c>
      <c r="F14" s="141">
        <v>17667</v>
      </c>
      <c r="G14" s="142">
        <v>0.1</v>
      </c>
      <c r="H14" s="142">
        <v>1.6</v>
      </c>
      <c r="I14" s="142">
        <v>11.5</v>
      </c>
      <c r="J14" s="142">
        <v>31.5</v>
      </c>
      <c r="K14" s="142">
        <v>47.4</v>
      </c>
      <c r="L14" s="142">
        <v>92.1</v>
      </c>
      <c r="M14" s="142">
        <v>93.8</v>
      </c>
      <c r="N14" s="142">
        <v>90.9</v>
      </c>
    </row>
    <row r="15" spans="1:14" ht="15" x14ac:dyDescent="0.2">
      <c r="A15" s="270"/>
      <c r="B15" s="277"/>
      <c r="C15" s="128" t="s">
        <v>195</v>
      </c>
      <c r="D15" s="116">
        <v>39921</v>
      </c>
      <c r="E15" s="117">
        <v>52</v>
      </c>
      <c r="F15" s="116">
        <v>36116</v>
      </c>
      <c r="G15" s="117">
        <v>0</v>
      </c>
      <c r="H15" s="117">
        <v>0.9</v>
      </c>
      <c r="I15" s="117">
        <v>8.5</v>
      </c>
      <c r="J15" s="117">
        <v>28.7</v>
      </c>
      <c r="K15" s="129">
        <v>52.3</v>
      </c>
      <c r="L15" s="117">
        <v>90.5</v>
      </c>
      <c r="M15" s="117">
        <v>92.4</v>
      </c>
      <c r="N15" s="117">
        <v>88.4</v>
      </c>
    </row>
    <row r="16" spans="1:14" ht="30" customHeight="1" x14ac:dyDescent="0.2">
      <c r="A16" s="270"/>
      <c r="B16" s="277"/>
      <c r="C16" s="128" t="s">
        <v>196</v>
      </c>
      <c r="D16" s="116">
        <v>20577</v>
      </c>
      <c r="E16" s="117">
        <v>68.400000000000006</v>
      </c>
      <c r="F16" s="116">
        <v>18039</v>
      </c>
      <c r="G16" s="117">
        <v>0</v>
      </c>
      <c r="H16" s="117">
        <v>0.7</v>
      </c>
      <c r="I16" s="117">
        <v>6.8</v>
      </c>
      <c r="J16" s="117">
        <v>24.8</v>
      </c>
      <c r="K16" s="129">
        <v>55.3</v>
      </c>
      <c r="L16" s="117">
        <v>87.7</v>
      </c>
      <c r="M16" s="117">
        <v>90.1</v>
      </c>
      <c r="N16" s="117">
        <v>82.5</v>
      </c>
    </row>
    <row r="17" spans="1:14" ht="30" customHeight="1" x14ac:dyDescent="0.2">
      <c r="A17" s="270"/>
      <c r="B17" s="277"/>
      <c r="C17" s="128" t="s">
        <v>197</v>
      </c>
      <c r="D17" s="116">
        <v>1697</v>
      </c>
      <c r="E17" s="117">
        <v>31.5</v>
      </c>
      <c r="F17" s="116">
        <v>1399</v>
      </c>
      <c r="G17" s="117">
        <v>0</v>
      </c>
      <c r="H17" s="117">
        <v>0.3</v>
      </c>
      <c r="I17" s="117">
        <v>4.5</v>
      </c>
      <c r="J17" s="117">
        <v>21</v>
      </c>
      <c r="K17" s="129">
        <v>56.6</v>
      </c>
      <c r="L17" s="117">
        <v>82.4</v>
      </c>
      <c r="M17" s="117">
        <v>83.9</v>
      </c>
      <c r="N17" s="117">
        <v>81.8</v>
      </c>
    </row>
    <row r="18" spans="1:14" ht="15" x14ac:dyDescent="0.2">
      <c r="A18" s="271"/>
      <c r="B18" s="278"/>
      <c r="C18" s="130" t="s">
        <v>191</v>
      </c>
      <c r="D18" s="131">
        <v>81381</v>
      </c>
      <c r="E18" s="42">
        <v>53.2</v>
      </c>
      <c r="F18" s="131">
        <v>73221</v>
      </c>
      <c r="G18" s="42">
        <v>0</v>
      </c>
      <c r="H18" s="42">
        <v>1</v>
      </c>
      <c r="I18" s="42">
        <v>8.6999999999999993</v>
      </c>
      <c r="J18" s="42">
        <v>28.2</v>
      </c>
      <c r="K18" s="42">
        <v>52</v>
      </c>
      <c r="L18" s="42">
        <v>90</v>
      </c>
      <c r="M18" s="42">
        <v>91.8</v>
      </c>
      <c r="N18" s="42">
        <v>87.9</v>
      </c>
    </row>
    <row r="19" spans="1:14" ht="15" x14ac:dyDescent="0.2">
      <c r="A19" s="143" t="s">
        <v>22</v>
      </c>
      <c r="B19" s="144" t="s">
        <v>125</v>
      </c>
      <c r="C19" s="145" t="s">
        <v>191</v>
      </c>
      <c r="D19" s="138">
        <v>21477</v>
      </c>
      <c r="E19" s="139">
        <v>84</v>
      </c>
      <c r="F19" s="138">
        <v>19738</v>
      </c>
      <c r="G19" s="139">
        <v>0.2</v>
      </c>
      <c r="H19" s="139">
        <v>2.9</v>
      </c>
      <c r="I19" s="139">
        <v>13.8</v>
      </c>
      <c r="J19" s="139">
        <v>31.1</v>
      </c>
      <c r="K19" s="139">
        <v>44</v>
      </c>
      <c r="L19" s="139">
        <v>91.9</v>
      </c>
      <c r="M19" s="139">
        <v>92.5</v>
      </c>
      <c r="N19" s="139">
        <v>88.7</v>
      </c>
    </row>
    <row r="20" spans="1:14" ht="15" x14ac:dyDescent="0.2">
      <c r="A20" s="143" t="s">
        <v>25</v>
      </c>
      <c r="B20" s="144" t="s">
        <v>126</v>
      </c>
      <c r="C20" s="145" t="s">
        <v>191</v>
      </c>
      <c r="D20" s="138">
        <v>3997</v>
      </c>
      <c r="E20" s="139">
        <v>80</v>
      </c>
      <c r="F20" s="138">
        <v>3909</v>
      </c>
      <c r="G20" s="139">
        <v>0.6</v>
      </c>
      <c r="H20" s="139">
        <v>9.8000000000000007</v>
      </c>
      <c r="I20" s="139">
        <v>29.6</v>
      </c>
      <c r="J20" s="139">
        <v>37.299999999999997</v>
      </c>
      <c r="K20" s="139">
        <v>20.6</v>
      </c>
      <c r="L20" s="139">
        <v>97.8</v>
      </c>
      <c r="M20" s="139">
        <v>98</v>
      </c>
      <c r="N20" s="139">
        <v>96.9</v>
      </c>
    </row>
    <row r="21" spans="1:14" ht="15" x14ac:dyDescent="0.2">
      <c r="A21" s="261" t="s">
        <v>58</v>
      </c>
      <c r="B21" s="280" t="s">
        <v>127</v>
      </c>
      <c r="C21" s="140" t="s">
        <v>198</v>
      </c>
      <c r="D21" s="141">
        <v>155</v>
      </c>
      <c r="E21" s="142">
        <v>88.4</v>
      </c>
      <c r="F21" s="141">
        <v>155</v>
      </c>
      <c r="G21" s="142">
        <v>9</v>
      </c>
      <c r="H21" s="142">
        <v>24.5</v>
      </c>
      <c r="I21" s="142">
        <v>30.3</v>
      </c>
      <c r="J21" s="142">
        <v>25.2</v>
      </c>
      <c r="K21" s="142">
        <v>11</v>
      </c>
      <c r="L21" s="142">
        <v>100</v>
      </c>
      <c r="M21" s="142">
        <v>100</v>
      </c>
      <c r="N21" s="142">
        <v>100</v>
      </c>
    </row>
    <row r="22" spans="1:14" ht="15" x14ac:dyDescent="0.2">
      <c r="A22" s="262"/>
      <c r="B22" s="281"/>
      <c r="C22" s="128" t="s">
        <v>199</v>
      </c>
      <c r="D22" s="116">
        <v>232</v>
      </c>
      <c r="E22" s="117">
        <v>45.7</v>
      </c>
      <c r="F22" s="116">
        <v>227</v>
      </c>
      <c r="G22" s="117">
        <v>3.9</v>
      </c>
      <c r="H22" s="117">
        <v>26.3</v>
      </c>
      <c r="I22" s="117">
        <v>32.299999999999997</v>
      </c>
      <c r="J22" s="117">
        <v>24.6</v>
      </c>
      <c r="K22" s="129">
        <v>10.8</v>
      </c>
      <c r="L22" s="117">
        <v>97.8</v>
      </c>
      <c r="M22" s="117">
        <v>99.1</v>
      </c>
      <c r="N22" s="117">
        <v>96.8</v>
      </c>
    </row>
    <row r="23" spans="1:14" ht="15" x14ac:dyDescent="0.2">
      <c r="A23" s="262"/>
      <c r="B23" s="281"/>
      <c r="C23" s="128" t="s">
        <v>200</v>
      </c>
      <c r="D23" s="116">
        <v>55</v>
      </c>
      <c r="E23" s="117">
        <v>72.7</v>
      </c>
      <c r="F23" s="116">
        <v>55</v>
      </c>
      <c r="G23" s="117">
        <v>5.5</v>
      </c>
      <c r="H23" s="117">
        <v>23.6</v>
      </c>
      <c r="I23" s="117">
        <v>21.8</v>
      </c>
      <c r="J23" s="117">
        <v>36.4</v>
      </c>
      <c r="K23" s="129">
        <v>12.7</v>
      </c>
      <c r="L23" s="117">
        <v>100</v>
      </c>
      <c r="M23" s="117">
        <v>100</v>
      </c>
      <c r="N23" s="117">
        <v>100</v>
      </c>
    </row>
    <row r="24" spans="1:14" ht="15" x14ac:dyDescent="0.2">
      <c r="A24" s="263"/>
      <c r="B24" s="282"/>
      <c r="C24" s="130" t="s">
        <v>191</v>
      </c>
      <c r="D24" s="131">
        <v>442</v>
      </c>
      <c r="E24" s="42">
        <v>64</v>
      </c>
      <c r="F24" s="131">
        <v>437</v>
      </c>
      <c r="G24" s="42">
        <v>5.9</v>
      </c>
      <c r="H24" s="42">
        <v>25.3</v>
      </c>
      <c r="I24" s="42">
        <v>30.3</v>
      </c>
      <c r="J24" s="42">
        <v>26.2</v>
      </c>
      <c r="K24" s="42">
        <v>11.1</v>
      </c>
      <c r="L24" s="42">
        <v>98.9</v>
      </c>
      <c r="M24" s="42">
        <v>99.6</v>
      </c>
      <c r="N24" s="42">
        <v>97.5</v>
      </c>
    </row>
    <row r="25" spans="1:14" ht="12.75" customHeight="1" x14ac:dyDescent="0.2">
      <c r="A25" s="146" t="s">
        <v>50</v>
      </c>
      <c r="B25" s="147" t="s">
        <v>116</v>
      </c>
      <c r="C25" s="148" t="s">
        <v>191</v>
      </c>
      <c r="D25" s="149">
        <v>2221</v>
      </c>
      <c r="E25" s="150">
        <v>55.1</v>
      </c>
      <c r="F25" s="149">
        <v>2150</v>
      </c>
      <c r="G25" s="150">
        <v>0.4</v>
      </c>
      <c r="H25" s="150">
        <v>7.3</v>
      </c>
      <c r="I25" s="150">
        <v>26.2</v>
      </c>
      <c r="J25" s="150">
        <v>37.1</v>
      </c>
      <c r="K25" s="150">
        <v>25.8</v>
      </c>
      <c r="L25" s="150">
        <v>96.8</v>
      </c>
      <c r="M25" s="150">
        <v>97.1</v>
      </c>
      <c r="N25" s="150">
        <v>96.5</v>
      </c>
    </row>
    <row r="26" spans="1:14" ht="14.1" customHeight="1" x14ac:dyDescent="0.2">
      <c r="A26" s="273" t="s">
        <v>42</v>
      </c>
      <c r="B26" s="274"/>
      <c r="C26" s="275" t="s">
        <v>191</v>
      </c>
      <c r="D26" s="122">
        <v>149501</v>
      </c>
      <c r="E26" s="45">
        <v>50.3</v>
      </c>
      <c r="F26" s="122">
        <v>135862</v>
      </c>
      <c r="G26" s="45">
        <v>0.1</v>
      </c>
      <c r="H26" s="45">
        <v>2.2999999999999998</v>
      </c>
      <c r="I26" s="45">
        <v>11.8</v>
      </c>
      <c r="J26" s="45">
        <v>29.5</v>
      </c>
      <c r="K26" s="45">
        <v>47.2</v>
      </c>
      <c r="L26" s="45">
        <v>90.9</v>
      </c>
      <c r="M26" s="45">
        <v>92.5</v>
      </c>
      <c r="N26" s="45">
        <v>89.2</v>
      </c>
    </row>
    <row r="27" spans="1:14" ht="46.5" customHeight="1" x14ac:dyDescent="0.2">
      <c r="A27" s="244" t="s">
        <v>413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</row>
    <row r="28" spans="1:14" ht="15.75" customHeight="1" x14ac:dyDescent="0.2">
      <c r="A28" s="264" t="s">
        <v>119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</row>
    <row r="29" spans="1:14" ht="15" x14ac:dyDescent="0.2">
      <c r="A29" s="230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</row>
    <row r="30" spans="1:14" ht="13.5" customHeight="1" x14ac:dyDescent="0.3">
      <c r="A30" s="221" t="s">
        <v>161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</row>
  </sheetData>
  <mergeCells count="20">
    <mergeCell ref="A1:M1"/>
    <mergeCell ref="C3:C4"/>
    <mergeCell ref="D3:E3"/>
    <mergeCell ref="F3:F4"/>
    <mergeCell ref="L3:N3"/>
    <mergeCell ref="G3:K3"/>
    <mergeCell ref="A21:A24"/>
    <mergeCell ref="A28:N28"/>
    <mergeCell ref="A29:N29"/>
    <mergeCell ref="A3:B4"/>
    <mergeCell ref="A30:N30"/>
    <mergeCell ref="A14:A18"/>
    <mergeCell ref="A5:A9"/>
    <mergeCell ref="A10:A12"/>
    <mergeCell ref="A26:C26"/>
    <mergeCell ref="B5:B9"/>
    <mergeCell ref="A27:N27"/>
    <mergeCell ref="B10:B12"/>
    <mergeCell ref="B14:B18"/>
    <mergeCell ref="B21:B24"/>
  </mergeCells>
  <pageMargins left="0.78740157499999996" right="0.78740157499999996" top="0.984251969" bottom="0.984251969" header="0.4921259845" footer="0.4921259845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0"/>
  <sheetViews>
    <sheetView zoomScaleNormal="100" workbookViewId="0">
      <selection activeCell="B88" sqref="B88:B95"/>
    </sheetView>
  </sheetViews>
  <sheetFormatPr baseColWidth="10" defaultRowHeight="12.75" x14ac:dyDescent="0.2"/>
  <cols>
    <col min="1" max="1" width="11.5703125" customWidth="1"/>
    <col min="2" max="2" width="15.140625" customWidth="1"/>
    <col min="3" max="3" width="50.85546875" customWidth="1"/>
    <col min="4" max="4" width="9.140625" customWidth="1"/>
    <col min="5" max="5" width="8.7109375" customWidth="1"/>
    <col min="6" max="6" width="9.140625" customWidth="1"/>
    <col min="7" max="7" width="11.28515625" customWidth="1"/>
    <col min="8" max="14" width="9" customWidth="1"/>
    <col min="15" max="15" width="9.140625" customWidth="1"/>
  </cols>
  <sheetData>
    <row r="1" spans="1:15" ht="15" x14ac:dyDescent="0.3">
      <c r="A1" s="229" t="s">
        <v>162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124"/>
    </row>
    <row r="2" spans="1:15" ht="12.7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24"/>
    </row>
    <row r="3" spans="1:15" ht="12.75" customHeight="1" x14ac:dyDescent="0.2">
      <c r="A3" s="303" t="s">
        <v>43</v>
      </c>
      <c r="B3" s="259" t="s">
        <v>44</v>
      </c>
      <c r="C3" s="259" t="s">
        <v>40</v>
      </c>
      <c r="D3" s="232" t="s">
        <v>14</v>
      </c>
      <c r="E3" s="232"/>
      <c r="F3" s="242" t="s">
        <v>13</v>
      </c>
      <c r="G3" s="305" t="s">
        <v>49</v>
      </c>
      <c r="H3" s="306"/>
      <c r="I3" s="306"/>
      <c r="J3" s="306"/>
      <c r="K3" s="307"/>
      <c r="L3" s="258" t="s">
        <v>16</v>
      </c>
      <c r="M3" s="258"/>
      <c r="N3" s="258"/>
    </row>
    <row r="4" spans="1:15" ht="54" customHeight="1" x14ac:dyDescent="0.2">
      <c r="A4" s="304"/>
      <c r="B4" s="260"/>
      <c r="C4" s="260"/>
      <c r="D4" s="25" t="s">
        <v>28</v>
      </c>
      <c r="E4" s="112" t="s">
        <v>41</v>
      </c>
      <c r="F4" s="243"/>
      <c r="G4" s="27" t="s">
        <v>57</v>
      </c>
      <c r="H4" s="112" t="s">
        <v>17</v>
      </c>
      <c r="I4" s="112" t="s">
        <v>18</v>
      </c>
      <c r="J4" s="112" t="s">
        <v>19</v>
      </c>
      <c r="K4" s="112" t="s">
        <v>20</v>
      </c>
      <c r="L4" s="112" t="s">
        <v>28</v>
      </c>
      <c r="M4" s="112" t="s">
        <v>29</v>
      </c>
      <c r="N4" s="112" t="s">
        <v>30</v>
      </c>
    </row>
    <row r="5" spans="1:15" ht="15" x14ac:dyDescent="0.2">
      <c r="A5" s="299" t="s">
        <v>26</v>
      </c>
      <c r="B5" s="294" t="s">
        <v>152</v>
      </c>
      <c r="C5" s="161" t="s">
        <v>201</v>
      </c>
      <c r="D5" s="162">
        <v>656</v>
      </c>
      <c r="E5" s="163">
        <v>8.4</v>
      </c>
      <c r="F5" s="162">
        <v>539</v>
      </c>
      <c r="G5" s="163">
        <v>0.5</v>
      </c>
      <c r="H5" s="163">
        <v>5.5</v>
      </c>
      <c r="I5" s="163">
        <v>19.2</v>
      </c>
      <c r="J5" s="163">
        <v>29.1</v>
      </c>
      <c r="K5" s="164">
        <v>27.9</v>
      </c>
      <c r="L5" s="163">
        <v>82.2</v>
      </c>
      <c r="M5" s="163">
        <v>85.5</v>
      </c>
      <c r="N5" s="163">
        <v>81.900000000000006</v>
      </c>
    </row>
    <row r="6" spans="1:15" ht="26.25" customHeight="1" x14ac:dyDescent="0.2">
      <c r="A6" s="300"/>
      <c r="B6" s="295"/>
      <c r="C6" s="165" t="s">
        <v>202</v>
      </c>
      <c r="D6" s="162">
        <v>367</v>
      </c>
      <c r="E6" s="163">
        <v>13.1</v>
      </c>
      <c r="F6" s="162">
        <v>285</v>
      </c>
      <c r="G6" s="163">
        <v>0.5</v>
      </c>
      <c r="H6" s="163">
        <v>10.4</v>
      </c>
      <c r="I6" s="163">
        <v>14.2</v>
      </c>
      <c r="J6" s="163">
        <v>24.5</v>
      </c>
      <c r="K6" s="164">
        <v>28.1</v>
      </c>
      <c r="L6" s="163">
        <v>77.7</v>
      </c>
      <c r="M6" s="163">
        <v>89.6</v>
      </c>
      <c r="N6" s="163">
        <v>75.900000000000006</v>
      </c>
    </row>
    <row r="7" spans="1:15" ht="15" x14ac:dyDescent="0.2">
      <c r="A7" s="300"/>
      <c r="B7" s="296" t="s">
        <v>153</v>
      </c>
      <c r="C7" s="166" t="s">
        <v>203</v>
      </c>
      <c r="D7" s="167">
        <v>1126</v>
      </c>
      <c r="E7" s="168">
        <v>4.7</v>
      </c>
      <c r="F7" s="167">
        <v>1017</v>
      </c>
      <c r="G7" s="168">
        <v>0</v>
      </c>
      <c r="H7" s="168">
        <v>1.3</v>
      </c>
      <c r="I7" s="168">
        <v>11.3</v>
      </c>
      <c r="J7" s="168">
        <v>32.5</v>
      </c>
      <c r="K7" s="168">
        <v>45.2</v>
      </c>
      <c r="L7" s="168">
        <v>90.3</v>
      </c>
      <c r="M7" s="168">
        <v>83</v>
      </c>
      <c r="N7" s="168">
        <v>90.7</v>
      </c>
    </row>
    <row r="8" spans="1:15" ht="15" x14ac:dyDescent="0.2">
      <c r="A8" s="300"/>
      <c r="B8" s="297"/>
      <c r="C8" s="165" t="s">
        <v>204</v>
      </c>
      <c r="D8" s="162">
        <v>3538</v>
      </c>
      <c r="E8" s="163">
        <v>8.5</v>
      </c>
      <c r="F8" s="162">
        <v>3302</v>
      </c>
      <c r="G8" s="163">
        <v>0.1</v>
      </c>
      <c r="H8" s="163">
        <v>2</v>
      </c>
      <c r="I8" s="163">
        <v>12.8</v>
      </c>
      <c r="J8" s="163">
        <v>35.4</v>
      </c>
      <c r="K8" s="164">
        <v>43.1</v>
      </c>
      <c r="L8" s="163">
        <v>93.3</v>
      </c>
      <c r="M8" s="163">
        <v>94</v>
      </c>
      <c r="N8" s="163">
        <v>93.3</v>
      </c>
    </row>
    <row r="9" spans="1:15" ht="15" x14ac:dyDescent="0.2">
      <c r="A9" s="300"/>
      <c r="B9" s="297"/>
      <c r="C9" s="165" t="s">
        <v>205</v>
      </c>
      <c r="D9" s="162">
        <v>146</v>
      </c>
      <c r="E9" s="163">
        <v>4.8</v>
      </c>
      <c r="F9" s="162">
        <v>133</v>
      </c>
      <c r="G9" s="163">
        <v>0</v>
      </c>
      <c r="H9" s="163">
        <v>2.7</v>
      </c>
      <c r="I9" s="163">
        <v>13.7</v>
      </c>
      <c r="J9" s="163">
        <v>36.299999999999997</v>
      </c>
      <c r="K9" s="164">
        <v>38.4</v>
      </c>
      <c r="L9" s="163">
        <v>91.1</v>
      </c>
      <c r="M9" s="163">
        <v>85.7</v>
      </c>
      <c r="N9" s="163">
        <v>91.4</v>
      </c>
    </row>
    <row r="10" spans="1:15" ht="15" x14ac:dyDescent="0.2">
      <c r="A10" s="300"/>
      <c r="B10" s="297"/>
      <c r="C10" s="165" t="s">
        <v>206</v>
      </c>
      <c r="D10" s="162">
        <v>812</v>
      </c>
      <c r="E10" s="163">
        <v>40.799999999999997</v>
      </c>
      <c r="F10" s="162">
        <v>722</v>
      </c>
      <c r="G10" s="163">
        <v>0.1</v>
      </c>
      <c r="H10" s="163">
        <v>1.8</v>
      </c>
      <c r="I10" s="163">
        <v>11.3</v>
      </c>
      <c r="J10" s="163">
        <v>25.5</v>
      </c>
      <c r="K10" s="164">
        <v>50.1</v>
      </c>
      <c r="L10" s="163">
        <v>88.9</v>
      </c>
      <c r="M10" s="163">
        <v>88.2</v>
      </c>
      <c r="N10" s="163">
        <v>89.4</v>
      </c>
    </row>
    <row r="11" spans="1:15" ht="30" x14ac:dyDescent="0.2">
      <c r="A11" s="300"/>
      <c r="B11" s="297"/>
      <c r="C11" s="165" t="s">
        <v>207</v>
      </c>
      <c r="D11" s="162">
        <v>671</v>
      </c>
      <c r="E11" s="163">
        <v>73.900000000000006</v>
      </c>
      <c r="F11" s="162">
        <v>631</v>
      </c>
      <c r="G11" s="163">
        <v>0</v>
      </c>
      <c r="H11" s="163">
        <v>2.1</v>
      </c>
      <c r="I11" s="163">
        <v>12.2</v>
      </c>
      <c r="J11" s="163">
        <v>38.6</v>
      </c>
      <c r="K11" s="164">
        <v>41.1</v>
      </c>
      <c r="L11" s="163">
        <v>94</v>
      </c>
      <c r="M11" s="163">
        <v>96.4</v>
      </c>
      <c r="N11" s="163">
        <v>87.4</v>
      </c>
    </row>
    <row r="12" spans="1:15" ht="15" x14ac:dyDescent="0.2">
      <c r="A12" s="300"/>
      <c r="B12" s="297"/>
      <c r="C12" s="165" t="s">
        <v>208</v>
      </c>
      <c r="D12" s="162">
        <v>5614</v>
      </c>
      <c r="E12" s="163">
        <v>34.6</v>
      </c>
      <c r="F12" s="162">
        <v>4760</v>
      </c>
      <c r="G12" s="163">
        <v>0.1</v>
      </c>
      <c r="H12" s="163">
        <v>1.7</v>
      </c>
      <c r="I12" s="163">
        <v>11.7</v>
      </c>
      <c r="J12" s="163">
        <v>28.3</v>
      </c>
      <c r="K12" s="164">
        <v>43</v>
      </c>
      <c r="L12" s="163">
        <v>84.8</v>
      </c>
      <c r="M12" s="163">
        <v>82.5</v>
      </c>
      <c r="N12" s="163">
        <v>86</v>
      </c>
    </row>
    <row r="13" spans="1:15" ht="15" x14ac:dyDescent="0.2">
      <c r="A13" s="300"/>
      <c r="B13" s="297"/>
      <c r="C13" s="165" t="s">
        <v>209</v>
      </c>
      <c r="D13" s="162">
        <v>1440</v>
      </c>
      <c r="E13" s="163">
        <v>89.2</v>
      </c>
      <c r="F13" s="162">
        <v>1291</v>
      </c>
      <c r="G13" s="163">
        <v>0.2</v>
      </c>
      <c r="H13" s="163">
        <v>2.7</v>
      </c>
      <c r="I13" s="163">
        <v>13.2</v>
      </c>
      <c r="J13" s="163">
        <v>32.9</v>
      </c>
      <c r="K13" s="164">
        <v>40.6</v>
      </c>
      <c r="L13" s="163">
        <v>89.7</v>
      </c>
      <c r="M13" s="163">
        <v>90</v>
      </c>
      <c r="N13" s="163">
        <v>86.5</v>
      </c>
    </row>
    <row r="14" spans="1:15" ht="15" x14ac:dyDescent="0.2">
      <c r="A14" s="300"/>
      <c r="B14" s="297"/>
      <c r="C14" s="165" t="s">
        <v>210</v>
      </c>
      <c r="D14" s="162">
        <v>421</v>
      </c>
      <c r="E14" s="163">
        <v>18.100000000000001</v>
      </c>
      <c r="F14" s="162">
        <v>361</v>
      </c>
      <c r="G14" s="163">
        <v>0</v>
      </c>
      <c r="H14" s="163">
        <v>2.6</v>
      </c>
      <c r="I14" s="163">
        <v>11.2</v>
      </c>
      <c r="J14" s="163">
        <v>25.4</v>
      </c>
      <c r="K14" s="164">
        <v>46.6</v>
      </c>
      <c r="L14" s="163">
        <v>85.7</v>
      </c>
      <c r="M14" s="163">
        <v>78.900000000000006</v>
      </c>
      <c r="N14" s="163">
        <v>87.2</v>
      </c>
    </row>
    <row r="15" spans="1:15" ht="15" x14ac:dyDescent="0.2">
      <c r="A15" s="300"/>
      <c r="B15" s="297"/>
      <c r="C15" s="165" t="s">
        <v>211</v>
      </c>
      <c r="D15" s="162">
        <v>494</v>
      </c>
      <c r="E15" s="163">
        <v>2.6</v>
      </c>
      <c r="F15" s="162">
        <v>465</v>
      </c>
      <c r="G15" s="163">
        <v>0.2</v>
      </c>
      <c r="H15" s="163">
        <v>2.8</v>
      </c>
      <c r="I15" s="163">
        <v>13.6</v>
      </c>
      <c r="J15" s="163">
        <v>37</v>
      </c>
      <c r="K15" s="164">
        <v>40.5</v>
      </c>
      <c r="L15" s="163">
        <v>94.1</v>
      </c>
      <c r="M15" s="163">
        <v>100</v>
      </c>
      <c r="N15" s="163">
        <v>94</v>
      </c>
    </row>
    <row r="16" spans="1:15" ht="15" x14ac:dyDescent="0.2">
      <c r="A16" s="300"/>
      <c r="B16" s="297"/>
      <c r="C16" s="165" t="s">
        <v>212</v>
      </c>
      <c r="D16" s="162">
        <v>1173</v>
      </c>
      <c r="E16" s="163">
        <v>23.9</v>
      </c>
      <c r="F16" s="162">
        <v>1097</v>
      </c>
      <c r="G16" s="163">
        <v>0.2</v>
      </c>
      <c r="H16" s="163">
        <v>3.1</v>
      </c>
      <c r="I16" s="163">
        <v>16.5</v>
      </c>
      <c r="J16" s="163">
        <v>34.6</v>
      </c>
      <c r="K16" s="164">
        <v>39.200000000000003</v>
      </c>
      <c r="L16" s="163">
        <v>93.5</v>
      </c>
      <c r="M16" s="163">
        <v>93.2</v>
      </c>
      <c r="N16" s="163">
        <v>93.6</v>
      </c>
    </row>
    <row r="17" spans="1:14" ht="15" x14ac:dyDescent="0.2">
      <c r="A17" s="300"/>
      <c r="B17" s="297"/>
      <c r="C17" s="165" t="s">
        <v>213</v>
      </c>
      <c r="D17" s="162">
        <v>895</v>
      </c>
      <c r="E17" s="163">
        <v>64.5</v>
      </c>
      <c r="F17" s="162">
        <v>756</v>
      </c>
      <c r="G17" s="163">
        <v>0.1</v>
      </c>
      <c r="H17" s="163">
        <v>3.4</v>
      </c>
      <c r="I17" s="163">
        <v>11.4</v>
      </c>
      <c r="J17" s="163">
        <v>25.1</v>
      </c>
      <c r="K17" s="164">
        <v>44.5</v>
      </c>
      <c r="L17" s="163">
        <v>84.5</v>
      </c>
      <c r="M17" s="163">
        <v>83.9</v>
      </c>
      <c r="N17" s="163">
        <v>85.5</v>
      </c>
    </row>
    <row r="18" spans="1:14" ht="15" x14ac:dyDescent="0.2">
      <c r="A18" s="300"/>
      <c r="B18" s="297"/>
      <c r="C18" s="165" t="s">
        <v>214</v>
      </c>
      <c r="D18" s="162">
        <v>306</v>
      </c>
      <c r="E18" s="163">
        <v>62.7</v>
      </c>
      <c r="F18" s="162">
        <v>270</v>
      </c>
      <c r="G18" s="163">
        <v>0</v>
      </c>
      <c r="H18" s="163">
        <v>2</v>
      </c>
      <c r="I18" s="163">
        <v>12.1</v>
      </c>
      <c r="J18" s="163">
        <v>29.1</v>
      </c>
      <c r="K18" s="164">
        <v>45.1</v>
      </c>
      <c r="L18" s="163">
        <v>88.2</v>
      </c>
      <c r="M18" s="163">
        <v>90.6</v>
      </c>
      <c r="N18" s="163">
        <v>84.2</v>
      </c>
    </row>
    <row r="19" spans="1:14" ht="15" x14ac:dyDescent="0.2">
      <c r="A19" s="300"/>
      <c r="B19" s="298"/>
      <c r="C19" s="169" t="s">
        <v>215</v>
      </c>
      <c r="D19" s="170">
        <v>75</v>
      </c>
      <c r="E19" s="171">
        <v>69.3</v>
      </c>
      <c r="F19" s="170">
        <v>65</v>
      </c>
      <c r="G19" s="171">
        <v>0</v>
      </c>
      <c r="H19" s="171">
        <v>5.3</v>
      </c>
      <c r="I19" s="171">
        <v>13.3</v>
      </c>
      <c r="J19" s="171">
        <v>38.700000000000003</v>
      </c>
      <c r="K19" s="171">
        <v>29.3</v>
      </c>
      <c r="L19" s="171">
        <v>86.7</v>
      </c>
      <c r="M19" s="171">
        <v>92.3</v>
      </c>
      <c r="N19" s="171">
        <v>73.900000000000006</v>
      </c>
    </row>
    <row r="20" spans="1:14" ht="30" x14ac:dyDescent="0.2">
      <c r="A20" s="300"/>
      <c r="B20" s="296" t="s">
        <v>154</v>
      </c>
      <c r="C20" s="166" t="s">
        <v>216</v>
      </c>
      <c r="D20" s="167">
        <v>5</v>
      </c>
      <c r="E20" s="168">
        <v>20</v>
      </c>
      <c r="F20" s="167">
        <v>4</v>
      </c>
      <c r="G20" s="168">
        <v>0</v>
      </c>
      <c r="H20" s="168">
        <v>0</v>
      </c>
      <c r="I20" s="168">
        <v>20</v>
      </c>
      <c r="J20" s="168">
        <v>20</v>
      </c>
      <c r="K20" s="168">
        <v>40</v>
      </c>
      <c r="L20" s="168">
        <v>80</v>
      </c>
      <c r="M20" s="168">
        <v>100</v>
      </c>
      <c r="N20" s="168">
        <v>75</v>
      </c>
    </row>
    <row r="21" spans="1:14" ht="30" x14ac:dyDescent="0.2">
      <c r="A21" s="300"/>
      <c r="B21" s="297"/>
      <c r="C21" s="165" t="s">
        <v>217</v>
      </c>
      <c r="D21" s="162">
        <v>3</v>
      </c>
      <c r="E21" s="163">
        <v>0</v>
      </c>
      <c r="F21" s="162">
        <v>3</v>
      </c>
      <c r="G21" s="163">
        <v>0</v>
      </c>
      <c r="H21" s="163">
        <v>33.299999999999997</v>
      </c>
      <c r="I21" s="163">
        <v>0</v>
      </c>
      <c r="J21" s="163">
        <v>66.7</v>
      </c>
      <c r="K21" s="164">
        <v>0</v>
      </c>
      <c r="L21" s="163">
        <v>100</v>
      </c>
      <c r="M21" s="163">
        <v>0</v>
      </c>
      <c r="N21" s="163">
        <v>100</v>
      </c>
    </row>
    <row r="22" spans="1:14" ht="30" x14ac:dyDescent="0.2">
      <c r="A22" s="300"/>
      <c r="B22" s="297"/>
      <c r="C22" s="165" t="s">
        <v>218</v>
      </c>
      <c r="D22" s="162">
        <v>151</v>
      </c>
      <c r="E22" s="163">
        <v>41.7</v>
      </c>
      <c r="F22" s="162">
        <v>135</v>
      </c>
      <c r="G22" s="163">
        <v>0</v>
      </c>
      <c r="H22" s="163">
        <v>6</v>
      </c>
      <c r="I22" s="163">
        <v>17.2</v>
      </c>
      <c r="J22" s="163">
        <v>35.1</v>
      </c>
      <c r="K22" s="164">
        <v>31.1</v>
      </c>
      <c r="L22" s="163">
        <v>89.4</v>
      </c>
      <c r="M22" s="163">
        <v>85.7</v>
      </c>
      <c r="N22" s="163">
        <v>92</v>
      </c>
    </row>
    <row r="23" spans="1:14" ht="30" x14ac:dyDescent="0.2">
      <c r="A23" s="300"/>
      <c r="B23" s="297"/>
      <c r="C23" s="165" t="s">
        <v>219</v>
      </c>
      <c r="D23" s="162">
        <v>8</v>
      </c>
      <c r="E23" s="163">
        <v>12.5</v>
      </c>
      <c r="F23" s="162">
        <v>4</v>
      </c>
      <c r="G23" s="163">
        <v>0</v>
      </c>
      <c r="H23" s="163">
        <v>0</v>
      </c>
      <c r="I23" s="163">
        <v>25</v>
      </c>
      <c r="J23" s="163">
        <v>0</v>
      </c>
      <c r="K23" s="164">
        <v>25</v>
      </c>
      <c r="L23" s="163">
        <v>50</v>
      </c>
      <c r="M23" s="163">
        <v>0</v>
      </c>
      <c r="N23" s="163">
        <v>57.1</v>
      </c>
    </row>
    <row r="24" spans="1:14" ht="15" x14ac:dyDescent="0.2">
      <c r="A24" s="300"/>
      <c r="B24" s="297"/>
      <c r="C24" s="165" t="s">
        <v>220</v>
      </c>
      <c r="D24" s="162">
        <v>456</v>
      </c>
      <c r="E24" s="163">
        <v>56.4</v>
      </c>
      <c r="F24" s="162">
        <v>351</v>
      </c>
      <c r="G24" s="163">
        <v>0.7</v>
      </c>
      <c r="H24" s="163">
        <v>3.7</v>
      </c>
      <c r="I24" s="163">
        <v>13.2</v>
      </c>
      <c r="J24" s="163">
        <v>30.5</v>
      </c>
      <c r="K24" s="164">
        <v>28.9</v>
      </c>
      <c r="L24" s="163">
        <v>77</v>
      </c>
      <c r="M24" s="163">
        <v>81.3</v>
      </c>
      <c r="N24" s="163">
        <v>71.400000000000006</v>
      </c>
    </row>
    <row r="25" spans="1:14" ht="15" x14ac:dyDescent="0.2">
      <c r="A25" s="300"/>
      <c r="B25" s="297"/>
      <c r="C25" s="165" t="s">
        <v>221</v>
      </c>
      <c r="D25" s="162">
        <v>102</v>
      </c>
      <c r="E25" s="163">
        <v>22.5</v>
      </c>
      <c r="F25" s="162">
        <v>85</v>
      </c>
      <c r="G25" s="163">
        <v>0</v>
      </c>
      <c r="H25" s="163">
        <v>4.9000000000000004</v>
      </c>
      <c r="I25" s="163">
        <v>19.600000000000001</v>
      </c>
      <c r="J25" s="163">
        <v>26.5</v>
      </c>
      <c r="K25" s="164">
        <v>32.4</v>
      </c>
      <c r="L25" s="163">
        <v>83.3</v>
      </c>
      <c r="M25" s="163">
        <v>82.6</v>
      </c>
      <c r="N25" s="163">
        <v>83.5</v>
      </c>
    </row>
    <row r="26" spans="1:14" ht="15" x14ac:dyDescent="0.2">
      <c r="A26" s="300"/>
      <c r="B26" s="297"/>
      <c r="C26" s="165" t="s">
        <v>222</v>
      </c>
      <c r="D26" s="162">
        <v>1532</v>
      </c>
      <c r="E26" s="163">
        <v>49.6</v>
      </c>
      <c r="F26" s="162">
        <v>1393</v>
      </c>
      <c r="G26" s="163">
        <v>1</v>
      </c>
      <c r="H26" s="163">
        <v>8.1</v>
      </c>
      <c r="I26" s="163">
        <v>26.6</v>
      </c>
      <c r="J26" s="163">
        <v>32.1</v>
      </c>
      <c r="K26" s="164">
        <v>23</v>
      </c>
      <c r="L26" s="163">
        <v>90.9</v>
      </c>
      <c r="M26" s="163">
        <v>91.8</v>
      </c>
      <c r="N26" s="163">
        <v>90</v>
      </c>
    </row>
    <row r="27" spans="1:14" ht="15" x14ac:dyDescent="0.2">
      <c r="A27" s="300"/>
      <c r="B27" s="297"/>
      <c r="C27" s="165" t="s">
        <v>223</v>
      </c>
      <c r="D27" s="162">
        <v>5160</v>
      </c>
      <c r="E27" s="163">
        <v>31.4</v>
      </c>
      <c r="F27" s="162">
        <v>4445</v>
      </c>
      <c r="G27" s="163">
        <v>0.6</v>
      </c>
      <c r="H27" s="163">
        <v>5.4</v>
      </c>
      <c r="I27" s="163">
        <v>19</v>
      </c>
      <c r="J27" s="163">
        <v>30.8</v>
      </c>
      <c r="K27" s="164">
        <v>30.4</v>
      </c>
      <c r="L27" s="163">
        <v>86.1</v>
      </c>
      <c r="M27" s="163">
        <v>87</v>
      </c>
      <c r="N27" s="163">
        <v>85.8</v>
      </c>
    </row>
    <row r="28" spans="1:14" ht="15" x14ac:dyDescent="0.2">
      <c r="A28" s="300"/>
      <c r="B28" s="297"/>
      <c r="C28" s="165" t="s">
        <v>224</v>
      </c>
      <c r="D28" s="172">
        <v>38</v>
      </c>
      <c r="E28" s="164">
        <v>10.5</v>
      </c>
      <c r="F28" s="172">
        <v>34</v>
      </c>
      <c r="G28" s="164">
        <v>2.6</v>
      </c>
      <c r="H28" s="164">
        <v>0</v>
      </c>
      <c r="I28" s="164">
        <v>13.2</v>
      </c>
      <c r="J28" s="164">
        <v>31.6</v>
      </c>
      <c r="K28" s="164">
        <v>42.1</v>
      </c>
      <c r="L28" s="164">
        <v>89.5</v>
      </c>
      <c r="M28" s="164">
        <v>100</v>
      </c>
      <c r="N28" s="164">
        <v>88.2</v>
      </c>
    </row>
    <row r="29" spans="1:14" ht="30" x14ac:dyDescent="0.2">
      <c r="A29" s="300"/>
      <c r="B29" s="297"/>
      <c r="C29" s="165" t="s">
        <v>225</v>
      </c>
      <c r="D29" s="162">
        <v>2084</v>
      </c>
      <c r="E29" s="163">
        <v>1</v>
      </c>
      <c r="F29" s="162">
        <v>1628</v>
      </c>
      <c r="G29" s="163">
        <v>0.4</v>
      </c>
      <c r="H29" s="163">
        <v>3.6</v>
      </c>
      <c r="I29" s="163">
        <v>12.7</v>
      </c>
      <c r="J29" s="163">
        <v>28</v>
      </c>
      <c r="K29" s="164">
        <v>33.4</v>
      </c>
      <c r="L29" s="163">
        <v>78.099999999999994</v>
      </c>
      <c r="M29" s="163">
        <v>95</v>
      </c>
      <c r="N29" s="163">
        <v>78</v>
      </c>
    </row>
    <row r="30" spans="1:14" ht="15" x14ac:dyDescent="0.2">
      <c r="A30" s="300"/>
      <c r="B30" s="297"/>
      <c r="C30" s="165" t="s">
        <v>226</v>
      </c>
      <c r="D30" s="162">
        <v>438</v>
      </c>
      <c r="E30" s="163">
        <v>54.6</v>
      </c>
      <c r="F30" s="162">
        <v>395</v>
      </c>
      <c r="G30" s="163">
        <v>0</v>
      </c>
      <c r="H30" s="163">
        <v>2.5</v>
      </c>
      <c r="I30" s="163">
        <v>12.8</v>
      </c>
      <c r="J30" s="163">
        <v>37.4</v>
      </c>
      <c r="K30" s="164">
        <v>37.4</v>
      </c>
      <c r="L30" s="163">
        <v>90.2</v>
      </c>
      <c r="M30" s="163">
        <v>91.2</v>
      </c>
      <c r="N30" s="163">
        <v>88.9</v>
      </c>
    </row>
    <row r="31" spans="1:14" ht="15" x14ac:dyDescent="0.2">
      <c r="A31" s="300"/>
      <c r="B31" s="297"/>
      <c r="C31" s="165" t="s">
        <v>227</v>
      </c>
      <c r="D31" s="162">
        <v>1280</v>
      </c>
      <c r="E31" s="163">
        <v>1.6</v>
      </c>
      <c r="F31" s="162">
        <v>971</v>
      </c>
      <c r="G31" s="163">
        <v>0.8</v>
      </c>
      <c r="H31" s="163">
        <v>3.4</v>
      </c>
      <c r="I31" s="163">
        <v>11.4</v>
      </c>
      <c r="J31" s="163">
        <v>24.8</v>
      </c>
      <c r="K31" s="164">
        <v>35.5</v>
      </c>
      <c r="L31" s="163">
        <v>75.900000000000006</v>
      </c>
      <c r="M31" s="163">
        <v>85</v>
      </c>
      <c r="N31" s="163">
        <v>75.7</v>
      </c>
    </row>
    <row r="32" spans="1:14" ht="15" x14ac:dyDescent="0.2">
      <c r="A32" s="300"/>
      <c r="B32" s="297"/>
      <c r="C32" s="165" t="s">
        <v>228</v>
      </c>
      <c r="D32" s="162">
        <v>320</v>
      </c>
      <c r="E32" s="163">
        <v>16.2</v>
      </c>
      <c r="F32" s="162">
        <v>262</v>
      </c>
      <c r="G32" s="163">
        <v>0.3</v>
      </c>
      <c r="H32" s="163">
        <v>2.5</v>
      </c>
      <c r="I32" s="163">
        <v>14.1</v>
      </c>
      <c r="J32" s="163">
        <v>31.2</v>
      </c>
      <c r="K32" s="164">
        <v>33.799999999999997</v>
      </c>
      <c r="L32" s="163">
        <v>81.900000000000006</v>
      </c>
      <c r="M32" s="163">
        <v>82.7</v>
      </c>
      <c r="N32" s="163">
        <v>81.7</v>
      </c>
    </row>
    <row r="33" spans="1:14" ht="15" x14ac:dyDescent="0.2">
      <c r="A33" s="300"/>
      <c r="B33" s="297"/>
      <c r="C33" s="165" t="s">
        <v>229</v>
      </c>
      <c r="D33" s="162">
        <v>569</v>
      </c>
      <c r="E33" s="163">
        <v>18.5</v>
      </c>
      <c r="F33" s="162">
        <v>471</v>
      </c>
      <c r="G33" s="163">
        <v>1.4</v>
      </c>
      <c r="H33" s="163">
        <v>8.8000000000000007</v>
      </c>
      <c r="I33" s="163">
        <v>16.2</v>
      </c>
      <c r="J33" s="163">
        <v>23.4</v>
      </c>
      <c r="K33" s="164">
        <v>33</v>
      </c>
      <c r="L33" s="163">
        <v>82.8</v>
      </c>
      <c r="M33" s="163">
        <v>84.8</v>
      </c>
      <c r="N33" s="163">
        <v>82.3</v>
      </c>
    </row>
    <row r="34" spans="1:14" ht="15" x14ac:dyDescent="0.2">
      <c r="A34" s="300"/>
      <c r="B34" s="297"/>
      <c r="C34" s="165" t="s">
        <v>230</v>
      </c>
      <c r="D34" s="162">
        <v>31</v>
      </c>
      <c r="E34" s="163">
        <v>0</v>
      </c>
      <c r="F34" s="162">
        <v>31</v>
      </c>
      <c r="G34" s="163">
        <v>9.6999999999999993</v>
      </c>
      <c r="H34" s="163">
        <v>22.6</v>
      </c>
      <c r="I34" s="163">
        <v>38.700000000000003</v>
      </c>
      <c r="J34" s="163">
        <v>16.100000000000001</v>
      </c>
      <c r="K34" s="164">
        <v>12.9</v>
      </c>
      <c r="L34" s="163">
        <v>100</v>
      </c>
      <c r="M34" s="163">
        <v>0</v>
      </c>
      <c r="N34" s="163">
        <v>100</v>
      </c>
    </row>
    <row r="35" spans="1:14" ht="30" x14ac:dyDescent="0.2">
      <c r="A35" s="300"/>
      <c r="B35" s="297"/>
      <c r="C35" s="165" t="s">
        <v>231</v>
      </c>
      <c r="D35" s="162">
        <v>1240</v>
      </c>
      <c r="E35" s="163">
        <v>51.8</v>
      </c>
      <c r="F35" s="162">
        <v>1082</v>
      </c>
      <c r="G35" s="163">
        <v>0</v>
      </c>
      <c r="H35" s="163">
        <v>1</v>
      </c>
      <c r="I35" s="163">
        <v>11</v>
      </c>
      <c r="J35" s="163">
        <v>26.4</v>
      </c>
      <c r="K35" s="164">
        <v>49</v>
      </c>
      <c r="L35" s="163">
        <v>87.3</v>
      </c>
      <c r="M35" s="163">
        <v>87.9</v>
      </c>
      <c r="N35" s="163">
        <v>86.6</v>
      </c>
    </row>
    <row r="36" spans="1:14" ht="15" x14ac:dyDescent="0.2">
      <c r="A36" s="300"/>
      <c r="B36" s="298"/>
      <c r="C36" s="165" t="s">
        <v>232</v>
      </c>
      <c r="D36" s="162">
        <v>23</v>
      </c>
      <c r="E36" s="163">
        <v>4.3</v>
      </c>
      <c r="F36" s="162">
        <v>14</v>
      </c>
      <c r="G36" s="163">
        <v>0</v>
      </c>
      <c r="H36" s="163">
        <v>0</v>
      </c>
      <c r="I36" s="163">
        <v>0</v>
      </c>
      <c r="J36" s="163">
        <v>30.4</v>
      </c>
      <c r="K36" s="163">
        <v>30.4</v>
      </c>
      <c r="L36" s="163">
        <v>60.9</v>
      </c>
      <c r="M36" s="163">
        <v>100</v>
      </c>
      <c r="N36" s="163">
        <v>59.1</v>
      </c>
    </row>
    <row r="37" spans="1:14" ht="15" x14ac:dyDescent="0.2">
      <c r="A37" s="300"/>
      <c r="B37" s="296" t="s">
        <v>155</v>
      </c>
      <c r="C37" s="166" t="s">
        <v>233</v>
      </c>
      <c r="D37" s="167">
        <v>979</v>
      </c>
      <c r="E37" s="168">
        <v>26.5</v>
      </c>
      <c r="F37" s="167">
        <v>777</v>
      </c>
      <c r="G37" s="168">
        <v>0.4</v>
      </c>
      <c r="H37" s="168">
        <v>5.2</v>
      </c>
      <c r="I37" s="168">
        <v>14.3</v>
      </c>
      <c r="J37" s="168">
        <v>26.1</v>
      </c>
      <c r="K37" s="168">
        <v>33.299999999999997</v>
      </c>
      <c r="L37" s="168">
        <v>79.400000000000006</v>
      </c>
      <c r="M37" s="168">
        <v>83.4</v>
      </c>
      <c r="N37" s="168">
        <v>77.900000000000006</v>
      </c>
    </row>
    <row r="38" spans="1:14" ht="15" x14ac:dyDescent="0.2">
      <c r="A38" s="300"/>
      <c r="B38" s="297"/>
      <c r="C38" s="165" t="s">
        <v>234</v>
      </c>
      <c r="D38" s="162">
        <v>498</v>
      </c>
      <c r="E38" s="163">
        <v>80.7</v>
      </c>
      <c r="F38" s="162">
        <v>445</v>
      </c>
      <c r="G38" s="163">
        <v>0.6</v>
      </c>
      <c r="H38" s="163">
        <v>7.6</v>
      </c>
      <c r="I38" s="163">
        <v>28.9</v>
      </c>
      <c r="J38" s="163">
        <v>33.1</v>
      </c>
      <c r="K38" s="164">
        <v>19.100000000000001</v>
      </c>
      <c r="L38" s="163">
        <v>89.4</v>
      </c>
      <c r="M38" s="163">
        <v>91.3</v>
      </c>
      <c r="N38" s="163">
        <v>81.2</v>
      </c>
    </row>
    <row r="39" spans="1:14" ht="15" x14ac:dyDescent="0.2">
      <c r="A39" s="300"/>
      <c r="B39" s="297"/>
      <c r="C39" s="165" t="s">
        <v>235</v>
      </c>
      <c r="D39" s="162">
        <v>120</v>
      </c>
      <c r="E39" s="163">
        <v>5.8</v>
      </c>
      <c r="F39" s="162">
        <v>93</v>
      </c>
      <c r="G39" s="163">
        <v>0</v>
      </c>
      <c r="H39" s="163">
        <v>3.3</v>
      </c>
      <c r="I39" s="163">
        <v>14.2</v>
      </c>
      <c r="J39" s="163">
        <v>26.7</v>
      </c>
      <c r="K39" s="164">
        <v>33.299999999999997</v>
      </c>
      <c r="L39" s="163">
        <v>77.5</v>
      </c>
      <c r="M39" s="163">
        <v>85.7</v>
      </c>
      <c r="N39" s="163">
        <v>77</v>
      </c>
    </row>
    <row r="40" spans="1:14" ht="15" x14ac:dyDescent="0.2">
      <c r="A40" s="300"/>
      <c r="B40" s="297"/>
      <c r="C40" s="165" t="s">
        <v>236</v>
      </c>
      <c r="D40" s="162">
        <v>5</v>
      </c>
      <c r="E40" s="163">
        <v>0</v>
      </c>
      <c r="F40" s="162">
        <v>5</v>
      </c>
      <c r="G40" s="163">
        <v>0</v>
      </c>
      <c r="H40" s="163">
        <v>0</v>
      </c>
      <c r="I40" s="163">
        <v>0</v>
      </c>
      <c r="J40" s="163">
        <v>40</v>
      </c>
      <c r="K40" s="164">
        <v>60</v>
      </c>
      <c r="L40" s="163">
        <v>100</v>
      </c>
      <c r="M40" s="163">
        <v>0</v>
      </c>
      <c r="N40" s="163">
        <v>100</v>
      </c>
    </row>
    <row r="41" spans="1:14" ht="15" x14ac:dyDescent="0.2">
      <c r="A41" s="300"/>
      <c r="B41" s="297"/>
      <c r="C41" s="165" t="s">
        <v>237</v>
      </c>
      <c r="D41" s="162">
        <v>32</v>
      </c>
      <c r="E41" s="163">
        <v>6.2</v>
      </c>
      <c r="F41" s="162">
        <v>32</v>
      </c>
      <c r="G41" s="163">
        <v>0</v>
      </c>
      <c r="H41" s="163">
        <v>6.2</v>
      </c>
      <c r="I41" s="163">
        <v>25</v>
      </c>
      <c r="J41" s="163">
        <v>37.5</v>
      </c>
      <c r="K41" s="164">
        <v>31.2</v>
      </c>
      <c r="L41" s="163">
        <v>100</v>
      </c>
      <c r="M41" s="163">
        <v>100</v>
      </c>
      <c r="N41" s="163">
        <v>100</v>
      </c>
    </row>
    <row r="42" spans="1:14" ht="15" x14ac:dyDescent="0.2">
      <c r="A42" s="300"/>
      <c r="B42" s="297"/>
      <c r="C42" s="165" t="s">
        <v>238</v>
      </c>
      <c r="D42" s="162">
        <v>314</v>
      </c>
      <c r="E42" s="163">
        <v>7</v>
      </c>
      <c r="F42" s="162">
        <v>217</v>
      </c>
      <c r="G42" s="163">
        <v>0</v>
      </c>
      <c r="H42" s="163">
        <v>1.9</v>
      </c>
      <c r="I42" s="163">
        <v>8.6</v>
      </c>
      <c r="J42" s="163">
        <v>22</v>
      </c>
      <c r="K42" s="164">
        <v>36.6</v>
      </c>
      <c r="L42" s="163">
        <v>69.099999999999994</v>
      </c>
      <c r="M42" s="163">
        <v>72.7</v>
      </c>
      <c r="N42" s="163">
        <v>68.8</v>
      </c>
    </row>
    <row r="43" spans="1:14" ht="15" x14ac:dyDescent="0.2">
      <c r="A43" s="300"/>
      <c r="B43" s="297"/>
      <c r="C43" s="165" t="s">
        <v>239</v>
      </c>
      <c r="D43" s="162">
        <v>39</v>
      </c>
      <c r="E43" s="163">
        <v>28.2</v>
      </c>
      <c r="F43" s="162">
        <v>35</v>
      </c>
      <c r="G43" s="163">
        <v>2.6</v>
      </c>
      <c r="H43" s="163">
        <v>5.0999999999999996</v>
      </c>
      <c r="I43" s="163">
        <v>25.6</v>
      </c>
      <c r="J43" s="163">
        <v>23.1</v>
      </c>
      <c r="K43" s="164">
        <v>33.299999999999997</v>
      </c>
      <c r="L43" s="163">
        <v>89.7</v>
      </c>
      <c r="M43" s="163">
        <v>81.8</v>
      </c>
      <c r="N43" s="163">
        <v>92.9</v>
      </c>
    </row>
    <row r="44" spans="1:14" ht="15" x14ac:dyDescent="0.2">
      <c r="A44" s="300"/>
      <c r="B44" s="297"/>
      <c r="C44" s="165" t="s">
        <v>240</v>
      </c>
      <c r="D44" s="162">
        <v>832</v>
      </c>
      <c r="E44" s="163">
        <v>3.4</v>
      </c>
      <c r="F44" s="162">
        <v>635</v>
      </c>
      <c r="G44" s="163">
        <v>0.5</v>
      </c>
      <c r="H44" s="163">
        <v>3.6</v>
      </c>
      <c r="I44" s="163">
        <v>12.7</v>
      </c>
      <c r="J44" s="163">
        <v>27.5</v>
      </c>
      <c r="K44" s="164">
        <v>32</v>
      </c>
      <c r="L44" s="163">
        <v>76.3</v>
      </c>
      <c r="M44" s="163">
        <v>71.400000000000006</v>
      </c>
      <c r="N44" s="163">
        <v>76.5</v>
      </c>
    </row>
    <row r="45" spans="1:14" ht="30" x14ac:dyDescent="0.2">
      <c r="A45" s="300"/>
      <c r="B45" s="297"/>
      <c r="C45" s="165" t="s">
        <v>241</v>
      </c>
      <c r="D45" s="162">
        <v>1415</v>
      </c>
      <c r="E45" s="163">
        <v>30.2</v>
      </c>
      <c r="F45" s="162">
        <v>975</v>
      </c>
      <c r="G45" s="163">
        <v>0.1</v>
      </c>
      <c r="H45" s="163">
        <v>2.5</v>
      </c>
      <c r="I45" s="163">
        <v>11.5</v>
      </c>
      <c r="J45" s="163">
        <v>24.2</v>
      </c>
      <c r="K45" s="164">
        <v>30.6</v>
      </c>
      <c r="L45" s="163">
        <v>68.900000000000006</v>
      </c>
      <c r="M45" s="163">
        <v>75.900000000000006</v>
      </c>
      <c r="N45" s="163">
        <v>65.900000000000006</v>
      </c>
    </row>
    <row r="46" spans="1:14" ht="30" x14ac:dyDescent="0.2">
      <c r="A46" s="300"/>
      <c r="B46" s="297"/>
      <c r="C46" s="165" t="s">
        <v>242</v>
      </c>
      <c r="D46" s="162">
        <v>1190</v>
      </c>
      <c r="E46" s="163">
        <v>43.7</v>
      </c>
      <c r="F46" s="162">
        <v>1020</v>
      </c>
      <c r="G46" s="163">
        <v>0.3</v>
      </c>
      <c r="H46" s="163">
        <v>5.3</v>
      </c>
      <c r="I46" s="163">
        <v>20.8</v>
      </c>
      <c r="J46" s="163">
        <v>33.5</v>
      </c>
      <c r="K46" s="164">
        <v>25.9</v>
      </c>
      <c r="L46" s="163">
        <v>85.7</v>
      </c>
      <c r="M46" s="163">
        <v>89.4</v>
      </c>
      <c r="N46" s="163">
        <v>82.8</v>
      </c>
    </row>
    <row r="47" spans="1:14" ht="15" x14ac:dyDescent="0.2">
      <c r="A47" s="300"/>
      <c r="B47" s="297"/>
      <c r="C47" s="165" t="s">
        <v>243</v>
      </c>
      <c r="D47" s="162">
        <v>417</v>
      </c>
      <c r="E47" s="163">
        <v>8.4</v>
      </c>
      <c r="F47" s="162">
        <v>305</v>
      </c>
      <c r="G47" s="163">
        <v>0.2</v>
      </c>
      <c r="H47" s="163">
        <v>3.1</v>
      </c>
      <c r="I47" s="163">
        <v>17</v>
      </c>
      <c r="J47" s="163">
        <v>24.9</v>
      </c>
      <c r="K47" s="164">
        <v>27.8</v>
      </c>
      <c r="L47" s="163">
        <v>73.099999999999994</v>
      </c>
      <c r="M47" s="163">
        <v>74.3</v>
      </c>
      <c r="N47" s="163">
        <v>73</v>
      </c>
    </row>
    <row r="48" spans="1:14" ht="15" x14ac:dyDescent="0.2">
      <c r="A48" s="300"/>
      <c r="B48" s="297"/>
      <c r="C48" s="165" t="s">
        <v>244</v>
      </c>
      <c r="D48" s="162">
        <v>24</v>
      </c>
      <c r="E48" s="163">
        <v>4.2</v>
      </c>
      <c r="F48" s="162">
        <v>20</v>
      </c>
      <c r="G48" s="163">
        <v>8.3000000000000007</v>
      </c>
      <c r="H48" s="163">
        <v>8.3000000000000007</v>
      </c>
      <c r="I48" s="163">
        <v>33.299999999999997</v>
      </c>
      <c r="J48" s="163">
        <v>25</v>
      </c>
      <c r="K48" s="164">
        <v>8.3000000000000007</v>
      </c>
      <c r="L48" s="163">
        <v>83.3</v>
      </c>
      <c r="M48" s="163">
        <v>100</v>
      </c>
      <c r="N48" s="163">
        <v>82.6</v>
      </c>
    </row>
    <row r="49" spans="1:14" ht="30" x14ac:dyDescent="0.2">
      <c r="A49" s="300"/>
      <c r="B49" s="297"/>
      <c r="C49" s="165" t="s">
        <v>245</v>
      </c>
      <c r="D49" s="162">
        <v>1031</v>
      </c>
      <c r="E49" s="163">
        <v>3.3</v>
      </c>
      <c r="F49" s="162">
        <v>798</v>
      </c>
      <c r="G49" s="163">
        <v>0.4</v>
      </c>
      <c r="H49" s="163">
        <v>4.3</v>
      </c>
      <c r="I49" s="163">
        <v>13.8</v>
      </c>
      <c r="J49" s="163">
        <v>27.8</v>
      </c>
      <c r="K49" s="164">
        <v>31.1</v>
      </c>
      <c r="L49" s="163">
        <v>77.400000000000006</v>
      </c>
      <c r="M49" s="163">
        <v>82.4</v>
      </c>
      <c r="N49" s="163">
        <v>77.2</v>
      </c>
    </row>
    <row r="50" spans="1:14" ht="15" x14ac:dyDescent="0.2">
      <c r="A50" s="300"/>
      <c r="B50" s="297"/>
      <c r="C50" s="165" t="s">
        <v>246</v>
      </c>
      <c r="D50" s="162">
        <v>464</v>
      </c>
      <c r="E50" s="163">
        <v>16.2</v>
      </c>
      <c r="F50" s="162">
        <v>348</v>
      </c>
      <c r="G50" s="163">
        <v>0.4</v>
      </c>
      <c r="H50" s="163">
        <v>1.5</v>
      </c>
      <c r="I50" s="163">
        <v>12.7</v>
      </c>
      <c r="J50" s="163">
        <v>29.1</v>
      </c>
      <c r="K50" s="164">
        <v>31.2</v>
      </c>
      <c r="L50" s="163">
        <v>75</v>
      </c>
      <c r="M50" s="163">
        <v>80</v>
      </c>
      <c r="N50" s="163">
        <v>74</v>
      </c>
    </row>
    <row r="51" spans="1:14" ht="15" x14ac:dyDescent="0.2">
      <c r="A51" s="300"/>
      <c r="B51" s="297"/>
      <c r="C51" s="165" t="s">
        <v>247</v>
      </c>
      <c r="D51" s="162">
        <v>2236</v>
      </c>
      <c r="E51" s="163">
        <v>11.1</v>
      </c>
      <c r="F51" s="162">
        <v>1751</v>
      </c>
      <c r="G51" s="163">
        <v>0.4</v>
      </c>
      <c r="H51" s="163">
        <v>5.0999999999999996</v>
      </c>
      <c r="I51" s="163">
        <v>16.5</v>
      </c>
      <c r="J51" s="163">
        <v>26.3</v>
      </c>
      <c r="K51" s="164">
        <v>30</v>
      </c>
      <c r="L51" s="163">
        <v>78.3</v>
      </c>
      <c r="M51" s="163">
        <v>81.5</v>
      </c>
      <c r="N51" s="163">
        <v>77.900000000000006</v>
      </c>
    </row>
    <row r="52" spans="1:14" ht="15" x14ac:dyDescent="0.2">
      <c r="A52" s="300"/>
      <c r="B52" s="297"/>
      <c r="C52" s="165" t="s">
        <v>248</v>
      </c>
      <c r="D52" s="162">
        <v>1329</v>
      </c>
      <c r="E52" s="163">
        <v>2.2000000000000002</v>
      </c>
      <c r="F52" s="162">
        <v>1223</v>
      </c>
      <c r="G52" s="163">
        <v>0.3</v>
      </c>
      <c r="H52" s="163">
        <v>6.4</v>
      </c>
      <c r="I52" s="163">
        <v>24.6</v>
      </c>
      <c r="J52" s="163">
        <v>34.6</v>
      </c>
      <c r="K52" s="164">
        <v>26.1</v>
      </c>
      <c r="L52" s="163">
        <v>92</v>
      </c>
      <c r="M52" s="163">
        <v>96.6</v>
      </c>
      <c r="N52" s="163">
        <v>91.9</v>
      </c>
    </row>
    <row r="53" spans="1:14" ht="15" x14ac:dyDescent="0.2">
      <c r="A53" s="300"/>
      <c r="B53" s="298"/>
      <c r="C53" s="173" t="s">
        <v>249</v>
      </c>
      <c r="D53" s="170">
        <v>551</v>
      </c>
      <c r="E53" s="171">
        <v>68.099999999999994</v>
      </c>
      <c r="F53" s="170">
        <v>474</v>
      </c>
      <c r="G53" s="171">
        <v>0.2</v>
      </c>
      <c r="H53" s="171">
        <v>8.5</v>
      </c>
      <c r="I53" s="171">
        <v>22.3</v>
      </c>
      <c r="J53" s="171">
        <v>32.5</v>
      </c>
      <c r="K53" s="171">
        <v>22.5</v>
      </c>
      <c r="L53" s="171">
        <v>86</v>
      </c>
      <c r="M53" s="171">
        <v>89.3</v>
      </c>
      <c r="N53" s="171">
        <v>79</v>
      </c>
    </row>
    <row r="54" spans="1:14" ht="15" x14ac:dyDescent="0.2">
      <c r="A54" s="300"/>
      <c r="B54" s="296" t="s">
        <v>156</v>
      </c>
      <c r="C54" s="166" t="s">
        <v>250</v>
      </c>
      <c r="D54" s="167">
        <v>235</v>
      </c>
      <c r="E54" s="168">
        <v>88.5</v>
      </c>
      <c r="F54" s="167">
        <v>211</v>
      </c>
      <c r="G54" s="168">
        <v>2.1</v>
      </c>
      <c r="H54" s="168">
        <v>11.1</v>
      </c>
      <c r="I54" s="168">
        <v>26</v>
      </c>
      <c r="J54" s="168">
        <v>23</v>
      </c>
      <c r="K54" s="168">
        <v>27.7</v>
      </c>
      <c r="L54" s="168">
        <v>89.8</v>
      </c>
      <c r="M54" s="168">
        <v>91.8</v>
      </c>
      <c r="N54" s="168">
        <v>74.099999999999994</v>
      </c>
    </row>
    <row r="55" spans="1:14" ht="15" x14ac:dyDescent="0.2">
      <c r="A55" s="300"/>
      <c r="B55" s="297"/>
      <c r="C55" s="165" t="s">
        <v>251</v>
      </c>
      <c r="D55" s="162">
        <v>5</v>
      </c>
      <c r="E55" s="163">
        <v>100</v>
      </c>
      <c r="F55" s="162">
        <v>5</v>
      </c>
      <c r="G55" s="163">
        <v>0</v>
      </c>
      <c r="H55" s="163">
        <v>0</v>
      </c>
      <c r="I55" s="163">
        <v>20</v>
      </c>
      <c r="J55" s="163">
        <v>60</v>
      </c>
      <c r="K55" s="164">
        <v>20</v>
      </c>
      <c r="L55" s="163">
        <v>100</v>
      </c>
      <c r="M55" s="163">
        <v>100</v>
      </c>
      <c r="N55" s="163">
        <v>0</v>
      </c>
    </row>
    <row r="56" spans="1:14" ht="15" x14ac:dyDescent="0.2">
      <c r="A56" s="300"/>
      <c r="B56" s="297"/>
      <c r="C56" s="165" t="s">
        <v>252</v>
      </c>
      <c r="D56" s="162">
        <v>19</v>
      </c>
      <c r="E56" s="163">
        <v>68.400000000000006</v>
      </c>
      <c r="F56" s="162">
        <v>13</v>
      </c>
      <c r="G56" s="163">
        <v>0</v>
      </c>
      <c r="H56" s="163">
        <v>10.5</v>
      </c>
      <c r="I56" s="163">
        <v>15.8</v>
      </c>
      <c r="J56" s="163">
        <v>26.3</v>
      </c>
      <c r="K56" s="164">
        <v>15.8</v>
      </c>
      <c r="L56" s="163">
        <v>68.400000000000006</v>
      </c>
      <c r="M56" s="163">
        <v>84.6</v>
      </c>
      <c r="N56" s="163">
        <v>33.299999999999997</v>
      </c>
    </row>
    <row r="57" spans="1:14" ht="15" x14ac:dyDescent="0.2">
      <c r="A57" s="300"/>
      <c r="B57" s="297"/>
      <c r="C57" s="165" t="s">
        <v>253</v>
      </c>
      <c r="D57" s="162">
        <v>2878</v>
      </c>
      <c r="E57" s="163">
        <v>90.4</v>
      </c>
      <c r="F57" s="162">
        <v>2544</v>
      </c>
      <c r="G57" s="163">
        <v>1.4</v>
      </c>
      <c r="H57" s="163">
        <v>11.4</v>
      </c>
      <c r="I57" s="163">
        <v>24</v>
      </c>
      <c r="J57" s="163">
        <v>29</v>
      </c>
      <c r="K57" s="164">
        <v>22.6</v>
      </c>
      <c r="L57" s="163">
        <v>88.4</v>
      </c>
      <c r="M57" s="163">
        <v>88.9</v>
      </c>
      <c r="N57" s="163">
        <v>84.1</v>
      </c>
    </row>
    <row r="58" spans="1:14" ht="15" x14ac:dyDescent="0.2">
      <c r="A58" s="300"/>
      <c r="B58" s="297"/>
      <c r="C58" s="174" t="s">
        <v>254</v>
      </c>
      <c r="D58" s="172">
        <v>22</v>
      </c>
      <c r="E58" s="164">
        <v>77.3</v>
      </c>
      <c r="F58" s="172">
        <v>21</v>
      </c>
      <c r="G58" s="164">
        <v>0</v>
      </c>
      <c r="H58" s="164">
        <v>9.1</v>
      </c>
      <c r="I58" s="164">
        <v>36.4</v>
      </c>
      <c r="J58" s="164">
        <v>40.9</v>
      </c>
      <c r="K58" s="164">
        <v>9.1</v>
      </c>
      <c r="L58" s="164">
        <v>95.5</v>
      </c>
      <c r="M58" s="164">
        <v>94.1</v>
      </c>
      <c r="N58" s="164">
        <v>100</v>
      </c>
    </row>
    <row r="59" spans="1:14" ht="15" x14ac:dyDescent="0.2">
      <c r="A59" s="300"/>
      <c r="B59" s="297"/>
      <c r="C59" s="165" t="s">
        <v>255</v>
      </c>
      <c r="D59" s="162">
        <v>266</v>
      </c>
      <c r="E59" s="163">
        <v>85.7</v>
      </c>
      <c r="F59" s="162">
        <v>222</v>
      </c>
      <c r="G59" s="163">
        <v>2.6</v>
      </c>
      <c r="H59" s="163">
        <v>5.6</v>
      </c>
      <c r="I59" s="163">
        <v>25.9</v>
      </c>
      <c r="J59" s="163">
        <v>30.8</v>
      </c>
      <c r="K59" s="164">
        <v>18.399999999999999</v>
      </c>
      <c r="L59" s="163">
        <v>83.5</v>
      </c>
      <c r="M59" s="163">
        <v>83.8</v>
      </c>
      <c r="N59" s="163">
        <v>81.599999999999994</v>
      </c>
    </row>
    <row r="60" spans="1:14" ht="15" x14ac:dyDescent="0.2">
      <c r="A60" s="300"/>
      <c r="B60" s="298"/>
      <c r="C60" s="173" t="s">
        <v>256</v>
      </c>
      <c r="D60" s="170">
        <v>74</v>
      </c>
      <c r="E60" s="171">
        <v>56.8</v>
      </c>
      <c r="F60" s="170">
        <v>65</v>
      </c>
      <c r="G60" s="171">
        <v>6.8</v>
      </c>
      <c r="H60" s="171">
        <v>13.5</v>
      </c>
      <c r="I60" s="171">
        <v>25.7</v>
      </c>
      <c r="J60" s="171">
        <v>18.899999999999999</v>
      </c>
      <c r="K60" s="171">
        <v>23</v>
      </c>
      <c r="L60" s="171">
        <v>87.8</v>
      </c>
      <c r="M60" s="171">
        <v>90.5</v>
      </c>
      <c r="N60" s="171">
        <v>84.4</v>
      </c>
    </row>
    <row r="61" spans="1:14" ht="15" x14ac:dyDescent="0.2">
      <c r="A61" s="300"/>
      <c r="B61" s="296" t="s">
        <v>157</v>
      </c>
      <c r="C61" s="151" t="s">
        <v>257</v>
      </c>
      <c r="D61" s="167">
        <v>20</v>
      </c>
      <c r="E61" s="168">
        <v>15</v>
      </c>
      <c r="F61" s="167">
        <v>15</v>
      </c>
      <c r="G61" s="168">
        <v>0</v>
      </c>
      <c r="H61" s="168">
        <v>5</v>
      </c>
      <c r="I61" s="168">
        <v>25</v>
      </c>
      <c r="J61" s="168">
        <v>15</v>
      </c>
      <c r="K61" s="168">
        <v>30</v>
      </c>
      <c r="L61" s="168">
        <v>75</v>
      </c>
      <c r="M61" s="168">
        <v>100</v>
      </c>
      <c r="N61" s="168">
        <v>70.599999999999994</v>
      </c>
    </row>
    <row r="62" spans="1:14" ht="15" x14ac:dyDescent="0.2">
      <c r="A62" s="300"/>
      <c r="B62" s="297"/>
      <c r="C62" s="152" t="s">
        <v>258</v>
      </c>
      <c r="D62" s="162">
        <v>257</v>
      </c>
      <c r="E62" s="163">
        <v>15.2</v>
      </c>
      <c r="F62" s="162">
        <v>239</v>
      </c>
      <c r="G62" s="163">
        <v>0.4</v>
      </c>
      <c r="H62" s="163">
        <v>10.9</v>
      </c>
      <c r="I62" s="163">
        <v>35</v>
      </c>
      <c r="J62" s="163">
        <v>31.1</v>
      </c>
      <c r="K62" s="164">
        <v>15.6</v>
      </c>
      <c r="L62" s="163">
        <v>93</v>
      </c>
      <c r="M62" s="163">
        <v>97.4</v>
      </c>
      <c r="N62" s="163">
        <v>92.2</v>
      </c>
    </row>
    <row r="63" spans="1:14" ht="15" x14ac:dyDescent="0.2">
      <c r="A63" s="300"/>
      <c r="B63" s="297"/>
      <c r="C63" s="152" t="s">
        <v>259</v>
      </c>
      <c r="D63" s="162">
        <v>335</v>
      </c>
      <c r="E63" s="163">
        <v>9.3000000000000007</v>
      </c>
      <c r="F63" s="162">
        <v>299</v>
      </c>
      <c r="G63" s="163">
        <v>0.3</v>
      </c>
      <c r="H63" s="163">
        <v>7.5</v>
      </c>
      <c r="I63" s="163">
        <v>18.8</v>
      </c>
      <c r="J63" s="163">
        <v>34</v>
      </c>
      <c r="K63" s="164">
        <v>28.7</v>
      </c>
      <c r="L63" s="163">
        <v>89.3</v>
      </c>
      <c r="M63" s="163">
        <v>93.5</v>
      </c>
      <c r="N63" s="163">
        <v>88.8</v>
      </c>
    </row>
    <row r="64" spans="1:14" ht="15" x14ac:dyDescent="0.2">
      <c r="A64" s="300"/>
      <c r="B64" s="297"/>
      <c r="C64" s="152" t="s">
        <v>260</v>
      </c>
      <c r="D64" s="162">
        <v>674</v>
      </c>
      <c r="E64" s="163">
        <v>9.8000000000000007</v>
      </c>
      <c r="F64" s="162">
        <v>644</v>
      </c>
      <c r="G64" s="163">
        <v>1.6</v>
      </c>
      <c r="H64" s="163">
        <v>13.9</v>
      </c>
      <c r="I64" s="163">
        <v>31.3</v>
      </c>
      <c r="J64" s="163">
        <v>33.200000000000003</v>
      </c>
      <c r="K64" s="164">
        <v>15.4</v>
      </c>
      <c r="L64" s="163">
        <v>95.5</v>
      </c>
      <c r="M64" s="163">
        <v>100</v>
      </c>
      <c r="N64" s="163">
        <v>95.1</v>
      </c>
    </row>
    <row r="65" spans="1:14" ht="15" x14ac:dyDescent="0.2">
      <c r="A65" s="300"/>
      <c r="B65" s="297"/>
      <c r="C65" s="152" t="s">
        <v>261</v>
      </c>
      <c r="D65" s="162">
        <v>124</v>
      </c>
      <c r="E65" s="163">
        <v>4.8</v>
      </c>
      <c r="F65" s="162">
        <v>96</v>
      </c>
      <c r="G65" s="163">
        <v>0</v>
      </c>
      <c r="H65" s="163">
        <v>3.2</v>
      </c>
      <c r="I65" s="163">
        <v>16.899999999999999</v>
      </c>
      <c r="J65" s="163">
        <v>24.2</v>
      </c>
      <c r="K65" s="164">
        <v>33.1</v>
      </c>
      <c r="L65" s="163">
        <v>77.400000000000006</v>
      </c>
      <c r="M65" s="163">
        <v>66.7</v>
      </c>
      <c r="N65" s="163">
        <v>78</v>
      </c>
    </row>
    <row r="66" spans="1:14" ht="15" x14ac:dyDescent="0.2">
      <c r="A66" s="300"/>
      <c r="B66" s="297"/>
      <c r="C66" s="152" t="s">
        <v>262</v>
      </c>
      <c r="D66" s="162">
        <v>887</v>
      </c>
      <c r="E66" s="163">
        <v>2.6</v>
      </c>
      <c r="F66" s="162">
        <v>808</v>
      </c>
      <c r="G66" s="163">
        <v>0.3</v>
      </c>
      <c r="H66" s="163">
        <v>6.8</v>
      </c>
      <c r="I66" s="163">
        <v>20.6</v>
      </c>
      <c r="J66" s="163">
        <v>32.700000000000003</v>
      </c>
      <c r="K66" s="164">
        <v>30.7</v>
      </c>
      <c r="L66" s="163">
        <v>91.1</v>
      </c>
      <c r="M66" s="163">
        <v>91.3</v>
      </c>
      <c r="N66" s="163">
        <v>91.1</v>
      </c>
    </row>
    <row r="67" spans="1:14" ht="30" x14ac:dyDescent="0.2">
      <c r="A67" s="300"/>
      <c r="B67" s="297"/>
      <c r="C67" s="152" t="s">
        <v>263</v>
      </c>
      <c r="D67" s="162">
        <v>561</v>
      </c>
      <c r="E67" s="163">
        <v>2.7</v>
      </c>
      <c r="F67" s="162">
        <v>485</v>
      </c>
      <c r="G67" s="163">
        <v>0</v>
      </c>
      <c r="H67" s="163">
        <v>3.2</v>
      </c>
      <c r="I67" s="163">
        <v>19.8</v>
      </c>
      <c r="J67" s="163">
        <v>31.7</v>
      </c>
      <c r="K67" s="164">
        <v>31.7</v>
      </c>
      <c r="L67" s="163">
        <v>86.5</v>
      </c>
      <c r="M67" s="163">
        <v>93.3</v>
      </c>
      <c r="N67" s="163">
        <v>86.3</v>
      </c>
    </row>
    <row r="68" spans="1:14" ht="30" x14ac:dyDescent="0.2">
      <c r="A68" s="300"/>
      <c r="B68" s="297"/>
      <c r="C68" s="152" t="s">
        <v>264</v>
      </c>
      <c r="D68" s="162">
        <v>339</v>
      </c>
      <c r="E68" s="163">
        <v>1.8</v>
      </c>
      <c r="F68" s="162">
        <v>275</v>
      </c>
      <c r="G68" s="163">
        <v>0</v>
      </c>
      <c r="H68" s="163">
        <v>1.8</v>
      </c>
      <c r="I68" s="163">
        <v>13.3</v>
      </c>
      <c r="J68" s="163">
        <v>28.3</v>
      </c>
      <c r="K68" s="164">
        <v>37.799999999999997</v>
      </c>
      <c r="L68" s="163">
        <v>81.099999999999994</v>
      </c>
      <c r="M68" s="163">
        <v>83.3</v>
      </c>
      <c r="N68" s="163">
        <v>81.099999999999994</v>
      </c>
    </row>
    <row r="69" spans="1:14" ht="15" x14ac:dyDescent="0.2">
      <c r="A69" s="300"/>
      <c r="B69" s="297"/>
      <c r="C69" s="152" t="s">
        <v>265</v>
      </c>
      <c r="D69" s="162">
        <v>5727</v>
      </c>
      <c r="E69" s="163">
        <v>3.5</v>
      </c>
      <c r="F69" s="162">
        <v>4683</v>
      </c>
      <c r="G69" s="163">
        <v>0.6</v>
      </c>
      <c r="H69" s="163">
        <v>5.7</v>
      </c>
      <c r="I69" s="163">
        <v>17.600000000000001</v>
      </c>
      <c r="J69" s="163">
        <v>28.9</v>
      </c>
      <c r="K69" s="164">
        <v>28.9</v>
      </c>
      <c r="L69" s="163">
        <v>81.8</v>
      </c>
      <c r="M69" s="163">
        <v>87.7</v>
      </c>
      <c r="N69" s="163">
        <v>81.599999999999994</v>
      </c>
    </row>
    <row r="70" spans="1:14" ht="15" x14ac:dyDescent="0.2">
      <c r="A70" s="300"/>
      <c r="B70" s="297"/>
      <c r="C70" s="152" t="s">
        <v>266</v>
      </c>
      <c r="D70" s="162">
        <v>8498</v>
      </c>
      <c r="E70" s="163">
        <v>4.4000000000000004</v>
      </c>
      <c r="F70" s="162">
        <v>6791</v>
      </c>
      <c r="G70" s="163">
        <v>0.7</v>
      </c>
      <c r="H70" s="163">
        <v>5.3</v>
      </c>
      <c r="I70" s="163">
        <v>16.7</v>
      </c>
      <c r="J70" s="163">
        <v>27.1</v>
      </c>
      <c r="K70" s="164">
        <v>30.2</v>
      </c>
      <c r="L70" s="163">
        <v>79.900000000000006</v>
      </c>
      <c r="M70" s="163">
        <v>84.1</v>
      </c>
      <c r="N70" s="163">
        <v>79.7</v>
      </c>
    </row>
    <row r="71" spans="1:14" ht="30" x14ac:dyDescent="0.2">
      <c r="A71" s="300"/>
      <c r="B71" s="297"/>
      <c r="C71" s="152" t="s">
        <v>267</v>
      </c>
      <c r="D71" s="162">
        <v>1171</v>
      </c>
      <c r="E71" s="163">
        <v>4.7</v>
      </c>
      <c r="F71" s="162">
        <v>940</v>
      </c>
      <c r="G71" s="163">
        <v>0.9</v>
      </c>
      <c r="H71" s="163">
        <v>5.4</v>
      </c>
      <c r="I71" s="163">
        <v>16.3</v>
      </c>
      <c r="J71" s="163">
        <v>27.6</v>
      </c>
      <c r="K71" s="164">
        <v>30.1</v>
      </c>
      <c r="L71" s="163">
        <v>80.3</v>
      </c>
      <c r="M71" s="163">
        <v>81.8</v>
      </c>
      <c r="N71" s="163">
        <v>80.2</v>
      </c>
    </row>
    <row r="72" spans="1:14" ht="15" x14ac:dyDescent="0.2">
      <c r="A72" s="300"/>
      <c r="B72" s="297"/>
      <c r="C72" s="152" t="s">
        <v>268</v>
      </c>
      <c r="D72" s="162">
        <v>964</v>
      </c>
      <c r="E72" s="163">
        <v>7.8</v>
      </c>
      <c r="F72" s="162">
        <v>810</v>
      </c>
      <c r="G72" s="163">
        <v>1.6</v>
      </c>
      <c r="H72" s="163">
        <v>8</v>
      </c>
      <c r="I72" s="163">
        <v>21.8</v>
      </c>
      <c r="J72" s="163">
        <v>29.1</v>
      </c>
      <c r="K72" s="164">
        <v>23.5</v>
      </c>
      <c r="L72" s="163">
        <v>84</v>
      </c>
      <c r="M72" s="163">
        <v>89.3</v>
      </c>
      <c r="N72" s="163">
        <v>83.6</v>
      </c>
    </row>
    <row r="73" spans="1:14" ht="15" x14ac:dyDescent="0.2">
      <c r="A73" s="300"/>
      <c r="B73" s="297"/>
      <c r="C73" s="152" t="s">
        <v>269</v>
      </c>
      <c r="D73" s="162">
        <v>443</v>
      </c>
      <c r="E73" s="163">
        <v>3.6</v>
      </c>
      <c r="F73" s="162">
        <v>327</v>
      </c>
      <c r="G73" s="163">
        <v>0</v>
      </c>
      <c r="H73" s="163">
        <v>2.5</v>
      </c>
      <c r="I73" s="163">
        <v>8.6</v>
      </c>
      <c r="J73" s="163">
        <v>26.2</v>
      </c>
      <c r="K73" s="164">
        <v>36.6</v>
      </c>
      <c r="L73" s="163">
        <v>73.8</v>
      </c>
      <c r="M73" s="163">
        <v>87.5</v>
      </c>
      <c r="N73" s="163">
        <v>73.3</v>
      </c>
    </row>
    <row r="74" spans="1:14" ht="15" x14ac:dyDescent="0.2">
      <c r="A74" s="300"/>
      <c r="B74" s="297"/>
      <c r="C74" s="152" t="s">
        <v>270</v>
      </c>
      <c r="D74" s="162">
        <v>672</v>
      </c>
      <c r="E74" s="163">
        <v>4.5999999999999996</v>
      </c>
      <c r="F74" s="162">
        <v>484</v>
      </c>
      <c r="G74" s="163">
        <v>0.4</v>
      </c>
      <c r="H74" s="163">
        <v>3.3</v>
      </c>
      <c r="I74" s="163">
        <v>14.1</v>
      </c>
      <c r="J74" s="163">
        <v>27.2</v>
      </c>
      <c r="K74" s="164">
        <v>26.9</v>
      </c>
      <c r="L74" s="163">
        <v>72</v>
      </c>
      <c r="M74" s="163">
        <v>74.2</v>
      </c>
      <c r="N74" s="163">
        <v>71.900000000000006</v>
      </c>
    </row>
    <row r="75" spans="1:14" ht="15" x14ac:dyDescent="0.2">
      <c r="A75" s="300"/>
      <c r="B75" s="297"/>
      <c r="C75" s="152" t="s">
        <v>271</v>
      </c>
      <c r="D75" s="162">
        <v>14379</v>
      </c>
      <c r="E75" s="163">
        <v>1.8</v>
      </c>
      <c r="F75" s="162">
        <v>11452</v>
      </c>
      <c r="G75" s="163">
        <v>0.8</v>
      </c>
      <c r="H75" s="163">
        <v>4.0999999999999996</v>
      </c>
      <c r="I75" s="163">
        <v>14.3</v>
      </c>
      <c r="J75" s="163">
        <v>27.6</v>
      </c>
      <c r="K75" s="164">
        <v>33</v>
      </c>
      <c r="L75" s="163">
        <v>79.599999999999994</v>
      </c>
      <c r="M75" s="163">
        <v>86</v>
      </c>
      <c r="N75" s="163">
        <v>79.5</v>
      </c>
    </row>
    <row r="76" spans="1:14" ht="15" x14ac:dyDescent="0.2">
      <c r="A76" s="300"/>
      <c r="B76" s="297"/>
      <c r="C76" s="152" t="s">
        <v>272</v>
      </c>
      <c r="D76" s="162">
        <v>1379</v>
      </c>
      <c r="E76" s="163">
        <v>1.4</v>
      </c>
      <c r="F76" s="162">
        <v>1041</v>
      </c>
      <c r="G76" s="163">
        <v>0.5</v>
      </c>
      <c r="H76" s="163">
        <v>3.4</v>
      </c>
      <c r="I76" s="163">
        <v>13.9</v>
      </c>
      <c r="J76" s="163">
        <v>25.6</v>
      </c>
      <c r="K76" s="164">
        <v>32.1</v>
      </c>
      <c r="L76" s="163">
        <v>75.5</v>
      </c>
      <c r="M76" s="163">
        <v>94.7</v>
      </c>
      <c r="N76" s="163">
        <v>75.2</v>
      </c>
    </row>
    <row r="77" spans="1:14" ht="15" x14ac:dyDescent="0.2">
      <c r="A77" s="300"/>
      <c r="B77" s="297"/>
      <c r="C77" s="152" t="s">
        <v>273</v>
      </c>
      <c r="D77" s="162">
        <v>501</v>
      </c>
      <c r="E77" s="163">
        <v>3.4</v>
      </c>
      <c r="F77" s="162">
        <v>413</v>
      </c>
      <c r="G77" s="163">
        <v>1.6</v>
      </c>
      <c r="H77" s="163">
        <v>5</v>
      </c>
      <c r="I77" s="163">
        <v>17.8</v>
      </c>
      <c r="J77" s="163">
        <v>23.2</v>
      </c>
      <c r="K77" s="164">
        <v>34.9</v>
      </c>
      <c r="L77" s="163">
        <v>82.4</v>
      </c>
      <c r="M77" s="163">
        <v>76.5</v>
      </c>
      <c r="N77" s="163">
        <v>82.6</v>
      </c>
    </row>
    <row r="78" spans="1:14" ht="15" x14ac:dyDescent="0.2">
      <c r="A78" s="300"/>
      <c r="B78" s="297"/>
      <c r="C78" s="152" t="s">
        <v>274</v>
      </c>
      <c r="D78" s="162">
        <v>1885</v>
      </c>
      <c r="E78" s="163">
        <v>7.4</v>
      </c>
      <c r="F78" s="162">
        <v>1496</v>
      </c>
      <c r="G78" s="163">
        <v>0.6</v>
      </c>
      <c r="H78" s="163">
        <v>4.0999999999999996</v>
      </c>
      <c r="I78" s="163">
        <v>13.5</v>
      </c>
      <c r="J78" s="163">
        <v>27</v>
      </c>
      <c r="K78" s="164">
        <v>34.200000000000003</v>
      </c>
      <c r="L78" s="163">
        <v>79.400000000000006</v>
      </c>
      <c r="M78" s="163">
        <v>85</v>
      </c>
      <c r="N78" s="163">
        <v>78.900000000000006</v>
      </c>
    </row>
    <row r="79" spans="1:14" ht="30" x14ac:dyDescent="0.2">
      <c r="A79" s="300"/>
      <c r="B79" s="297"/>
      <c r="C79" s="152" t="s">
        <v>275</v>
      </c>
      <c r="D79" s="162">
        <v>1275</v>
      </c>
      <c r="E79" s="163">
        <v>3.7</v>
      </c>
      <c r="F79" s="162">
        <v>1008</v>
      </c>
      <c r="G79" s="163">
        <v>0.3</v>
      </c>
      <c r="H79" s="163">
        <v>3.6</v>
      </c>
      <c r="I79" s="163">
        <v>15.1</v>
      </c>
      <c r="J79" s="163">
        <v>26.6</v>
      </c>
      <c r="K79" s="164">
        <v>33.4</v>
      </c>
      <c r="L79" s="163">
        <v>79.099999999999994</v>
      </c>
      <c r="M79" s="163">
        <v>80.900000000000006</v>
      </c>
      <c r="N79" s="163">
        <v>79</v>
      </c>
    </row>
    <row r="80" spans="1:14" ht="30" x14ac:dyDescent="0.2">
      <c r="A80" s="300"/>
      <c r="B80" s="297"/>
      <c r="C80" s="152" t="s">
        <v>276</v>
      </c>
      <c r="D80" s="162">
        <v>2043</v>
      </c>
      <c r="E80" s="163">
        <v>4.4000000000000004</v>
      </c>
      <c r="F80" s="162">
        <v>1691</v>
      </c>
      <c r="G80" s="163">
        <v>0</v>
      </c>
      <c r="H80" s="163">
        <v>3.6</v>
      </c>
      <c r="I80" s="163">
        <v>17.7</v>
      </c>
      <c r="J80" s="163">
        <v>31.2</v>
      </c>
      <c r="K80" s="164">
        <v>30.2</v>
      </c>
      <c r="L80" s="163">
        <v>82.8</v>
      </c>
      <c r="M80" s="163">
        <v>86.7</v>
      </c>
      <c r="N80" s="163">
        <v>82.6</v>
      </c>
    </row>
    <row r="81" spans="1:14" ht="30" x14ac:dyDescent="0.2">
      <c r="A81" s="300"/>
      <c r="B81" s="297"/>
      <c r="C81" s="152" t="s">
        <v>277</v>
      </c>
      <c r="D81" s="162">
        <v>5121</v>
      </c>
      <c r="E81" s="163">
        <v>3.5</v>
      </c>
      <c r="F81" s="162">
        <v>4401</v>
      </c>
      <c r="G81" s="163">
        <v>0.7</v>
      </c>
      <c r="H81" s="163">
        <v>6.2</v>
      </c>
      <c r="I81" s="163">
        <v>21</v>
      </c>
      <c r="J81" s="163">
        <v>31.4</v>
      </c>
      <c r="K81" s="164">
        <v>26.6</v>
      </c>
      <c r="L81" s="163">
        <v>85.9</v>
      </c>
      <c r="M81" s="163">
        <v>86.1</v>
      </c>
      <c r="N81" s="163">
        <v>85.9</v>
      </c>
    </row>
    <row r="82" spans="1:14" ht="15" x14ac:dyDescent="0.2">
      <c r="A82" s="300"/>
      <c r="B82" s="297"/>
      <c r="C82" s="152" t="s">
        <v>278</v>
      </c>
      <c r="D82" s="162">
        <v>2976</v>
      </c>
      <c r="E82" s="163">
        <v>3.6</v>
      </c>
      <c r="F82" s="162">
        <v>2478</v>
      </c>
      <c r="G82" s="163">
        <v>0.6</v>
      </c>
      <c r="H82" s="163">
        <v>6.4</v>
      </c>
      <c r="I82" s="163">
        <v>19.5</v>
      </c>
      <c r="J82" s="163">
        <v>27.2</v>
      </c>
      <c r="K82" s="164">
        <v>29.6</v>
      </c>
      <c r="L82" s="163">
        <v>83.3</v>
      </c>
      <c r="M82" s="163">
        <v>91.5</v>
      </c>
      <c r="N82" s="163">
        <v>83</v>
      </c>
    </row>
    <row r="83" spans="1:14" ht="30" x14ac:dyDescent="0.2">
      <c r="A83" s="300"/>
      <c r="B83" s="297"/>
      <c r="C83" s="152" t="s">
        <v>279</v>
      </c>
      <c r="D83" s="162">
        <v>228</v>
      </c>
      <c r="E83" s="163">
        <v>3.5</v>
      </c>
      <c r="F83" s="162">
        <v>175</v>
      </c>
      <c r="G83" s="163">
        <v>0</v>
      </c>
      <c r="H83" s="163">
        <v>1.8</v>
      </c>
      <c r="I83" s="163">
        <v>16.2</v>
      </c>
      <c r="J83" s="163">
        <v>29.4</v>
      </c>
      <c r="K83" s="164">
        <v>29.4</v>
      </c>
      <c r="L83" s="163">
        <v>76.8</v>
      </c>
      <c r="M83" s="163">
        <v>87.5</v>
      </c>
      <c r="N83" s="163">
        <v>76.400000000000006</v>
      </c>
    </row>
    <row r="84" spans="1:14" ht="30" x14ac:dyDescent="0.2">
      <c r="A84" s="300"/>
      <c r="B84" s="297"/>
      <c r="C84" s="152" t="s">
        <v>280</v>
      </c>
      <c r="D84" s="162">
        <v>2283</v>
      </c>
      <c r="E84" s="163">
        <v>4.4000000000000004</v>
      </c>
      <c r="F84" s="162">
        <v>1804</v>
      </c>
      <c r="G84" s="163">
        <v>0.7</v>
      </c>
      <c r="H84" s="163">
        <v>7.1</v>
      </c>
      <c r="I84" s="163">
        <v>18.5</v>
      </c>
      <c r="J84" s="163">
        <v>25.2</v>
      </c>
      <c r="K84" s="164">
        <v>27.5</v>
      </c>
      <c r="L84" s="163">
        <v>79</v>
      </c>
      <c r="M84" s="163">
        <v>78.2</v>
      </c>
      <c r="N84" s="163">
        <v>79.099999999999994</v>
      </c>
    </row>
    <row r="85" spans="1:14" ht="15" x14ac:dyDescent="0.2">
      <c r="A85" s="300"/>
      <c r="B85" s="302"/>
      <c r="C85" s="152" t="s">
        <v>281</v>
      </c>
      <c r="D85" s="162">
        <v>76</v>
      </c>
      <c r="E85" s="163">
        <v>22.4</v>
      </c>
      <c r="F85" s="162">
        <v>64</v>
      </c>
      <c r="G85" s="163">
        <v>0</v>
      </c>
      <c r="H85" s="163">
        <v>13.2</v>
      </c>
      <c r="I85" s="163">
        <v>14.5</v>
      </c>
      <c r="J85" s="163">
        <v>18.399999999999999</v>
      </c>
      <c r="K85" s="164">
        <v>38.200000000000003</v>
      </c>
      <c r="L85" s="163">
        <v>84.2</v>
      </c>
      <c r="M85" s="163">
        <v>82.4</v>
      </c>
      <c r="N85" s="163">
        <v>84.7</v>
      </c>
    </row>
    <row r="86" spans="1:14" ht="12.75" customHeight="1" x14ac:dyDescent="0.2">
      <c r="A86" s="301"/>
      <c r="B86" s="292" t="s">
        <v>160</v>
      </c>
      <c r="C86" s="293" t="s">
        <v>282</v>
      </c>
      <c r="D86" s="153">
        <v>98967</v>
      </c>
      <c r="E86" s="154">
        <v>17.2</v>
      </c>
      <c r="F86" s="153">
        <v>82155</v>
      </c>
      <c r="G86" s="154">
        <v>0.6</v>
      </c>
      <c r="H86" s="154">
        <v>4.8</v>
      </c>
      <c r="I86" s="154">
        <v>16.399999999999999</v>
      </c>
      <c r="J86" s="154">
        <v>28.9</v>
      </c>
      <c r="K86" s="154">
        <v>32.299999999999997</v>
      </c>
      <c r="L86" s="154">
        <v>83</v>
      </c>
      <c r="M86" s="154">
        <v>87.3</v>
      </c>
      <c r="N86" s="154">
        <v>82.1</v>
      </c>
    </row>
    <row r="87" spans="1:14" ht="39.75" customHeight="1" x14ac:dyDescent="0.2">
      <c r="A87" s="284" t="s">
        <v>27</v>
      </c>
      <c r="B87" s="155" t="s">
        <v>147</v>
      </c>
      <c r="C87" s="165" t="s">
        <v>283</v>
      </c>
      <c r="D87" s="162">
        <v>17868</v>
      </c>
      <c r="E87" s="163">
        <v>66.8</v>
      </c>
      <c r="F87" s="162">
        <v>13979</v>
      </c>
      <c r="G87" s="163">
        <v>0.3</v>
      </c>
      <c r="H87" s="163">
        <v>3.5</v>
      </c>
      <c r="I87" s="163">
        <v>13.9</v>
      </c>
      <c r="J87" s="163">
        <v>27.3</v>
      </c>
      <c r="K87" s="164">
        <v>33.200000000000003</v>
      </c>
      <c r="L87" s="163">
        <v>78.2</v>
      </c>
      <c r="M87" s="163">
        <v>80.900000000000006</v>
      </c>
      <c r="N87" s="163">
        <v>72.900000000000006</v>
      </c>
    </row>
    <row r="88" spans="1:14" ht="15" x14ac:dyDescent="0.2">
      <c r="A88" s="284"/>
      <c r="B88" s="286" t="s">
        <v>148</v>
      </c>
      <c r="C88" s="166" t="s">
        <v>284</v>
      </c>
      <c r="D88" s="167">
        <v>1439</v>
      </c>
      <c r="E88" s="168">
        <v>9.6999999999999993</v>
      </c>
      <c r="F88" s="167">
        <v>1259</v>
      </c>
      <c r="G88" s="168">
        <v>0.5</v>
      </c>
      <c r="H88" s="168">
        <v>7.5</v>
      </c>
      <c r="I88" s="168">
        <v>24.9</v>
      </c>
      <c r="J88" s="168">
        <v>34.200000000000003</v>
      </c>
      <c r="K88" s="168">
        <v>20.399999999999999</v>
      </c>
      <c r="L88" s="168">
        <v>87.5</v>
      </c>
      <c r="M88" s="168">
        <v>92.1</v>
      </c>
      <c r="N88" s="168">
        <v>87</v>
      </c>
    </row>
    <row r="89" spans="1:14" ht="15" x14ac:dyDescent="0.2">
      <c r="A89" s="284"/>
      <c r="B89" s="287"/>
      <c r="C89" s="165" t="s">
        <v>285</v>
      </c>
      <c r="D89" s="162">
        <v>3122</v>
      </c>
      <c r="E89" s="163">
        <v>18.5</v>
      </c>
      <c r="F89" s="162">
        <v>2514</v>
      </c>
      <c r="G89" s="163">
        <v>0.4</v>
      </c>
      <c r="H89" s="163">
        <v>4.5</v>
      </c>
      <c r="I89" s="163">
        <v>15.8</v>
      </c>
      <c r="J89" s="163">
        <v>27.9</v>
      </c>
      <c r="K89" s="164">
        <v>32</v>
      </c>
      <c r="L89" s="163">
        <v>80.5</v>
      </c>
      <c r="M89" s="163">
        <v>81.5</v>
      </c>
      <c r="N89" s="163">
        <v>80.3</v>
      </c>
    </row>
    <row r="90" spans="1:14" ht="15" x14ac:dyDescent="0.2">
      <c r="A90" s="284"/>
      <c r="B90" s="287"/>
      <c r="C90" s="165" t="s">
        <v>286</v>
      </c>
      <c r="D90" s="162">
        <v>7544</v>
      </c>
      <c r="E90" s="163">
        <v>73.8</v>
      </c>
      <c r="F90" s="162">
        <v>6449</v>
      </c>
      <c r="G90" s="163">
        <v>0.5</v>
      </c>
      <c r="H90" s="163">
        <v>4.9000000000000004</v>
      </c>
      <c r="I90" s="163">
        <v>18.3</v>
      </c>
      <c r="J90" s="163">
        <v>30.6</v>
      </c>
      <c r="K90" s="164">
        <v>31.2</v>
      </c>
      <c r="L90" s="163">
        <v>85.5</v>
      </c>
      <c r="M90" s="163">
        <v>88.3</v>
      </c>
      <c r="N90" s="163">
        <v>77.5</v>
      </c>
    </row>
    <row r="91" spans="1:14" ht="30" x14ac:dyDescent="0.2">
      <c r="A91" s="284"/>
      <c r="B91" s="287"/>
      <c r="C91" s="165" t="s">
        <v>287</v>
      </c>
      <c r="D91" s="162">
        <v>26932</v>
      </c>
      <c r="E91" s="163">
        <v>52.5</v>
      </c>
      <c r="F91" s="162">
        <v>22420</v>
      </c>
      <c r="G91" s="163">
        <v>0.2</v>
      </c>
      <c r="H91" s="163">
        <v>3.6</v>
      </c>
      <c r="I91" s="163">
        <v>16</v>
      </c>
      <c r="J91" s="163">
        <v>30.8</v>
      </c>
      <c r="K91" s="164">
        <v>32.6</v>
      </c>
      <c r="L91" s="163">
        <v>83.2</v>
      </c>
      <c r="M91" s="163">
        <v>86.8</v>
      </c>
      <c r="N91" s="163">
        <v>79.3</v>
      </c>
    </row>
    <row r="92" spans="1:14" ht="33.75" customHeight="1" x14ac:dyDescent="0.2">
      <c r="A92" s="284"/>
      <c r="B92" s="287"/>
      <c r="C92" s="165" t="s">
        <v>288</v>
      </c>
      <c r="D92" s="162">
        <v>10490</v>
      </c>
      <c r="E92" s="163">
        <v>41.4</v>
      </c>
      <c r="F92" s="162">
        <v>9103</v>
      </c>
      <c r="G92" s="163">
        <v>0.3</v>
      </c>
      <c r="H92" s="163">
        <v>4.4000000000000004</v>
      </c>
      <c r="I92" s="163">
        <v>18.8</v>
      </c>
      <c r="J92" s="163">
        <v>33.299999999999997</v>
      </c>
      <c r="K92" s="164">
        <v>30</v>
      </c>
      <c r="L92" s="163">
        <v>86.8</v>
      </c>
      <c r="M92" s="163">
        <v>89.7</v>
      </c>
      <c r="N92" s="163">
        <v>84.7</v>
      </c>
    </row>
    <row r="93" spans="1:14" ht="15" x14ac:dyDescent="0.2">
      <c r="A93" s="284"/>
      <c r="B93" s="287"/>
      <c r="C93" s="165" t="s">
        <v>289</v>
      </c>
      <c r="D93" s="162">
        <v>1266</v>
      </c>
      <c r="E93" s="163">
        <v>29.9</v>
      </c>
      <c r="F93" s="162">
        <v>913</v>
      </c>
      <c r="G93" s="163">
        <v>0.3</v>
      </c>
      <c r="H93" s="163">
        <v>4.5</v>
      </c>
      <c r="I93" s="163">
        <v>13.9</v>
      </c>
      <c r="J93" s="163">
        <v>24.9</v>
      </c>
      <c r="K93" s="164">
        <v>28.5</v>
      </c>
      <c r="L93" s="163">
        <v>72.099999999999994</v>
      </c>
      <c r="M93" s="163">
        <v>76.8</v>
      </c>
      <c r="N93" s="163">
        <v>70.099999999999994</v>
      </c>
    </row>
    <row r="94" spans="1:14" ht="15" x14ac:dyDescent="0.2">
      <c r="A94" s="284"/>
      <c r="B94" s="287"/>
      <c r="C94" s="165" t="s">
        <v>290</v>
      </c>
      <c r="D94" s="162">
        <v>52</v>
      </c>
      <c r="E94" s="163">
        <v>26.9</v>
      </c>
      <c r="F94" s="162">
        <v>43</v>
      </c>
      <c r="G94" s="163">
        <v>0</v>
      </c>
      <c r="H94" s="163">
        <v>3.8</v>
      </c>
      <c r="I94" s="163">
        <v>17.3</v>
      </c>
      <c r="J94" s="163">
        <v>32.700000000000003</v>
      </c>
      <c r="K94" s="164">
        <v>28.8</v>
      </c>
      <c r="L94" s="163">
        <v>82.7</v>
      </c>
      <c r="M94" s="163">
        <v>92.9</v>
      </c>
      <c r="N94" s="163">
        <v>78.900000000000006</v>
      </c>
    </row>
    <row r="95" spans="1:14" ht="15" x14ac:dyDescent="0.2">
      <c r="A95" s="284"/>
      <c r="B95" s="288"/>
      <c r="C95" s="173" t="s">
        <v>291</v>
      </c>
      <c r="D95" s="170">
        <v>49</v>
      </c>
      <c r="E95" s="171">
        <v>4.0999999999999996</v>
      </c>
      <c r="F95" s="170">
        <v>39</v>
      </c>
      <c r="G95" s="171">
        <v>6.1</v>
      </c>
      <c r="H95" s="171">
        <v>10.199999999999999</v>
      </c>
      <c r="I95" s="171">
        <v>20.399999999999999</v>
      </c>
      <c r="J95" s="171">
        <v>24.5</v>
      </c>
      <c r="K95" s="171">
        <v>18.399999999999999</v>
      </c>
      <c r="L95" s="171">
        <v>79.599999999999994</v>
      </c>
      <c r="M95" s="171">
        <v>50</v>
      </c>
      <c r="N95" s="171">
        <v>80.900000000000006</v>
      </c>
    </row>
    <row r="96" spans="1:14" ht="30" x14ac:dyDescent="0.2">
      <c r="A96" s="284"/>
      <c r="B96" s="286" t="s">
        <v>149</v>
      </c>
      <c r="C96" s="166" t="s">
        <v>292</v>
      </c>
      <c r="D96" s="167">
        <v>1783</v>
      </c>
      <c r="E96" s="168">
        <v>55.5</v>
      </c>
      <c r="F96" s="167">
        <v>1563</v>
      </c>
      <c r="G96" s="168">
        <v>0.9</v>
      </c>
      <c r="H96" s="168">
        <v>7.6</v>
      </c>
      <c r="I96" s="168">
        <v>24.2</v>
      </c>
      <c r="J96" s="168">
        <v>33.200000000000003</v>
      </c>
      <c r="K96" s="168">
        <v>21.8</v>
      </c>
      <c r="L96" s="168">
        <v>87.7</v>
      </c>
      <c r="M96" s="168">
        <v>90.6</v>
      </c>
      <c r="N96" s="168">
        <v>84</v>
      </c>
    </row>
    <row r="97" spans="1:15" ht="15" x14ac:dyDescent="0.2">
      <c r="A97" s="284"/>
      <c r="B97" s="287"/>
      <c r="C97" s="165" t="s">
        <v>293</v>
      </c>
      <c r="D97" s="162">
        <v>43</v>
      </c>
      <c r="E97" s="163">
        <v>20.9</v>
      </c>
      <c r="F97" s="162">
        <v>34</v>
      </c>
      <c r="G97" s="163">
        <v>0</v>
      </c>
      <c r="H97" s="163">
        <v>11.6</v>
      </c>
      <c r="I97" s="163">
        <v>20.9</v>
      </c>
      <c r="J97" s="163">
        <v>14</v>
      </c>
      <c r="K97" s="164">
        <v>32.6</v>
      </c>
      <c r="L97" s="163">
        <v>79.099999999999994</v>
      </c>
      <c r="M97" s="163">
        <v>88.9</v>
      </c>
      <c r="N97" s="163">
        <v>76.5</v>
      </c>
    </row>
    <row r="98" spans="1:15" ht="15" x14ac:dyDescent="0.2">
      <c r="A98" s="284"/>
      <c r="B98" s="287"/>
      <c r="C98" s="165" t="s">
        <v>294</v>
      </c>
      <c r="D98" s="162">
        <v>392</v>
      </c>
      <c r="E98" s="163">
        <v>61.2</v>
      </c>
      <c r="F98" s="162">
        <v>347</v>
      </c>
      <c r="G98" s="163">
        <v>0.3</v>
      </c>
      <c r="H98" s="163">
        <v>8.9</v>
      </c>
      <c r="I98" s="163">
        <v>27.8</v>
      </c>
      <c r="J98" s="163">
        <v>28.3</v>
      </c>
      <c r="K98" s="164">
        <v>23.2</v>
      </c>
      <c r="L98" s="163">
        <v>88.5</v>
      </c>
      <c r="M98" s="163">
        <v>89.2</v>
      </c>
      <c r="N98" s="163">
        <v>87.5</v>
      </c>
    </row>
    <row r="99" spans="1:15" ht="30" x14ac:dyDescent="0.2">
      <c r="A99" s="284"/>
      <c r="B99" s="287"/>
      <c r="C99" s="165" t="s">
        <v>295</v>
      </c>
      <c r="D99" s="162">
        <v>658</v>
      </c>
      <c r="E99" s="163">
        <v>39.4</v>
      </c>
      <c r="F99" s="162">
        <v>584</v>
      </c>
      <c r="G99" s="163">
        <v>0.5</v>
      </c>
      <c r="H99" s="163">
        <v>8.6999999999999993</v>
      </c>
      <c r="I99" s="163">
        <v>22.6</v>
      </c>
      <c r="J99" s="163">
        <v>33.9</v>
      </c>
      <c r="K99" s="164">
        <v>23.1</v>
      </c>
      <c r="L99" s="163">
        <v>88.8</v>
      </c>
      <c r="M99" s="163">
        <v>93.4</v>
      </c>
      <c r="N99" s="163">
        <v>85.7</v>
      </c>
    </row>
    <row r="100" spans="1:15" ht="30" x14ac:dyDescent="0.2">
      <c r="A100" s="284"/>
      <c r="B100" s="288"/>
      <c r="C100" s="173" t="s">
        <v>296</v>
      </c>
      <c r="D100" s="170">
        <v>384</v>
      </c>
      <c r="E100" s="171">
        <v>38.799999999999997</v>
      </c>
      <c r="F100" s="170">
        <v>337</v>
      </c>
      <c r="G100" s="171">
        <v>0</v>
      </c>
      <c r="H100" s="171">
        <v>5.7</v>
      </c>
      <c r="I100" s="171">
        <v>16.899999999999999</v>
      </c>
      <c r="J100" s="171">
        <v>33.1</v>
      </c>
      <c r="K100" s="171">
        <v>32</v>
      </c>
      <c r="L100" s="171">
        <v>87.8</v>
      </c>
      <c r="M100" s="171">
        <v>93.3</v>
      </c>
      <c r="N100" s="171">
        <v>84.3</v>
      </c>
    </row>
    <row r="101" spans="1:15" ht="15" x14ac:dyDescent="0.2">
      <c r="A101" s="284"/>
      <c r="B101" s="289" t="s">
        <v>150</v>
      </c>
      <c r="C101" s="166" t="s">
        <v>297</v>
      </c>
      <c r="D101" s="167">
        <v>16990</v>
      </c>
      <c r="E101" s="168">
        <v>92.3</v>
      </c>
      <c r="F101" s="167">
        <v>14787</v>
      </c>
      <c r="G101" s="168">
        <v>0.3</v>
      </c>
      <c r="H101" s="168">
        <v>5.0999999999999996</v>
      </c>
      <c r="I101" s="168">
        <v>20.8</v>
      </c>
      <c r="J101" s="168">
        <v>33</v>
      </c>
      <c r="K101" s="168">
        <v>27.8</v>
      </c>
      <c r="L101" s="168">
        <v>87</v>
      </c>
      <c r="M101" s="168">
        <v>87.6</v>
      </c>
      <c r="N101" s="168">
        <v>79.599999999999994</v>
      </c>
    </row>
    <row r="102" spans="1:15" ht="15" x14ac:dyDescent="0.2">
      <c r="A102" s="284"/>
      <c r="B102" s="290"/>
      <c r="C102" s="165" t="s">
        <v>298</v>
      </c>
      <c r="D102" s="162">
        <v>3367</v>
      </c>
      <c r="E102" s="163">
        <v>68.900000000000006</v>
      </c>
      <c r="F102" s="162">
        <v>2995</v>
      </c>
      <c r="G102" s="163">
        <v>1.1000000000000001</v>
      </c>
      <c r="H102" s="163">
        <v>8.3000000000000007</v>
      </c>
      <c r="I102" s="163">
        <v>23.8</v>
      </c>
      <c r="J102" s="163">
        <v>30.7</v>
      </c>
      <c r="K102" s="164">
        <v>25.2</v>
      </c>
      <c r="L102" s="163">
        <v>89</v>
      </c>
      <c r="M102" s="163">
        <v>89.2</v>
      </c>
      <c r="N102" s="163">
        <v>88.4</v>
      </c>
    </row>
    <row r="103" spans="1:15" ht="15" x14ac:dyDescent="0.2">
      <c r="A103" s="284"/>
      <c r="B103" s="290"/>
      <c r="C103" s="165" t="s">
        <v>299</v>
      </c>
      <c r="D103" s="162">
        <v>3813</v>
      </c>
      <c r="E103" s="163">
        <v>50.2</v>
      </c>
      <c r="F103" s="162">
        <v>3206</v>
      </c>
      <c r="G103" s="163">
        <v>0.4</v>
      </c>
      <c r="H103" s="163">
        <v>4.8</v>
      </c>
      <c r="I103" s="163">
        <v>17.100000000000001</v>
      </c>
      <c r="J103" s="163">
        <v>30.6</v>
      </c>
      <c r="K103" s="164">
        <v>31.2</v>
      </c>
      <c r="L103" s="163">
        <v>84.1</v>
      </c>
      <c r="M103" s="163">
        <v>85</v>
      </c>
      <c r="N103" s="163">
        <v>83.2</v>
      </c>
    </row>
    <row r="104" spans="1:15" ht="15" x14ac:dyDescent="0.2">
      <c r="A104" s="284"/>
      <c r="B104" s="290"/>
      <c r="C104" s="174" t="s">
        <v>300</v>
      </c>
      <c r="D104" s="172">
        <v>3386</v>
      </c>
      <c r="E104" s="164">
        <v>99.3</v>
      </c>
      <c r="F104" s="172">
        <v>3094</v>
      </c>
      <c r="G104" s="164">
        <v>0.2</v>
      </c>
      <c r="H104" s="164">
        <v>4.8</v>
      </c>
      <c r="I104" s="164">
        <v>21.9</v>
      </c>
      <c r="J104" s="164">
        <v>36</v>
      </c>
      <c r="K104" s="164">
        <v>28.4</v>
      </c>
      <c r="L104" s="164">
        <v>91.4</v>
      </c>
      <c r="M104" s="164">
        <v>91.4</v>
      </c>
      <c r="N104" s="164">
        <v>87.5</v>
      </c>
    </row>
    <row r="105" spans="1:15" ht="15" x14ac:dyDescent="0.2">
      <c r="A105" s="284"/>
      <c r="B105" s="290"/>
      <c r="C105" s="174" t="s">
        <v>301</v>
      </c>
      <c r="D105" s="172">
        <v>1086</v>
      </c>
      <c r="E105" s="164">
        <v>89.1</v>
      </c>
      <c r="F105" s="172">
        <v>922</v>
      </c>
      <c r="G105" s="164">
        <v>0.2</v>
      </c>
      <c r="H105" s="164">
        <v>5.4</v>
      </c>
      <c r="I105" s="164">
        <v>18.899999999999999</v>
      </c>
      <c r="J105" s="164">
        <v>30.4</v>
      </c>
      <c r="K105" s="164">
        <v>30</v>
      </c>
      <c r="L105" s="164">
        <v>84.9</v>
      </c>
      <c r="M105" s="164">
        <v>85.8</v>
      </c>
      <c r="N105" s="164">
        <v>77.099999999999994</v>
      </c>
    </row>
    <row r="106" spans="1:15" ht="15" x14ac:dyDescent="0.2">
      <c r="A106" s="284"/>
      <c r="B106" s="290"/>
      <c r="C106" s="165" t="s">
        <v>302</v>
      </c>
      <c r="D106" s="162">
        <v>665</v>
      </c>
      <c r="E106" s="163">
        <v>63.8</v>
      </c>
      <c r="F106" s="162">
        <v>600</v>
      </c>
      <c r="G106" s="163">
        <v>0.6</v>
      </c>
      <c r="H106" s="163">
        <v>9.5</v>
      </c>
      <c r="I106" s="163">
        <v>25.9</v>
      </c>
      <c r="J106" s="163">
        <v>30.5</v>
      </c>
      <c r="K106" s="164">
        <v>23.8</v>
      </c>
      <c r="L106" s="163">
        <v>90.2</v>
      </c>
      <c r="M106" s="163">
        <v>92</v>
      </c>
      <c r="N106" s="163">
        <v>87.1</v>
      </c>
    </row>
    <row r="107" spans="1:15" ht="15" x14ac:dyDescent="0.3">
      <c r="A107" s="284"/>
      <c r="B107" s="290"/>
      <c r="C107" s="165" t="s">
        <v>303</v>
      </c>
      <c r="D107" s="162">
        <v>28</v>
      </c>
      <c r="E107" s="163">
        <v>92.9</v>
      </c>
      <c r="F107" s="162">
        <v>26</v>
      </c>
      <c r="G107" s="163">
        <v>10.7</v>
      </c>
      <c r="H107" s="163">
        <v>35.700000000000003</v>
      </c>
      <c r="I107" s="163">
        <v>35.700000000000003</v>
      </c>
      <c r="J107" s="163">
        <v>10.7</v>
      </c>
      <c r="K107" s="164">
        <v>0</v>
      </c>
      <c r="L107" s="163">
        <v>92.9</v>
      </c>
      <c r="M107" s="163">
        <v>92.3</v>
      </c>
      <c r="N107" s="163">
        <v>100</v>
      </c>
      <c r="O107" s="124"/>
    </row>
    <row r="108" spans="1:15" ht="15" x14ac:dyDescent="0.3">
      <c r="A108" s="284"/>
      <c r="B108" s="290"/>
      <c r="C108" s="165" t="s">
        <v>304</v>
      </c>
      <c r="D108" s="162">
        <v>6695</v>
      </c>
      <c r="E108" s="163">
        <v>87.1</v>
      </c>
      <c r="F108" s="162">
        <v>6132</v>
      </c>
      <c r="G108" s="163">
        <v>0.1</v>
      </c>
      <c r="H108" s="163">
        <v>2.4</v>
      </c>
      <c r="I108" s="163">
        <v>13.4</v>
      </c>
      <c r="J108" s="163">
        <v>32.6</v>
      </c>
      <c r="K108" s="164">
        <v>43.2</v>
      </c>
      <c r="L108" s="163">
        <v>91.6</v>
      </c>
      <c r="M108" s="163">
        <v>91.7</v>
      </c>
      <c r="N108" s="163">
        <v>91.1</v>
      </c>
      <c r="O108" s="124"/>
    </row>
    <row r="109" spans="1:15" ht="15" x14ac:dyDescent="0.3">
      <c r="A109" s="284"/>
      <c r="B109" s="290"/>
      <c r="C109" s="165" t="s">
        <v>305</v>
      </c>
      <c r="D109" s="162">
        <v>76</v>
      </c>
      <c r="E109" s="163">
        <v>48.7</v>
      </c>
      <c r="F109" s="162">
        <v>59</v>
      </c>
      <c r="G109" s="163">
        <v>0</v>
      </c>
      <c r="H109" s="163">
        <v>2.6</v>
      </c>
      <c r="I109" s="163">
        <v>23.7</v>
      </c>
      <c r="J109" s="163">
        <v>26.3</v>
      </c>
      <c r="K109" s="164">
        <v>25</v>
      </c>
      <c r="L109" s="163">
        <v>77.599999999999994</v>
      </c>
      <c r="M109" s="163">
        <v>86.5</v>
      </c>
      <c r="N109" s="163">
        <v>69.2</v>
      </c>
      <c r="O109" s="124"/>
    </row>
    <row r="110" spans="1:15" ht="15" x14ac:dyDescent="0.3">
      <c r="A110" s="284"/>
      <c r="B110" s="291"/>
      <c r="C110" s="173" t="s">
        <v>306</v>
      </c>
      <c r="D110" s="170">
        <v>475</v>
      </c>
      <c r="E110" s="171">
        <v>61.5</v>
      </c>
      <c r="F110" s="170">
        <v>391</v>
      </c>
      <c r="G110" s="171">
        <v>0.6</v>
      </c>
      <c r="H110" s="171">
        <v>6.1</v>
      </c>
      <c r="I110" s="171">
        <v>22.3</v>
      </c>
      <c r="J110" s="171">
        <v>26.9</v>
      </c>
      <c r="K110" s="171">
        <v>26.3</v>
      </c>
      <c r="L110" s="171">
        <v>82.3</v>
      </c>
      <c r="M110" s="171">
        <v>83.2</v>
      </c>
      <c r="N110" s="171">
        <v>80.900000000000006</v>
      </c>
      <c r="O110" s="124"/>
    </row>
    <row r="111" spans="1:15" ht="15" x14ac:dyDescent="0.2">
      <c r="A111" s="284"/>
      <c r="B111" s="286" t="s">
        <v>151</v>
      </c>
      <c r="C111" s="165" t="s">
        <v>307</v>
      </c>
      <c r="D111" s="167">
        <v>100</v>
      </c>
      <c r="E111" s="168">
        <v>27</v>
      </c>
      <c r="F111" s="167">
        <v>79</v>
      </c>
      <c r="G111" s="168">
        <v>0</v>
      </c>
      <c r="H111" s="168">
        <v>2</v>
      </c>
      <c r="I111" s="168">
        <v>15</v>
      </c>
      <c r="J111" s="168">
        <v>22</v>
      </c>
      <c r="K111" s="168">
        <v>40</v>
      </c>
      <c r="L111" s="168">
        <v>79</v>
      </c>
      <c r="M111" s="168">
        <v>85.2</v>
      </c>
      <c r="N111" s="168">
        <v>76.7</v>
      </c>
    </row>
    <row r="112" spans="1:15" ht="15" x14ac:dyDescent="0.3">
      <c r="A112" s="284"/>
      <c r="B112" s="287"/>
      <c r="C112" s="165" t="s">
        <v>308</v>
      </c>
      <c r="D112" s="162">
        <v>631</v>
      </c>
      <c r="E112" s="163">
        <v>71.2</v>
      </c>
      <c r="F112" s="162">
        <v>492</v>
      </c>
      <c r="G112" s="163">
        <v>0</v>
      </c>
      <c r="H112" s="163">
        <v>4</v>
      </c>
      <c r="I112" s="163">
        <v>13.9</v>
      </c>
      <c r="J112" s="163">
        <v>25.7</v>
      </c>
      <c r="K112" s="164">
        <v>34.4</v>
      </c>
      <c r="L112" s="163">
        <v>78</v>
      </c>
      <c r="M112" s="163">
        <v>81.5</v>
      </c>
      <c r="N112" s="163">
        <v>69.2</v>
      </c>
      <c r="O112" s="124"/>
    </row>
    <row r="113" spans="1:16" ht="15" x14ac:dyDescent="0.3">
      <c r="A113" s="284"/>
      <c r="B113" s="287"/>
      <c r="C113" s="165" t="s">
        <v>309</v>
      </c>
      <c r="D113" s="162">
        <v>3257</v>
      </c>
      <c r="E113" s="163">
        <v>34.4</v>
      </c>
      <c r="F113" s="162">
        <v>2998</v>
      </c>
      <c r="G113" s="163">
        <v>0.8</v>
      </c>
      <c r="H113" s="163">
        <v>7.2</v>
      </c>
      <c r="I113" s="163">
        <v>27</v>
      </c>
      <c r="J113" s="163">
        <v>34.4</v>
      </c>
      <c r="K113" s="164">
        <v>22.6</v>
      </c>
      <c r="L113" s="163">
        <v>92</v>
      </c>
      <c r="M113" s="163">
        <v>92.2</v>
      </c>
      <c r="N113" s="163">
        <v>92</v>
      </c>
      <c r="O113" s="124"/>
    </row>
    <row r="114" spans="1:16" ht="15" x14ac:dyDescent="0.3">
      <c r="A114" s="284"/>
      <c r="B114" s="288"/>
      <c r="C114" s="165" t="s">
        <v>310</v>
      </c>
      <c r="D114" s="162">
        <v>107</v>
      </c>
      <c r="E114" s="163">
        <v>7.5</v>
      </c>
      <c r="F114" s="162">
        <v>87</v>
      </c>
      <c r="G114" s="163">
        <v>0</v>
      </c>
      <c r="H114" s="163">
        <v>3.7</v>
      </c>
      <c r="I114" s="163">
        <v>22.4</v>
      </c>
      <c r="J114" s="163">
        <v>27.1</v>
      </c>
      <c r="K114" s="164">
        <v>28</v>
      </c>
      <c r="L114" s="163">
        <v>81.3</v>
      </c>
      <c r="M114" s="163">
        <v>62.5</v>
      </c>
      <c r="N114" s="163">
        <v>82.8</v>
      </c>
      <c r="O114" s="124"/>
    </row>
    <row r="115" spans="1:16" ht="12.75" customHeight="1" x14ac:dyDescent="0.3">
      <c r="A115" s="285"/>
      <c r="B115" s="292" t="s">
        <v>159</v>
      </c>
      <c r="C115" s="293" t="s">
        <v>282</v>
      </c>
      <c r="D115" s="153">
        <v>112698</v>
      </c>
      <c r="E115" s="154">
        <v>63.2</v>
      </c>
      <c r="F115" s="153">
        <v>95452</v>
      </c>
      <c r="G115" s="154">
        <v>0.3</v>
      </c>
      <c r="H115" s="154">
        <v>4.5</v>
      </c>
      <c r="I115" s="154">
        <v>17.8</v>
      </c>
      <c r="J115" s="154">
        <v>31</v>
      </c>
      <c r="K115" s="154">
        <v>31</v>
      </c>
      <c r="L115" s="154">
        <v>84.7</v>
      </c>
      <c r="M115" s="154">
        <v>87</v>
      </c>
      <c r="N115" s="154">
        <v>80.7</v>
      </c>
      <c r="O115" s="124"/>
    </row>
    <row r="116" spans="1:16" ht="15" x14ac:dyDescent="0.3">
      <c r="A116" s="156" t="s">
        <v>158</v>
      </c>
      <c r="B116" s="157"/>
      <c r="C116" s="158" t="s">
        <v>282</v>
      </c>
      <c r="D116" s="159">
        <v>211665</v>
      </c>
      <c r="E116" s="160">
        <v>41.7</v>
      </c>
      <c r="F116" s="159">
        <v>177607</v>
      </c>
      <c r="G116" s="160">
        <v>0.4</v>
      </c>
      <c r="H116" s="160">
        <v>4.5999999999999996</v>
      </c>
      <c r="I116" s="160">
        <v>17.2</v>
      </c>
      <c r="J116" s="160">
        <v>30</v>
      </c>
      <c r="K116" s="160">
        <v>31.6</v>
      </c>
      <c r="L116" s="160">
        <v>83.9</v>
      </c>
      <c r="M116" s="160">
        <v>87.1</v>
      </c>
      <c r="N116" s="160">
        <v>81.7</v>
      </c>
      <c r="O116" s="124"/>
    </row>
    <row r="117" spans="1:16" ht="46.5" customHeight="1" x14ac:dyDescent="0.2">
      <c r="A117" s="244" t="s">
        <v>414</v>
      </c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</row>
    <row r="118" spans="1:16" ht="15.75" customHeight="1" x14ac:dyDescent="0.3">
      <c r="A118" s="264" t="s">
        <v>119</v>
      </c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124"/>
    </row>
    <row r="119" spans="1:16" ht="15" x14ac:dyDescent="0.3">
      <c r="A119" s="230" t="s">
        <v>120</v>
      </c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124"/>
      <c r="P119" s="24"/>
    </row>
    <row r="120" spans="1:16" ht="12.75" customHeight="1" x14ac:dyDescent="0.3">
      <c r="A120" s="221" t="s">
        <v>161</v>
      </c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</row>
  </sheetData>
  <mergeCells count="26">
    <mergeCell ref="A1:N1"/>
    <mergeCell ref="D3:E3"/>
    <mergeCell ref="L3:N3"/>
    <mergeCell ref="F3:F4"/>
    <mergeCell ref="C3:C4"/>
    <mergeCell ref="A3:A4"/>
    <mergeCell ref="B3:B4"/>
    <mergeCell ref="G3:K3"/>
    <mergeCell ref="B5:B6"/>
    <mergeCell ref="B7:B19"/>
    <mergeCell ref="A5:A86"/>
    <mergeCell ref="B37:B53"/>
    <mergeCell ref="B54:B60"/>
    <mergeCell ref="B61:B85"/>
    <mergeCell ref="B86:C86"/>
    <mergeCell ref="B20:B36"/>
    <mergeCell ref="A120:N120"/>
    <mergeCell ref="A87:A115"/>
    <mergeCell ref="B88:B95"/>
    <mergeCell ref="B96:B100"/>
    <mergeCell ref="B101:B110"/>
    <mergeCell ref="B111:B114"/>
    <mergeCell ref="A117:N117"/>
    <mergeCell ref="A118:N118"/>
    <mergeCell ref="A119:N119"/>
    <mergeCell ref="B115:C115"/>
  </mergeCells>
  <pageMargins left="0" right="0" top="0" bottom="0" header="0.19685039370078741" footer="0.19685039370078741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4"/>
  <sheetViews>
    <sheetView zoomScaleNormal="100" workbookViewId="0">
      <selection activeCell="A133" sqref="A133:N133"/>
    </sheetView>
  </sheetViews>
  <sheetFormatPr baseColWidth="10" defaultRowHeight="12.75" x14ac:dyDescent="0.2"/>
  <cols>
    <col min="1" max="1" width="15.7109375" customWidth="1"/>
    <col min="2" max="2" width="22.5703125" customWidth="1"/>
    <col min="3" max="4" width="8.5703125" customWidth="1"/>
    <col min="5" max="5" width="11.42578125" customWidth="1"/>
    <col min="6" max="7" width="8.5703125" customWidth="1"/>
    <col min="9" max="10" width="8.5703125" customWidth="1"/>
    <col min="12" max="13" width="8.5703125" customWidth="1"/>
  </cols>
  <sheetData>
    <row r="1" spans="1:14" ht="15" x14ac:dyDescent="0.3">
      <c r="A1" s="229" t="s">
        <v>146</v>
      </c>
      <c r="B1" s="229"/>
      <c r="C1" s="229"/>
      <c r="D1" s="229"/>
      <c r="E1" s="229"/>
      <c r="F1" s="229"/>
      <c r="G1" s="229"/>
    </row>
    <row r="2" spans="1:14" ht="12.75" customHeight="1" x14ac:dyDescent="0.2"/>
    <row r="3" spans="1:14" ht="12.75" customHeight="1" x14ac:dyDescent="0.2">
      <c r="A3" s="311" t="s">
        <v>62</v>
      </c>
      <c r="B3" s="311" t="s">
        <v>63</v>
      </c>
      <c r="C3" s="308" t="s">
        <v>0</v>
      </c>
      <c r="D3" s="308"/>
      <c r="E3" s="308"/>
      <c r="F3" s="308" t="s">
        <v>1</v>
      </c>
      <c r="G3" s="308"/>
      <c r="H3" s="308"/>
      <c r="I3" s="308" t="s">
        <v>2</v>
      </c>
      <c r="J3" s="308"/>
      <c r="K3" s="308"/>
      <c r="L3" s="308" t="s">
        <v>3</v>
      </c>
      <c r="M3" s="308"/>
      <c r="N3" s="308"/>
    </row>
    <row r="4" spans="1:14" ht="24" customHeight="1" x14ac:dyDescent="0.2">
      <c r="A4" s="312"/>
      <c r="B4" s="312"/>
      <c r="C4" s="58" t="s">
        <v>14</v>
      </c>
      <c r="D4" s="58" t="s">
        <v>13</v>
      </c>
      <c r="E4" s="58" t="s">
        <v>16</v>
      </c>
      <c r="F4" s="58" t="s">
        <v>14</v>
      </c>
      <c r="G4" s="58" t="s">
        <v>13</v>
      </c>
      <c r="H4" s="58" t="s">
        <v>16</v>
      </c>
      <c r="I4" s="58" t="s">
        <v>14</v>
      </c>
      <c r="J4" s="58" t="s">
        <v>13</v>
      </c>
      <c r="K4" s="58" t="s">
        <v>16</v>
      </c>
      <c r="L4" s="58" t="s">
        <v>14</v>
      </c>
      <c r="M4" s="58" t="s">
        <v>13</v>
      </c>
      <c r="N4" s="58" t="s">
        <v>16</v>
      </c>
    </row>
    <row r="5" spans="1:14" ht="15" x14ac:dyDescent="0.3">
      <c r="A5" s="193" t="s">
        <v>65</v>
      </c>
      <c r="B5" s="194" t="s">
        <v>311</v>
      </c>
      <c r="C5" s="177">
        <v>827</v>
      </c>
      <c r="D5" s="177">
        <v>800</v>
      </c>
      <c r="E5" s="178">
        <v>96.7</v>
      </c>
      <c r="F5" s="177">
        <v>358</v>
      </c>
      <c r="G5" s="177">
        <v>323</v>
      </c>
      <c r="H5" s="178">
        <v>90.2</v>
      </c>
      <c r="I5" s="177">
        <v>355</v>
      </c>
      <c r="J5" s="177">
        <v>302</v>
      </c>
      <c r="K5" s="178">
        <v>85.1</v>
      </c>
      <c r="L5" s="177">
        <v>1540</v>
      </c>
      <c r="M5" s="177">
        <v>1425</v>
      </c>
      <c r="N5" s="178">
        <v>92.5</v>
      </c>
    </row>
    <row r="6" spans="1:14" ht="15" x14ac:dyDescent="0.3">
      <c r="A6" s="179"/>
      <c r="B6" s="180" t="s">
        <v>312</v>
      </c>
      <c r="C6" s="181">
        <v>12423</v>
      </c>
      <c r="D6" s="181">
        <v>12038</v>
      </c>
      <c r="E6" s="182">
        <v>96.9</v>
      </c>
      <c r="F6" s="181">
        <v>4746</v>
      </c>
      <c r="G6" s="181">
        <v>4313</v>
      </c>
      <c r="H6" s="182">
        <v>90.9</v>
      </c>
      <c r="I6" s="181">
        <v>5813</v>
      </c>
      <c r="J6" s="181">
        <v>4866</v>
      </c>
      <c r="K6" s="182">
        <v>83.7</v>
      </c>
      <c r="L6" s="181">
        <v>22982</v>
      </c>
      <c r="M6" s="181">
        <v>21217</v>
      </c>
      <c r="N6" s="182">
        <v>92.3</v>
      </c>
    </row>
    <row r="7" spans="1:14" ht="15" x14ac:dyDescent="0.3">
      <c r="A7" s="179"/>
      <c r="B7" s="180" t="s">
        <v>313</v>
      </c>
      <c r="C7" s="181">
        <v>712</v>
      </c>
      <c r="D7" s="181">
        <v>698</v>
      </c>
      <c r="E7" s="182">
        <v>98</v>
      </c>
      <c r="F7" s="181">
        <v>237</v>
      </c>
      <c r="G7" s="181">
        <v>226</v>
      </c>
      <c r="H7" s="182">
        <v>95.4</v>
      </c>
      <c r="I7" s="181">
        <v>460</v>
      </c>
      <c r="J7" s="181">
        <v>411</v>
      </c>
      <c r="K7" s="182">
        <v>89.3</v>
      </c>
      <c r="L7" s="181">
        <v>1409</v>
      </c>
      <c r="M7" s="181">
        <v>1335</v>
      </c>
      <c r="N7" s="182">
        <v>94.7</v>
      </c>
    </row>
    <row r="8" spans="1:14" ht="15" x14ac:dyDescent="0.3">
      <c r="A8" s="179"/>
      <c r="B8" s="180" t="s">
        <v>314</v>
      </c>
      <c r="C8" s="181">
        <v>3297</v>
      </c>
      <c r="D8" s="181">
        <v>3190</v>
      </c>
      <c r="E8" s="182">
        <v>96.8</v>
      </c>
      <c r="F8" s="181">
        <v>1433</v>
      </c>
      <c r="G8" s="181">
        <v>1302</v>
      </c>
      <c r="H8" s="182">
        <v>90.9</v>
      </c>
      <c r="I8" s="181">
        <v>1933</v>
      </c>
      <c r="J8" s="181">
        <v>1611</v>
      </c>
      <c r="K8" s="182">
        <v>83.3</v>
      </c>
      <c r="L8" s="181">
        <v>6663</v>
      </c>
      <c r="M8" s="181">
        <v>6103</v>
      </c>
      <c r="N8" s="182">
        <v>91.6</v>
      </c>
    </row>
    <row r="9" spans="1:14" ht="15" x14ac:dyDescent="0.3">
      <c r="A9" s="179"/>
      <c r="B9" s="183" t="s">
        <v>315</v>
      </c>
      <c r="C9" s="184">
        <v>17259</v>
      </c>
      <c r="D9" s="184">
        <v>16726</v>
      </c>
      <c r="E9" s="185">
        <v>96.9</v>
      </c>
      <c r="F9" s="184">
        <v>6774</v>
      </c>
      <c r="G9" s="184">
        <v>6164</v>
      </c>
      <c r="H9" s="185">
        <v>91</v>
      </c>
      <c r="I9" s="184">
        <v>8561</v>
      </c>
      <c r="J9" s="184">
        <v>7190</v>
      </c>
      <c r="K9" s="185">
        <v>84</v>
      </c>
      <c r="L9" s="184">
        <v>32594</v>
      </c>
      <c r="M9" s="184">
        <v>30080</v>
      </c>
      <c r="N9" s="185">
        <v>92.3</v>
      </c>
    </row>
    <row r="10" spans="1:14" ht="15" x14ac:dyDescent="0.3">
      <c r="A10" s="175" t="s">
        <v>66</v>
      </c>
      <c r="B10" s="176" t="s">
        <v>316</v>
      </c>
      <c r="C10" s="177">
        <v>2413</v>
      </c>
      <c r="D10" s="177">
        <v>2303</v>
      </c>
      <c r="E10" s="178">
        <v>95.4</v>
      </c>
      <c r="F10" s="177">
        <v>1097</v>
      </c>
      <c r="G10" s="177">
        <v>1001</v>
      </c>
      <c r="H10" s="178">
        <v>91.2</v>
      </c>
      <c r="I10" s="177">
        <v>2099</v>
      </c>
      <c r="J10" s="177">
        <v>1709</v>
      </c>
      <c r="K10" s="178">
        <v>81.400000000000006</v>
      </c>
      <c r="L10" s="177">
        <v>5609</v>
      </c>
      <c r="M10" s="177">
        <v>5013</v>
      </c>
      <c r="N10" s="178">
        <v>89.4</v>
      </c>
    </row>
    <row r="11" spans="1:14" ht="15" x14ac:dyDescent="0.3">
      <c r="A11" s="179"/>
      <c r="B11" s="180" t="s">
        <v>317</v>
      </c>
      <c r="C11" s="181">
        <v>4689</v>
      </c>
      <c r="D11" s="181">
        <v>4470</v>
      </c>
      <c r="E11" s="182">
        <v>95.3</v>
      </c>
      <c r="F11" s="181">
        <v>2128</v>
      </c>
      <c r="G11" s="181">
        <v>1845</v>
      </c>
      <c r="H11" s="182">
        <v>86.7</v>
      </c>
      <c r="I11" s="181">
        <v>2716</v>
      </c>
      <c r="J11" s="181">
        <v>2151</v>
      </c>
      <c r="K11" s="182">
        <v>79.2</v>
      </c>
      <c r="L11" s="181">
        <v>9533</v>
      </c>
      <c r="M11" s="181">
        <v>8466</v>
      </c>
      <c r="N11" s="182">
        <v>88.8</v>
      </c>
    </row>
    <row r="12" spans="1:14" ht="15" x14ac:dyDescent="0.3">
      <c r="A12" s="179"/>
      <c r="B12" s="180" t="s">
        <v>318</v>
      </c>
      <c r="C12" s="181">
        <v>2852</v>
      </c>
      <c r="D12" s="181">
        <v>2739</v>
      </c>
      <c r="E12" s="182">
        <v>96</v>
      </c>
      <c r="F12" s="181">
        <v>1166</v>
      </c>
      <c r="G12" s="181">
        <v>1044</v>
      </c>
      <c r="H12" s="182">
        <v>89.5</v>
      </c>
      <c r="I12" s="181">
        <v>1949</v>
      </c>
      <c r="J12" s="181">
        <v>1630</v>
      </c>
      <c r="K12" s="182">
        <v>83.6</v>
      </c>
      <c r="L12" s="181">
        <v>5967</v>
      </c>
      <c r="M12" s="181">
        <v>5413</v>
      </c>
      <c r="N12" s="182">
        <v>90.7</v>
      </c>
    </row>
    <row r="13" spans="1:14" ht="15" x14ac:dyDescent="0.3">
      <c r="A13" s="179"/>
      <c r="B13" s="183" t="s">
        <v>315</v>
      </c>
      <c r="C13" s="184">
        <v>9954</v>
      </c>
      <c r="D13" s="184">
        <v>9512</v>
      </c>
      <c r="E13" s="185">
        <v>95.6</v>
      </c>
      <c r="F13" s="184">
        <v>4391</v>
      </c>
      <c r="G13" s="184">
        <v>3890</v>
      </c>
      <c r="H13" s="185">
        <v>88.6</v>
      </c>
      <c r="I13" s="184">
        <v>6764</v>
      </c>
      <c r="J13" s="184">
        <v>5490</v>
      </c>
      <c r="K13" s="185">
        <v>81.2</v>
      </c>
      <c r="L13" s="184">
        <v>21109</v>
      </c>
      <c r="M13" s="184">
        <v>18892</v>
      </c>
      <c r="N13" s="185">
        <v>89.5</v>
      </c>
    </row>
    <row r="14" spans="1:14" ht="15" x14ac:dyDescent="0.3">
      <c r="A14" s="175" t="s">
        <v>67</v>
      </c>
      <c r="B14" s="176" t="s">
        <v>319</v>
      </c>
      <c r="C14" s="177">
        <v>2917</v>
      </c>
      <c r="D14" s="177">
        <v>2809</v>
      </c>
      <c r="E14" s="178">
        <v>96.3</v>
      </c>
      <c r="F14" s="177">
        <v>1260</v>
      </c>
      <c r="G14" s="177">
        <v>1117</v>
      </c>
      <c r="H14" s="178">
        <v>88.7</v>
      </c>
      <c r="I14" s="177">
        <v>1719</v>
      </c>
      <c r="J14" s="177">
        <v>1466</v>
      </c>
      <c r="K14" s="178">
        <v>85.3</v>
      </c>
      <c r="L14" s="177">
        <v>5896</v>
      </c>
      <c r="M14" s="177">
        <v>5392</v>
      </c>
      <c r="N14" s="178">
        <v>91.5</v>
      </c>
    </row>
    <row r="15" spans="1:14" ht="15" x14ac:dyDescent="0.3">
      <c r="A15" s="179"/>
      <c r="B15" s="180" t="s">
        <v>320</v>
      </c>
      <c r="C15" s="181">
        <v>908</v>
      </c>
      <c r="D15" s="181">
        <v>869</v>
      </c>
      <c r="E15" s="182">
        <v>95.7</v>
      </c>
      <c r="F15" s="181">
        <v>347</v>
      </c>
      <c r="G15" s="181">
        <v>312</v>
      </c>
      <c r="H15" s="182">
        <v>89.9</v>
      </c>
      <c r="I15" s="181">
        <v>887</v>
      </c>
      <c r="J15" s="181">
        <v>740</v>
      </c>
      <c r="K15" s="182">
        <v>83.4</v>
      </c>
      <c r="L15" s="181">
        <v>2142</v>
      </c>
      <c r="M15" s="181">
        <v>1921</v>
      </c>
      <c r="N15" s="182">
        <v>89.7</v>
      </c>
    </row>
    <row r="16" spans="1:14" ht="15" x14ac:dyDescent="0.3">
      <c r="A16" s="179"/>
      <c r="B16" s="180" t="s">
        <v>321</v>
      </c>
      <c r="C16" s="181">
        <v>1143</v>
      </c>
      <c r="D16" s="181">
        <v>1100</v>
      </c>
      <c r="E16" s="182">
        <v>96.2</v>
      </c>
      <c r="F16" s="181">
        <v>535</v>
      </c>
      <c r="G16" s="181">
        <v>508</v>
      </c>
      <c r="H16" s="182">
        <v>95</v>
      </c>
      <c r="I16" s="181">
        <v>1010</v>
      </c>
      <c r="J16" s="181">
        <v>876</v>
      </c>
      <c r="K16" s="182">
        <v>86.7</v>
      </c>
      <c r="L16" s="181">
        <v>2688</v>
      </c>
      <c r="M16" s="181">
        <v>2484</v>
      </c>
      <c r="N16" s="182">
        <v>92.4</v>
      </c>
    </row>
    <row r="17" spans="1:14" ht="15" x14ac:dyDescent="0.3">
      <c r="A17" s="179"/>
      <c r="B17" s="180" t="s">
        <v>322</v>
      </c>
      <c r="C17" s="181">
        <v>818</v>
      </c>
      <c r="D17" s="181">
        <v>779</v>
      </c>
      <c r="E17" s="182">
        <v>95.2</v>
      </c>
      <c r="F17" s="181">
        <v>392</v>
      </c>
      <c r="G17" s="181">
        <v>333</v>
      </c>
      <c r="H17" s="182">
        <v>84.9</v>
      </c>
      <c r="I17" s="181">
        <v>498</v>
      </c>
      <c r="J17" s="181">
        <v>399</v>
      </c>
      <c r="K17" s="182">
        <v>80.099999999999994</v>
      </c>
      <c r="L17" s="181">
        <v>1708</v>
      </c>
      <c r="M17" s="181">
        <v>1511</v>
      </c>
      <c r="N17" s="182">
        <v>88.5</v>
      </c>
    </row>
    <row r="18" spans="1:14" ht="15" x14ac:dyDescent="0.3">
      <c r="A18" s="179"/>
      <c r="B18" s="183" t="s">
        <v>315</v>
      </c>
      <c r="C18" s="184">
        <v>5786</v>
      </c>
      <c r="D18" s="184">
        <v>5557</v>
      </c>
      <c r="E18" s="185">
        <v>96</v>
      </c>
      <c r="F18" s="184">
        <v>2534</v>
      </c>
      <c r="G18" s="184">
        <v>2270</v>
      </c>
      <c r="H18" s="185">
        <v>89.6</v>
      </c>
      <c r="I18" s="184">
        <v>4114</v>
      </c>
      <c r="J18" s="184">
        <v>3481</v>
      </c>
      <c r="K18" s="185">
        <v>84.6</v>
      </c>
      <c r="L18" s="184">
        <v>12434</v>
      </c>
      <c r="M18" s="184">
        <v>11308</v>
      </c>
      <c r="N18" s="185">
        <v>90.9</v>
      </c>
    </row>
    <row r="19" spans="1:14" ht="15" x14ac:dyDescent="0.3">
      <c r="A19" s="175" t="s">
        <v>68</v>
      </c>
      <c r="B19" s="176" t="s">
        <v>323</v>
      </c>
      <c r="C19" s="177">
        <v>1665</v>
      </c>
      <c r="D19" s="177">
        <v>1610</v>
      </c>
      <c r="E19" s="178">
        <v>96.7</v>
      </c>
      <c r="F19" s="177">
        <v>678</v>
      </c>
      <c r="G19" s="177">
        <v>631</v>
      </c>
      <c r="H19" s="178">
        <v>93.1</v>
      </c>
      <c r="I19" s="177">
        <v>1140</v>
      </c>
      <c r="J19" s="177">
        <v>975</v>
      </c>
      <c r="K19" s="178">
        <v>85.5</v>
      </c>
      <c r="L19" s="177">
        <v>3483</v>
      </c>
      <c r="M19" s="177">
        <v>3216</v>
      </c>
      <c r="N19" s="178">
        <v>92.3</v>
      </c>
    </row>
    <row r="20" spans="1:14" ht="15" x14ac:dyDescent="0.3">
      <c r="A20" s="179"/>
      <c r="B20" s="180" t="s">
        <v>324</v>
      </c>
      <c r="C20" s="181">
        <v>10054</v>
      </c>
      <c r="D20" s="181">
        <v>9630</v>
      </c>
      <c r="E20" s="182">
        <v>95.8</v>
      </c>
      <c r="F20" s="181">
        <v>3031</v>
      </c>
      <c r="G20" s="181">
        <v>2741</v>
      </c>
      <c r="H20" s="182">
        <v>90.4</v>
      </c>
      <c r="I20" s="181">
        <v>4465</v>
      </c>
      <c r="J20" s="181">
        <v>3754</v>
      </c>
      <c r="K20" s="182">
        <v>84.1</v>
      </c>
      <c r="L20" s="181">
        <v>17550</v>
      </c>
      <c r="M20" s="181">
        <v>16125</v>
      </c>
      <c r="N20" s="182">
        <v>91.9</v>
      </c>
    </row>
    <row r="21" spans="1:14" ht="15" x14ac:dyDescent="0.3">
      <c r="A21" s="179"/>
      <c r="B21" s="180" t="s">
        <v>325</v>
      </c>
      <c r="C21" s="181">
        <v>1799</v>
      </c>
      <c r="D21" s="181">
        <v>1762</v>
      </c>
      <c r="E21" s="182">
        <v>97.9</v>
      </c>
      <c r="F21" s="181">
        <v>751</v>
      </c>
      <c r="G21" s="181">
        <v>713</v>
      </c>
      <c r="H21" s="182">
        <v>94.9</v>
      </c>
      <c r="I21" s="181">
        <v>1245</v>
      </c>
      <c r="J21" s="181">
        <v>1048</v>
      </c>
      <c r="K21" s="182">
        <v>84.2</v>
      </c>
      <c r="L21" s="181">
        <v>3795</v>
      </c>
      <c r="M21" s="181">
        <v>3523</v>
      </c>
      <c r="N21" s="182">
        <v>92.8</v>
      </c>
    </row>
    <row r="22" spans="1:14" ht="15" x14ac:dyDescent="0.3">
      <c r="A22" s="179"/>
      <c r="B22" s="180" t="s">
        <v>326</v>
      </c>
      <c r="C22" s="181">
        <v>1445</v>
      </c>
      <c r="D22" s="181">
        <v>1395</v>
      </c>
      <c r="E22" s="182">
        <v>96.5</v>
      </c>
      <c r="F22" s="181">
        <v>754</v>
      </c>
      <c r="G22" s="181">
        <v>704</v>
      </c>
      <c r="H22" s="182">
        <v>93.4</v>
      </c>
      <c r="I22" s="181">
        <v>1038</v>
      </c>
      <c r="J22" s="181">
        <v>922</v>
      </c>
      <c r="K22" s="182">
        <v>88.8</v>
      </c>
      <c r="L22" s="181">
        <v>3237</v>
      </c>
      <c r="M22" s="181">
        <v>3021</v>
      </c>
      <c r="N22" s="182">
        <v>93.3</v>
      </c>
    </row>
    <row r="23" spans="1:14" ht="15" x14ac:dyDescent="0.3">
      <c r="A23" s="179"/>
      <c r="B23" s="180" t="s">
        <v>327</v>
      </c>
      <c r="C23" s="181">
        <v>3972</v>
      </c>
      <c r="D23" s="181">
        <v>3880</v>
      </c>
      <c r="E23" s="182">
        <v>97.7</v>
      </c>
      <c r="F23" s="181">
        <v>1194</v>
      </c>
      <c r="G23" s="181">
        <v>1145</v>
      </c>
      <c r="H23" s="182">
        <v>95.9</v>
      </c>
      <c r="I23" s="181">
        <v>2266</v>
      </c>
      <c r="J23" s="181">
        <v>2030</v>
      </c>
      <c r="K23" s="182">
        <v>89.6</v>
      </c>
      <c r="L23" s="181">
        <v>7432</v>
      </c>
      <c r="M23" s="181">
        <v>7055</v>
      </c>
      <c r="N23" s="182">
        <v>94.9</v>
      </c>
    </row>
    <row r="24" spans="1:14" ht="15" x14ac:dyDescent="0.3">
      <c r="A24" s="179"/>
      <c r="B24" s="183" t="s">
        <v>315</v>
      </c>
      <c r="C24" s="184">
        <v>18935</v>
      </c>
      <c r="D24" s="184">
        <v>18277</v>
      </c>
      <c r="E24" s="185">
        <v>96.5</v>
      </c>
      <c r="F24" s="184">
        <v>6408</v>
      </c>
      <c r="G24" s="184">
        <v>5934</v>
      </c>
      <c r="H24" s="185">
        <v>92.6</v>
      </c>
      <c r="I24" s="184">
        <v>10154</v>
      </c>
      <c r="J24" s="184">
        <v>8729</v>
      </c>
      <c r="K24" s="185">
        <v>86</v>
      </c>
      <c r="L24" s="184">
        <v>35497</v>
      </c>
      <c r="M24" s="184">
        <v>32940</v>
      </c>
      <c r="N24" s="185">
        <v>92.8</v>
      </c>
    </row>
    <row r="25" spans="1:14" ht="15" x14ac:dyDescent="0.3">
      <c r="A25" s="175" t="s">
        <v>69</v>
      </c>
      <c r="B25" s="176" t="s">
        <v>328</v>
      </c>
      <c r="C25" s="177">
        <v>1328</v>
      </c>
      <c r="D25" s="177">
        <v>1275</v>
      </c>
      <c r="E25" s="178">
        <v>96</v>
      </c>
      <c r="F25" s="177">
        <v>584</v>
      </c>
      <c r="G25" s="177">
        <v>521</v>
      </c>
      <c r="H25" s="178">
        <v>89.2</v>
      </c>
      <c r="I25" s="177">
        <v>1146</v>
      </c>
      <c r="J25" s="177">
        <v>946</v>
      </c>
      <c r="K25" s="178">
        <v>82.5</v>
      </c>
      <c r="L25" s="177">
        <v>3058</v>
      </c>
      <c r="M25" s="177">
        <v>2742</v>
      </c>
      <c r="N25" s="178">
        <v>89.7</v>
      </c>
    </row>
    <row r="26" spans="1:14" ht="15" x14ac:dyDescent="0.3">
      <c r="A26" s="179"/>
      <c r="B26" s="180" t="s">
        <v>329</v>
      </c>
      <c r="C26" s="181">
        <v>570</v>
      </c>
      <c r="D26" s="181">
        <v>556</v>
      </c>
      <c r="E26" s="182">
        <v>97.5</v>
      </c>
      <c r="F26" s="181">
        <v>234</v>
      </c>
      <c r="G26" s="181">
        <v>219</v>
      </c>
      <c r="H26" s="182">
        <v>93.6</v>
      </c>
      <c r="I26" s="181">
        <v>495</v>
      </c>
      <c r="J26" s="181">
        <v>448</v>
      </c>
      <c r="K26" s="182">
        <v>90.5</v>
      </c>
      <c r="L26" s="181">
        <v>1299</v>
      </c>
      <c r="M26" s="181">
        <v>1223</v>
      </c>
      <c r="N26" s="182">
        <v>94.1</v>
      </c>
    </row>
    <row r="27" spans="1:14" ht="15" x14ac:dyDescent="0.3">
      <c r="A27" s="179"/>
      <c r="B27" s="180" t="s">
        <v>330</v>
      </c>
      <c r="C27" s="181">
        <v>1174</v>
      </c>
      <c r="D27" s="181">
        <v>1142</v>
      </c>
      <c r="E27" s="182">
        <v>97.3</v>
      </c>
      <c r="F27" s="181">
        <v>460</v>
      </c>
      <c r="G27" s="181">
        <v>435</v>
      </c>
      <c r="H27" s="182">
        <v>94.6</v>
      </c>
      <c r="I27" s="181">
        <v>688</v>
      </c>
      <c r="J27" s="181">
        <v>597</v>
      </c>
      <c r="K27" s="182">
        <v>86.8</v>
      </c>
      <c r="L27" s="181">
        <v>2322</v>
      </c>
      <c r="M27" s="181">
        <v>2174</v>
      </c>
      <c r="N27" s="182">
        <v>93.6</v>
      </c>
    </row>
    <row r="28" spans="1:14" ht="15" x14ac:dyDescent="0.3">
      <c r="A28" s="179"/>
      <c r="B28" s="180" t="s">
        <v>331</v>
      </c>
      <c r="C28" s="181">
        <v>3335</v>
      </c>
      <c r="D28" s="181">
        <v>3227</v>
      </c>
      <c r="E28" s="182">
        <v>96.8</v>
      </c>
      <c r="F28" s="181">
        <v>1228</v>
      </c>
      <c r="G28" s="181">
        <v>1114</v>
      </c>
      <c r="H28" s="182">
        <v>90.7</v>
      </c>
      <c r="I28" s="181">
        <v>2094</v>
      </c>
      <c r="J28" s="181">
        <v>1768</v>
      </c>
      <c r="K28" s="182">
        <v>84.4</v>
      </c>
      <c r="L28" s="181">
        <v>6657</v>
      </c>
      <c r="M28" s="181">
        <v>6109</v>
      </c>
      <c r="N28" s="182">
        <v>91.8</v>
      </c>
    </row>
    <row r="29" spans="1:14" ht="15" x14ac:dyDescent="0.3">
      <c r="A29" s="179"/>
      <c r="B29" s="183" t="s">
        <v>315</v>
      </c>
      <c r="C29" s="184">
        <v>6407</v>
      </c>
      <c r="D29" s="184">
        <v>6200</v>
      </c>
      <c r="E29" s="185">
        <v>96.8</v>
      </c>
      <c r="F29" s="184">
        <v>2506</v>
      </c>
      <c r="G29" s="184">
        <v>2289</v>
      </c>
      <c r="H29" s="185">
        <v>91.3</v>
      </c>
      <c r="I29" s="184">
        <v>4423</v>
      </c>
      <c r="J29" s="184">
        <v>3759</v>
      </c>
      <c r="K29" s="185">
        <v>85</v>
      </c>
      <c r="L29" s="184">
        <v>13336</v>
      </c>
      <c r="M29" s="184">
        <v>12248</v>
      </c>
      <c r="N29" s="185">
        <v>91.8</v>
      </c>
    </row>
    <row r="30" spans="1:14" ht="15" x14ac:dyDescent="0.3">
      <c r="A30" s="175" t="s">
        <v>70</v>
      </c>
      <c r="B30" s="176" t="s">
        <v>332</v>
      </c>
      <c r="C30" s="177">
        <v>730</v>
      </c>
      <c r="D30" s="177">
        <v>718</v>
      </c>
      <c r="E30" s="178">
        <v>98.4</v>
      </c>
      <c r="F30" s="177">
        <v>212</v>
      </c>
      <c r="G30" s="177">
        <v>202</v>
      </c>
      <c r="H30" s="178">
        <v>95.3</v>
      </c>
      <c r="I30" s="177">
        <v>327</v>
      </c>
      <c r="J30" s="177">
        <v>281</v>
      </c>
      <c r="K30" s="178">
        <v>85.9</v>
      </c>
      <c r="L30" s="177">
        <v>1269</v>
      </c>
      <c r="M30" s="177">
        <v>1201</v>
      </c>
      <c r="N30" s="178">
        <v>94.6</v>
      </c>
    </row>
    <row r="31" spans="1:14" ht="15" x14ac:dyDescent="0.3">
      <c r="A31" s="179"/>
      <c r="B31" s="180" t="s">
        <v>333</v>
      </c>
      <c r="C31" s="181">
        <v>897</v>
      </c>
      <c r="D31" s="181">
        <v>879</v>
      </c>
      <c r="E31" s="182">
        <v>98</v>
      </c>
      <c r="F31" s="181">
        <v>280</v>
      </c>
      <c r="G31" s="181">
        <v>267</v>
      </c>
      <c r="H31" s="182">
        <v>95.4</v>
      </c>
      <c r="I31" s="181">
        <v>315</v>
      </c>
      <c r="J31" s="181">
        <v>261</v>
      </c>
      <c r="K31" s="182">
        <v>82.9</v>
      </c>
      <c r="L31" s="181">
        <v>1492</v>
      </c>
      <c r="M31" s="181">
        <v>1407</v>
      </c>
      <c r="N31" s="182">
        <v>94.3</v>
      </c>
    </row>
    <row r="32" spans="1:14" ht="15" x14ac:dyDescent="0.3">
      <c r="A32" s="179"/>
      <c r="B32" s="183" t="s">
        <v>315</v>
      </c>
      <c r="C32" s="184">
        <v>1627</v>
      </c>
      <c r="D32" s="184">
        <v>1597</v>
      </c>
      <c r="E32" s="185">
        <v>98.2</v>
      </c>
      <c r="F32" s="184">
        <v>492</v>
      </c>
      <c r="G32" s="184">
        <v>469</v>
      </c>
      <c r="H32" s="185">
        <v>95.3</v>
      </c>
      <c r="I32" s="184">
        <v>642</v>
      </c>
      <c r="J32" s="184">
        <v>542</v>
      </c>
      <c r="K32" s="185">
        <v>84.4</v>
      </c>
      <c r="L32" s="184">
        <v>2761</v>
      </c>
      <c r="M32" s="184">
        <v>2608</v>
      </c>
      <c r="N32" s="185">
        <v>94.5</v>
      </c>
    </row>
    <row r="33" spans="1:14" ht="15" x14ac:dyDescent="0.3">
      <c r="A33" s="175" t="s">
        <v>71</v>
      </c>
      <c r="B33" s="176" t="s">
        <v>334</v>
      </c>
      <c r="C33" s="177">
        <v>10092</v>
      </c>
      <c r="D33" s="177">
        <v>9315</v>
      </c>
      <c r="E33" s="178">
        <v>92.3</v>
      </c>
      <c r="F33" s="177">
        <v>4670</v>
      </c>
      <c r="G33" s="177">
        <v>3963</v>
      </c>
      <c r="H33" s="178">
        <v>84.9</v>
      </c>
      <c r="I33" s="177">
        <v>5984</v>
      </c>
      <c r="J33" s="177">
        <v>4745</v>
      </c>
      <c r="K33" s="178">
        <v>79.3</v>
      </c>
      <c r="L33" s="177">
        <v>20746</v>
      </c>
      <c r="M33" s="177">
        <v>18023</v>
      </c>
      <c r="N33" s="178">
        <v>86.9</v>
      </c>
    </row>
    <row r="34" spans="1:14" ht="15" x14ac:dyDescent="0.3">
      <c r="A34" s="179"/>
      <c r="B34" s="180" t="s">
        <v>335</v>
      </c>
      <c r="C34" s="181">
        <v>9700</v>
      </c>
      <c r="D34" s="181">
        <v>9156</v>
      </c>
      <c r="E34" s="182">
        <v>94.4</v>
      </c>
      <c r="F34" s="181">
        <v>4404</v>
      </c>
      <c r="G34" s="181">
        <v>3932</v>
      </c>
      <c r="H34" s="182">
        <v>89.3</v>
      </c>
      <c r="I34" s="181">
        <v>4847</v>
      </c>
      <c r="J34" s="181">
        <v>3835</v>
      </c>
      <c r="K34" s="182">
        <v>79.099999999999994</v>
      </c>
      <c r="L34" s="181">
        <v>18951</v>
      </c>
      <c r="M34" s="181">
        <v>16923</v>
      </c>
      <c r="N34" s="182">
        <v>89.3</v>
      </c>
    </row>
    <row r="35" spans="1:14" ht="15" x14ac:dyDescent="0.3">
      <c r="A35" s="179"/>
      <c r="B35" s="180" t="s">
        <v>336</v>
      </c>
      <c r="C35" s="181">
        <v>8422</v>
      </c>
      <c r="D35" s="181">
        <v>7947</v>
      </c>
      <c r="E35" s="182">
        <v>94.4</v>
      </c>
      <c r="F35" s="181">
        <v>3417</v>
      </c>
      <c r="G35" s="181">
        <v>3008</v>
      </c>
      <c r="H35" s="182">
        <v>88</v>
      </c>
      <c r="I35" s="181">
        <v>4148</v>
      </c>
      <c r="J35" s="181">
        <v>3310</v>
      </c>
      <c r="K35" s="182">
        <v>79.8</v>
      </c>
      <c r="L35" s="181">
        <v>15987</v>
      </c>
      <c r="M35" s="181">
        <v>14265</v>
      </c>
      <c r="N35" s="182">
        <v>89.2</v>
      </c>
    </row>
    <row r="36" spans="1:14" ht="15" x14ac:dyDescent="0.3">
      <c r="A36" s="179"/>
      <c r="B36" s="183" t="s">
        <v>315</v>
      </c>
      <c r="C36" s="184">
        <v>28214</v>
      </c>
      <c r="D36" s="184">
        <v>26418</v>
      </c>
      <c r="E36" s="185">
        <v>93.6</v>
      </c>
      <c r="F36" s="184">
        <v>12491</v>
      </c>
      <c r="G36" s="184">
        <v>10903</v>
      </c>
      <c r="H36" s="185">
        <v>87.3</v>
      </c>
      <c r="I36" s="184">
        <v>14979</v>
      </c>
      <c r="J36" s="184">
        <v>11890</v>
      </c>
      <c r="K36" s="185">
        <v>79.400000000000006</v>
      </c>
      <c r="L36" s="184">
        <v>55684</v>
      </c>
      <c r="M36" s="184">
        <v>49211</v>
      </c>
      <c r="N36" s="185">
        <v>88.4</v>
      </c>
    </row>
    <row r="37" spans="1:14" ht="15" x14ac:dyDescent="0.3">
      <c r="A37" s="175" t="s">
        <v>72</v>
      </c>
      <c r="B37" s="176" t="s">
        <v>337</v>
      </c>
      <c r="C37" s="177">
        <v>3031</v>
      </c>
      <c r="D37" s="177">
        <v>2941</v>
      </c>
      <c r="E37" s="178">
        <v>97</v>
      </c>
      <c r="F37" s="177">
        <v>1080</v>
      </c>
      <c r="G37" s="177">
        <v>993</v>
      </c>
      <c r="H37" s="178">
        <v>91.9</v>
      </c>
      <c r="I37" s="177">
        <v>1654</v>
      </c>
      <c r="J37" s="177">
        <v>1434</v>
      </c>
      <c r="K37" s="178">
        <v>86.7</v>
      </c>
      <c r="L37" s="177">
        <v>5765</v>
      </c>
      <c r="M37" s="177">
        <v>5368</v>
      </c>
      <c r="N37" s="178">
        <v>93.1</v>
      </c>
    </row>
    <row r="38" spans="1:14" ht="15" x14ac:dyDescent="0.3">
      <c r="A38" s="179"/>
      <c r="B38" s="180" t="s">
        <v>338</v>
      </c>
      <c r="C38" s="181">
        <v>778</v>
      </c>
      <c r="D38" s="181">
        <v>751</v>
      </c>
      <c r="E38" s="182">
        <v>96.5</v>
      </c>
      <c r="F38" s="181">
        <v>348</v>
      </c>
      <c r="G38" s="181">
        <v>327</v>
      </c>
      <c r="H38" s="182">
        <v>94</v>
      </c>
      <c r="I38" s="181">
        <v>731</v>
      </c>
      <c r="J38" s="181">
        <v>638</v>
      </c>
      <c r="K38" s="182">
        <v>87.3</v>
      </c>
      <c r="L38" s="181">
        <v>1857</v>
      </c>
      <c r="M38" s="181">
        <v>1716</v>
      </c>
      <c r="N38" s="182">
        <v>92.4</v>
      </c>
    </row>
    <row r="39" spans="1:14" ht="15" x14ac:dyDescent="0.3">
      <c r="A39" s="179"/>
      <c r="B39" s="180" t="s">
        <v>339</v>
      </c>
      <c r="C39" s="181">
        <v>2650</v>
      </c>
      <c r="D39" s="181">
        <v>2569</v>
      </c>
      <c r="E39" s="182">
        <v>96.9</v>
      </c>
      <c r="F39" s="181">
        <v>1083</v>
      </c>
      <c r="G39" s="181">
        <v>1010</v>
      </c>
      <c r="H39" s="182">
        <v>93.3</v>
      </c>
      <c r="I39" s="181">
        <v>1645</v>
      </c>
      <c r="J39" s="181">
        <v>1431</v>
      </c>
      <c r="K39" s="182">
        <v>87</v>
      </c>
      <c r="L39" s="181">
        <v>5378</v>
      </c>
      <c r="M39" s="181">
        <v>5010</v>
      </c>
      <c r="N39" s="182">
        <v>93.2</v>
      </c>
    </row>
    <row r="40" spans="1:14" ht="15" x14ac:dyDescent="0.3">
      <c r="A40" s="179"/>
      <c r="B40" s="180" t="s">
        <v>340</v>
      </c>
      <c r="C40" s="181">
        <v>1454</v>
      </c>
      <c r="D40" s="181">
        <v>1393</v>
      </c>
      <c r="E40" s="182">
        <v>95.8</v>
      </c>
      <c r="F40" s="181">
        <v>679</v>
      </c>
      <c r="G40" s="181">
        <v>613</v>
      </c>
      <c r="H40" s="182">
        <v>90.3</v>
      </c>
      <c r="I40" s="181">
        <v>836</v>
      </c>
      <c r="J40" s="181">
        <v>663</v>
      </c>
      <c r="K40" s="182">
        <v>79.3</v>
      </c>
      <c r="L40" s="181">
        <v>2969</v>
      </c>
      <c r="M40" s="181">
        <v>2669</v>
      </c>
      <c r="N40" s="182">
        <v>89.9</v>
      </c>
    </row>
    <row r="41" spans="1:14" ht="15" x14ac:dyDescent="0.3">
      <c r="A41" s="179"/>
      <c r="B41" s="183" t="s">
        <v>315</v>
      </c>
      <c r="C41" s="184">
        <v>7913</v>
      </c>
      <c r="D41" s="184">
        <v>7654</v>
      </c>
      <c r="E41" s="185">
        <v>96.7</v>
      </c>
      <c r="F41" s="184">
        <v>3190</v>
      </c>
      <c r="G41" s="184">
        <v>2943</v>
      </c>
      <c r="H41" s="185">
        <v>92.3</v>
      </c>
      <c r="I41" s="184">
        <v>4866</v>
      </c>
      <c r="J41" s="184">
        <v>4166</v>
      </c>
      <c r="K41" s="185">
        <v>85.6</v>
      </c>
      <c r="L41" s="184">
        <v>15969</v>
      </c>
      <c r="M41" s="184">
        <v>14763</v>
      </c>
      <c r="N41" s="185">
        <v>92.4</v>
      </c>
    </row>
    <row r="42" spans="1:14" ht="15" x14ac:dyDescent="0.3">
      <c r="A42" s="175" t="s">
        <v>73</v>
      </c>
      <c r="B42" s="176" t="s">
        <v>341</v>
      </c>
      <c r="C42" s="177">
        <v>1508</v>
      </c>
      <c r="D42" s="177">
        <v>1471</v>
      </c>
      <c r="E42" s="178">
        <v>97.5</v>
      </c>
      <c r="F42" s="177">
        <v>805</v>
      </c>
      <c r="G42" s="177">
        <v>771</v>
      </c>
      <c r="H42" s="178">
        <v>95.8</v>
      </c>
      <c r="I42" s="177">
        <v>1012</v>
      </c>
      <c r="J42" s="177">
        <v>913</v>
      </c>
      <c r="K42" s="178">
        <v>90.2</v>
      </c>
      <c r="L42" s="177">
        <v>3325</v>
      </c>
      <c r="M42" s="177">
        <v>3155</v>
      </c>
      <c r="N42" s="178">
        <v>94.9</v>
      </c>
    </row>
    <row r="43" spans="1:14" ht="15" x14ac:dyDescent="0.3">
      <c r="A43" s="179"/>
      <c r="B43" s="180" t="s">
        <v>342</v>
      </c>
      <c r="C43" s="181">
        <v>2839</v>
      </c>
      <c r="D43" s="181">
        <v>2754</v>
      </c>
      <c r="E43" s="182">
        <v>97</v>
      </c>
      <c r="F43" s="181">
        <v>1198</v>
      </c>
      <c r="G43" s="181">
        <v>1104</v>
      </c>
      <c r="H43" s="182">
        <v>92.2</v>
      </c>
      <c r="I43" s="181">
        <v>1526</v>
      </c>
      <c r="J43" s="181">
        <v>1228</v>
      </c>
      <c r="K43" s="182">
        <v>80.5</v>
      </c>
      <c r="L43" s="181">
        <v>5563</v>
      </c>
      <c r="M43" s="181">
        <v>5086</v>
      </c>
      <c r="N43" s="182">
        <v>91.4</v>
      </c>
    </row>
    <row r="44" spans="1:14" ht="15" x14ac:dyDescent="0.3">
      <c r="A44" s="179"/>
      <c r="B44" s="180" t="s">
        <v>343</v>
      </c>
      <c r="C44" s="181">
        <v>5017</v>
      </c>
      <c r="D44" s="181">
        <v>4848</v>
      </c>
      <c r="E44" s="182">
        <v>96.6</v>
      </c>
      <c r="F44" s="181">
        <v>1851</v>
      </c>
      <c r="G44" s="181">
        <v>1697</v>
      </c>
      <c r="H44" s="182">
        <v>91.7</v>
      </c>
      <c r="I44" s="181">
        <v>2389</v>
      </c>
      <c r="J44" s="181">
        <v>2065</v>
      </c>
      <c r="K44" s="182">
        <v>86.4</v>
      </c>
      <c r="L44" s="181">
        <v>9257</v>
      </c>
      <c r="M44" s="181">
        <v>8610</v>
      </c>
      <c r="N44" s="182">
        <v>93</v>
      </c>
    </row>
    <row r="45" spans="1:14" ht="15" x14ac:dyDescent="0.3">
      <c r="A45" s="179"/>
      <c r="B45" s="180" t="s">
        <v>344</v>
      </c>
      <c r="C45" s="181">
        <v>7760</v>
      </c>
      <c r="D45" s="181">
        <v>7526</v>
      </c>
      <c r="E45" s="182">
        <v>97</v>
      </c>
      <c r="F45" s="181">
        <v>3409</v>
      </c>
      <c r="G45" s="181">
        <v>3152</v>
      </c>
      <c r="H45" s="182">
        <v>92.5</v>
      </c>
      <c r="I45" s="181">
        <v>3841</v>
      </c>
      <c r="J45" s="181">
        <v>3314</v>
      </c>
      <c r="K45" s="182">
        <v>86.3</v>
      </c>
      <c r="L45" s="181">
        <v>15010</v>
      </c>
      <c r="M45" s="181">
        <v>13992</v>
      </c>
      <c r="N45" s="182">
        <v>93.2</v>
      </c>
    </row>
    <row r="46" spans="1:14" ht="15" x14ac:dyDescent="0.3">
      <c r="A46" s="179"/>
      <c r="B46" s="180" t="s">
        <v>345</v>
      </c>
      <c r="C46" s="181">
        <v>2323</v>
      </c>
      <c r="D46" s="181">
        <v>2275</v>
      </c>
      <c r="E46" s="182">
        <v>97.9</v>
      </c>
      <c r="F46" s="181">
        <v>878</v>
      </c>
      <c r="G46" s="181">
        <v>803</v>
      </c>
      <c r="H46" s="182">
        <v>91.5</v>
      </c>
      <c r="I46" s="181">
        <v>1457</v>
      </c>
      <c r="J46" s="181">
        <v>1301</v>
      </c>
      <c r="K46" s="182">
        <v>89.3</v>
      </c>
      <c r="L46" s="181">
        <v>4658</v>
      </c>
      <c r="M46" s="181">
        <v>4379</v>
      </c>
      <c r="N46" s="182">
        <v>94</v>
      </c>
    </row>
    <row r="47" spans="1:14" ht="15" x14ac:dyDescent="0.3">
      <c r="A47" s="179"/>
      <c r="B47" s="183" t="s">
        <v>315</v>
      </c>
      <c r="C47" s="184">
        <v>19447</v>
      </c>
      <c r="D47" s="184">
        <v>18874</v>
      </c>
      <c r="E47" s="185">
        <v>97.1</v>
      </c>
      <c r="F47" s="184">
        <v>8141</v>
      </c>
      <c r="G47" s="184">
        <v>7527</v>
      </c>
      <c r="H47" s="185">
        <v>92.5</v>
      </c>
      <c r="I47" s="184">
        <v>10225</v>
      </c>
      <c r="J47" s="184">
        <v>8821</v>
      </c>
      <c r="K47" s="185">
        <v>86.3</v>
      </c>
      <c r="L47" s="184">
        <v>37813</v>
      </c>
      <c r="M47" s="184">
        <v>35222</v>
      </c>
      <c r="N47" s="185">
        <v>93.1</v>
      </c>
    </row>
    <row r="48" spans="1:14" ht="15" x14ac:dyDescent="0.3">
      <c r="A48" s="175" t="s">
        <v>74</v>
      </c>
      <c r="B48" s="186" t="s">
        <v>315</v>
      </c>
      <c r="C48" s="187">
        <v>2628</v>
      </c>
      <c r="D48" s="187">
        <v>2492</v>
      </c>
      <c r="E48" s="188">
        <v>94.8</v>
      </c>
      <c r="F48" s="187">
        <v>1093</v>
      </c>
      <c r="G48" s="187">
        <v>1006</v>
      </c>
      <c r="H48" s="188">
        <v>92</v>
      </c>
      <c r="I48" s="187">
        <v>1859</v>
      </c>
      <c r="J48" s="187">
        <v>1557</v>
      </c>
      <c r="K48" s="188">
        <v>83.8</v>
      </c>
      <c r="L48" s="187">
        <v>5580</v>
      </c>
      <c r="M48" s="187">
        <v>5055</v>
      </c>
      <c r="N48" s="188">
        <v>90.6</v>
      </c>
    </row>
    <row r="49" spans="1:14" ht="15" x14ac:dyDescent="0.3">
      <c r="A49" s="175" t="s">
        <v>75</v>
      </c>
      <c r="B49" s="186" t="s">
        <v>315</v>
      </c>
      <c r="C49" s="187">
        <v>1746</v>
      </c>
      <c r="D49" s="187">
        <v>1523</v>
      </c>
      <c r="E49" s="188">
        <v>87.2</v>
      </c>
      <c r="F49" s="187">
        <v>728</v>
      </c>
      <c r="G49" s="187">
        <v>645</v>
      </c>
      <c r="H49" s="188">
        <v>88.6</v>
      </c>
      <c r="I49" s="187">
        <v>1823</v>
      </c>
      <c r="J49" s="187">
        <v>1223</v>
      </c>
      <c r="K49" s="188">
        <v>67.099999999999994</v>
      </c>
      <c r="L49" s="187">
        <v>4297</v>
      </c>
      <c r="M49" s="187">
        <v>3391</v>
      </c>
      <c r="N49" s="188">
        <v>78.900000000000006</v>
      </c>
    </row>
    <row r="50" spans="1:14" ht="15" x14ac:dyDescent="0.3">
      <c r="A50" s="175" t="s">
        <v>76</v>
      </c>
      <c r="B50" s="186" t="s">
        <v>315</v>
      </c>
      <c r="C50" s="187">
        <v>5306</v>
      </c>
      <c r="D50" s="187">
        <v>5091</v>
      </c>
      <c r="E50" s="188">
        <v>95.9</v>
      </c>
      <c r="F50" s="187">
        <v>2852</v>
      </c>
      <c r="G50" s="187">
        <v>2558</v>
      </c>
      <c r="H50" s="188">
        <v>89.7</v>
      </c>
      <c r="I50" s="187">
        <v>3800</v>
      </c>
      <c r="J50" s="187">
        <v>3072</v>
      </c>
      <c r="K50" s="188">
        <v>80.8</v>
      </c>
      <c r="L50" s="187">
        <v>11958</v>
      </c>
      <c r="M50" s="187">
        <v>10721</v>
      </c>
      <c r="N50" s="188">
        <v>89.7</v>
      </c>
    </row>
    <row r="51" spans="1:14" ht="15" x14ac:dyDescent="0.3">
      <c r="A51" s="175" t="s">
        <v>77</v>
      </c>
      <c r="B51" s="176" t="s">
        <v>346</v>
      </c>
      <c r="C51" s="177">
        <v>15589</v>
      </c>
      <c r="D51" s="177">
        <v>15026</v>
      </c>
      <c r="E51" s="178">
        <v>96.4</v>
      </c>
      <c r="F51" s="177">
        <v>5454</v>
      </c>
      <c r="G51" s="177">
        <v>4951</v>
      </c>
      <c r="H51" s="178">
        <v>90.8</v>
      </c>
      <c r="I51" s="177">
        <v>8918</v>
      </c>
      <c r="J51" s="177">
        <v>7190</v>
      </c>
      <c r="K51" s="178">
        <v>80.599999999999994</v>
      </c>
      <c r="L51" s="177">
        <v>29961</v>
      </c>
      <c r="M51" s="177">
        <v>27167</v>
      </c>
      <c r="N51" s="178">
        <v>90.7</v>
      </c>
    </row>
    <row r="52" spans="1:14" ht="15" x14ac:dyDescent="0.3">
      <c r="A52" s="179"/>
      <c r="B52" s="180" t="s">
        <v>347</v>
      </c>
      <c r="C52" s="181">
        <v>7204</v>
      </c>
      <c r="D52" s="181">
        <v>7019</v>
      </c>
      <c r="E52" s="182">
        <v>97.4</v>
      </c>
      <c r="F52" s="181">
        <v>3317</v>
      </c>
      <c r="G52" s="181">
        <v>3019</v>
      </c>
      <c r="H52" s="182">
        <v>91</v>
      </c>
      <c r="I52" s="181">
        <v>5489</v>
      </c>
      <c r="J52" s="181">
        <v>4589</v>
      </c>
      <c r="K52" s="182">
        <v>83.6</v>
      </c>
      <c r="L52" s="181">
        <v>16010</v>
      </c>
      <c r="M52" s="181">
        <v>14627</v>
      </c>
      <c r="N52" s="182">
        <v>91.4</v>
      </c>
    </row>
    <row r="53" spans="1:14" ht="15" x14ac:dyDescent="0.3">
      <c r="A53" s="179"/>
      <c r="B53" s="183" t="s">
        <v>315</v>
      </c>
      <c r="C53" s="184">
        <v>22793</v>
      </c>
      <c r="D53" s="184">
        <v>22045</v>
      </c>
      <c r="E53" s="185">
        <v>96.7</v>
      </c>
      <c r="F53" s="184">
        <v>8771</v>
      </c>
      <c r="G53" s="184">
        <v>7970</v>
      </c>
      <c r="H53" s="185">
        <v>90.9</v>
      </c>
      <c r="I53" s="184">
        <v>14407</v>
      </c>
      <c r="J53" s="184">
        <v>11779</v>
      </c>
      <c r="K53" s="185">
        <v>81.8</v>
      </c>
      <c r="L53" s="184">
        <v>45971</v>
      </c>
      <c r="M53" s="184">
        <v>41794</v>
      </c>
      <c r="N53" s="185">
        <v>90.9</v>
      </c>
    </row>
    <row r="54" spans="1:14" ht="15" x14ac:dyDescent="0.3">
      <c r="A54" s="175" t="s">
        <v>78</v>
      </c>
      <c r="B54" s="176" t="s">
        <v>348</v>
      </c>
      <c r="C54" s="177">
        <v>1118</v>
      </c>
      <c r="D54" s="177">
        <v>1090</v>
      </c>
      <c r="E54" s="178">
        <v>97.5</v>
      </c>
      <c r="F54" s="177">
        <v>453</v>
      </c>
      <c r="G54" s="177">
        <v>400</v>
      </c>
      <c r="H54" s="178">
        <v>88.3</v>
      </c>
      <c r="I54" s="177">
        <v>951</v>
      </c>
      <c r="J54" s="177">
        <v>846</v>
      </c>
      <c r="K54" s="178">
        <v>89</v>
      </c>
      <c r="L54" s="177">
        <v>2522</v>
      </c>
      <c r="M54" s="177">
        <v>2336</v>
      </c>
      <c r="N54" s="178">
        <v>92.6</v>
      </c>
    </row>
    <row r="55" spans="1:14" ht="15" x14ac:dyDescent="0.3">
      <c r="A55" s="179"/>
      <c r="B55" s="180" t="s">
        <v>349</v>
      </c>
      <c r="C55" s="181">
        <v>327</v>
      </c>
      <c r="D55" s="181">
        <v>321</v>
      </c>
      <c r="E55" s="182">
        <v>98.2</v>
      </c>
      <c r="F55" s="181">
        <v>236</v>
      </c>
      <c r="G55" s="181">
        <v>226</v>
      </c>
      <c r="H55" s="182">
        <v>95.8</v>
      </c>
      <c r="I55" s="181">
        <v>278</v>
      </c>
      <c r="J55" s="181">
        <v>247</v>
      </c>
      <c r="K55" s="182">
        <v>88.8</v>
      </c>
      <c r="L55" s="181">
        <v>841</v>
      </c>
      <c r="M55" s="181">
        <v>794</v>
      </c>
      <c r="N55" s="182">
        <v>94.4</v>
      </c>
    </row>
    <row r="56" spans="1:14" ht="15" x14ac:dyDescent="0.3">
      <c r="A56" s="179"/>
      <c r="B56" s="180" t="s">
        <v>350</v>
      </c>
      <c r="C56" s="181">
        <v>1792</v>
      </c>
      <c r="D56" s="181">
        <v>1738</v>
      </c>
      <c r="E56" s="182">
        <v>97</v>
      </c>
      <c r="F56" s="181">
        <v>687</v>
      </c>
      <c r="G56" s="181">
        <v>619</v>
      </c>
      <c r="H56" s="182">
        <v>90.1</v>
      </c>
      <c r="I56" s="181">
        <v>1015</v>
      </c>
      <c r="J56" s="181">
        <v>835</v>
      </c>
      <c r="K56" s="182">
        <v>82.3</v>
      </c>
      <c r="L56" s="181">
        <v>3494</v>
      </c>
      <c r="M56" s="181">
        <v>3192</v>
      </c>
      <c r="N56" s="182">
        <v>91.4</v>
      </c>
    </row>
    <row r="57" spans="1:14" ht="15" x14ac:dyDescent="0.3">
      <c r="A57" s="179"/>
      <c r="B57" s="183" t="s">
        <v>315</v>
      </c>
      <c r="C57" s="184">
        <v>3237</v>
      </c>
      <c r="D57" s="184">
        <v>3149</v>
      </c>
      <c r="E57" s="185">
        <v>97.3</v>
      </c>
      <c r="F57" s="184">
        <v>1376</v>
      </c>
      <c r="G57" s="184">
        <v>1245</v>
      </c>
      <c r="H57" s="185">
        <v>90.5</v>
      </c>
      <c r="I57" s="184">
        <v>2244</v>
      </c>
      <c r="J57" s="184">
        <v>1928</v>
      </c>
      <c r="K57" s="185">
        <v>85.9</v>
      </c>
      <c r="L57" s="184">
        <v>6857</v>
      </c>
      <c r="M57" s="184">
        <v>6322</v>
      </c>
      <c r="N57" s="185">
        <v>92.2</v>
      </c>
    </row>
    <row r="58" spans="1:14" ht="15" x14ac:dyDescent="0.3">
      <c r="A58" s="175" t="s">
        <v>79</v>
      </c>
      <c r="B58" s="176" t="s">
        <v>351</v>
      </c>
      <c r="C58" s="177">
        <v>3379</v>
      </c>
      <c r="D58" s="177">
        <v>3227</v>
      </c>
      <c r="E58" s="178">
        <v>95.5</v>
      </c>
      <c r="F58" s="177">
        <v>1392</v>
      </c>
      <c r="G58" s="177">
        <v>1282</v>
      </c>
      <c r="H58" s="178">
        <v>92.1</v>
      </c>
      <c r="I58" s="177">
        <v>1838</v>
      </c>
      <c r="J58" s="177">
        <v>1629</v>
      </c>
      <c r="K58" s="178">
        <v>88.6</v>
      </c>
      <c r="L58" s="177">
        <v>6609</v>
      </c>
      <c r="M58" s="177">
        <v>6138</v>
      </c>
      <c r="N58" s="178">
        <v>92.9</v>
      </c>
    </row>
    <row r="59" spans="1:14" ht="15" x14ac:dyDescent="0.3">
      <c r="A59" s="179"/>
      <c r="B59" s="180" t="s">
        <v>352</v>
      </c>
      <c r="C59" s="181">
        <v>3813</v>
      </c>
      <c r="D59" s="181">
        <v>3693</v>
      </c>
      <c r="E59" s="182">
        <v>96.9</v>
      </c>
      <c r="F59" s="181">
        <v>1763</v>
      </c>
      <c r="G59" s="181">
        <v>1627</v>
      </c>
      <c r="H59" s="182">
        <v>92.3</v>
      </c>
      <c r="I59" s="181">
        <v>2834</v>
      </c>
      <c r="J59" s="181">
        <v>2498</v>
      </c>
      <c r="K59" s="182">
        <v>88.1</v>
      </c>
      <c r="L59" s="181">
        <v>8410</v>
      </c>
      <c r="M59" s="181">
        <v>7818</v>
      </c>
      <c r="N59" s="182">
        <v>93</v>
      </c>
    </row>
    <row r="60" spans="1:14" ht="15" x14ac:dyDescent="0.3">
      <c r="A60" s="179"/>
      <c r="B60" s="180" t="s">
        <v>353</v>
      </c>
      <c r="C60" s="181">
        <v>11906</v>
      </c>
      <c r="D60" s="181">
        <v>11380</v>
      </c>
      <c r="E60" s="182">
        <v>95.6</v>
      </c>
      <c r="F60" s="181">
        <v>4969</v>
      </c>
      <c r="G60" s="181">
        <v>4336</v>
      </c>
      <c r="H60" s="182">
        <v>87.3</v>
      </c>
      <c r="I60" s="181">
        <v>5499</v>
      </c>
      <c r="J60" s="181">
        <v>4539</v>
      </c>
      <c r="K60" s="182">
        <v>82.5</v>
      </c>
      <c r="L60" s="181">
        <v>22374</v>
      </c>
      <c r="M60" s="181">
        <v>20255</v>
      </c>
      <c r="N60" s="182">
        <v>90.5</v>
      </c>
    </row>
    <row r="61" spans="1:14" ht="15" x14ac:dyDescent="0.3">
      <c r="A61" s="179"/>
      <c r="B61" s="183" t="s">
        <v>315</v>
      </c>
      <c r="C61" s="184">
        <v>19098</v>
      </c>
      <c r="D61" s="184">
        <v>18300</v>
      </c>
      <c r="E61" s="185">
        <v>95.8</v>
      </c>
      <c r="F61" s="184">
        <v>8124</v>
      </c>
      <c r="G61" s="184">
        <v>7245</v>
      </c>
      <c r="H61" s="185">
        <v>89.2</v>
      </c>
      <c r="I61" s="184">
        <v>10171</v>
      </c>
      <c r="J61" s="184">
        <v>8666</v>
      </c>
      <c r="K61" s="185">
        <v>85.2</v>
      </c>
      <c r="L61" s="184">
        <v>37393</v>
      </c>
      <c r="M61" s="184">
        <v>34211</v>
      </c>
      <c r="N61" s="185">
        <v>91.5</v>
      </c>
    </row>
    <row r="62" spans="1:14" ht="15" x14ac:dyDescent="0.3">
      <c r="A62" s="175" t="s">
        <v>80</v>
      </c>
      <c r="B62" s="186" t="s">
        <v>315</v>
      </c>
      <c r="C62" s="187">
        <v>1850</v>
      </c>
      <c r="D62" s="187">
        <v>1796</v>
      </c>
      <c r="E62" s="188">
        <v>97.1</v>
      </c>
      <c r="F62" s="187">
        <v>854</v>
      </c>
      <c r="G62" s="187">
        <v>807</v>
      </c>
      <c r="H62" s="188">
        <v>94.5</v>
      </c>
      <c r="I62" s="187">
        <v>1438</v>
      </c>
      <c r="J62" s="187">
        <v>1110</v>
      </c>
      <c r="K62" s="188">
        <v>77.2</v>
      </c>
      <c r="L62" s="187">
        <v>4142</v>
      </c>
      <c r="M62" s="187">
        <v>3713</v>
      </c>
      <c r="N62" s="188">
        <v>89.6</v>
      </c>
    </row>
    <row r="63" spans="1:14" ht="15" x14ac:dyDescent="0.3">
      <c r="A63" s="175" t="s">
        <v>81</v>
      </c>
      <c r="B63" s="186" t="s">
        <v>315</v>
      </c>
      <c r="C63" s="187">
        <v>2358</v>
      </c>
      <c r="D63" s="187">
        <v>2045</v>
      </c>
      <c r="E63" s="188">
        <v>86.7</v>
      </c>
      <c r="F63" s="187">
        <v>1834</v>
      </c>
      <c r="G63" s="187">
        <v>1554</v>
      </c>
      <c r="H63" s="188">
        <v>84.7</v>
      </c>
      <c r="I63" s="187">
        <v>1839</v>
      </c>
      <c r="J63" s="187">
        <v>1343</v>
      </c>
      <c r="K63" s="188">
        <v>73</v>
      </c>
      <c r="L63" s="187">
        <v>6031</v>
      </c>
      <c r="M63" s="187">
        <v>4942</v>
      </c>
      <c r="N63" s="188">
        <v>81.900000000000006</v>
      </c>
    </row>
    <row r="64" spans="1:14" ht="15" x14ac:dyDescent="0.3">
      <c r="A64" s="175" t="s">
        <v>82</v>
      </c>
      <c r="B64" s="176" t="s">
        <v>354</v>
      </c>
      <c r="C64" s="177">
        <v>1699</v>
      </c>
      <c r="D64" s="177">
        <v>1642</v>
      </c>
      <c r="E64" s="178">
        <v>96.6</v>
      </c>
      <c r="F64" s="177">
        <v>835</v>
      </c>
      <c r="G64" s="177">
        <v>742</v>
      </c>
      <c r="H64" s="178">
        <v>88.9</v>
      </c>
      <c r="I64" s="177">
        <v>1112</v>
      </c>
      <c r="J64" s="177">
        <v>923</v>
      </c>
      <c r="K64" s="178">
        <v>83</v>
      </c>
      <c r="L64" s="177">
        <v>3646</v>
      </c>
      <c r="M64" s="177">
        <v>3307</v>
      </c>
      <c r="N64" s="178">
        <v>90.7</v>
      </c>
    </row>
    <row r="65" spans="1:14" ht="15" x14ac:dyDescent="0.3">
      <c r="A65" s="179"/>
      <c r="B65" s="180" t="s">
        <v>355</v>
      </c>
      <c r="C65" s="181">
        <v>3485</v>
      </c>
      <c r="D65" s="181">
        <v>3380</v>
      </c>
      <c r="E65" s="182">
        <v>97</v>
      </c>
      <c r="F65" s="181">
        <v>1690</v>
      </c>
      <c r="G65" s="181">
        <v>1615</v>
      </c>
      <c r="H65" s="182">
        <v>95.6</v>
      </c>
      <c r="I65" s="181">
        <v>2318</v>
      </c>
      <c r="J65" s="181">
        <v>1994</v>
      </c>
      <c r="K65" s="182">
        <v>86</v>
      </c>
      <c r="L65" s="181">
        <v>7493</v>
      </c>
      <c r="M65" s="181">
        <v>6989</v>
      </c>
      <c r="N65" s="182">
        <v>93.3</v>
      </c>
    </row>
    <row r="66" spans="1:14" ht="15" x14ac:dyDescent="0.3">
      <c r="A66" s="179"/>
      <c r="B66" s="180" t="s">
        <v>356</v>
      </c>
      <c r="C66" s="181">
        <v>6674</v>
      </c>
      <c r="D66" s="181">
        <v>6483</v>
      </c>
      <c r="E66" s="182">
        <v>97.1</v>
      </c>
      <c r="F66" s="181">
        <v>2628</v>
      </c>
      <c r="G66" s="181">
        <v>2466</v>
      </c>
      <c r="H66" s="182">
        <v>93.8</v>
      </c>
      <c r="I66" s="181">
        <v>3100</v>
      </c>
      <c r="J66" s="181">
        <v>2658</v>
      </c>
      <c r="K66" s="182">
        <v>85.7</v>
      </c>
      <c r="L66" s="181">
        <v>12402</v>
      </c>
      <c r="M66" s="181">
        <v>11607</v>
      </c>
      <c r="N66" s="182">
        <v>93.6</v>
      </c>
    </row>
    <row r="67" spans="1:14" ht="15" x14ac:dyDescent="0.3">
      <c r="A67" s="179"/>
      <c r="B67" s="180" t="s">
        <v>357</v>
      </c>
      <c r="C67" s="181">
        <v>356</v>
      </c>
      <c r="D67" s="181">
        <v>353</v>
      </c>
      <c r="E67" s="182">
        <v>99.2</v>
      </c>
      <c r="F67" s="181">
        <v>202</v>
      </c>
      <c r="G67" s="181">
        <v>195</v>
      </c>
      <c r="H67" s="182">
        <v>96.5</v>
      </c>
      <c r="I67" s="181">
        <v>370</v>
      </c>
      <c r="J67" s="181">
        <v>334</v>
      </c>
      <c r="K67" s="182">
        <v>90.3</v>
      </c>
      <c r="L67" s="181">
        <v>928</v>
      </c>
      <c r="M67" s="181">
        <v>882</v>
      </c>
      <c r="N67" s="182">
        <v>95</v>
      </c>
    </row>
    <row r="68" spans="1:14" ht="15" x14ac:dyDescent="0.3">
      <c r="A68" s="179"/>
      <c r="B68" s="180" t="s">
        <v>358</v>
      </c>
      <c r="C68" s="181">
        <v>2395</v>
      </c>
      <c r="D68" s="181">
        <v>2323</v>
      </c>
      <c r="E68" s="182">
        <v>97</v>
      </c>
      <c r="F68" s="181">
        <v>1099</v>
      </c>
      <c r="G68" s="181">
        <v>1009</v>
      </c>
      <c r="H68" s="182">
        <v>91.8</v>
      </c>
      <c r="I68" s="181">
        <v>1259</v>
      </c>
      <c r="J68" s="181">
        <v>1052</v>
      </c>
      <c r="K68" s="182">
        <v>83.6</v>
      </c>
      <c r="L68" s="181">
        <v>4753</v>
      </c>
      <c r="M68" s="181">
        <v>4384</v>
      </c>
      <c r="N68" s="182">
        <v>92.2</v>
      </c>
    </row>
    <row r="69" spans="1:14" ht="15" x14ac:dyDescent="0.3">
      <c r="A69" s="179"/>
      <c r="B69" s="183" t="s">
        <v>315</v>
      </c>
      <c r="C69" s="184">
        <v>14609</v>
      </c>
      <c r="D69" s="184">
        <v>14181</v>
      </c>
      <c r="E69" s="185">
        <v>97.1</v>
      </c>
      <c r="F69" s="184">
        <v>6454</v>
      </c>
      <c r="G69" s="184">
        <v>6027</v>
      </c>
      <c r="H69" s="185">
        <v>93.4</v>
      </c>
      <c r="I69" s="184">
        <v>8159</v>
      </c>
      <c r="J69" s="184">
        <v>6961</v>
      </c>
      <c r="K69" s="185">
        <v>85.3</v>
      </c>
      <c r="L69" s="184">
        <v>29222</v>
      </c>
      <c r="M69" s="184">
        <v>27169</v>
      </c>
      <c r="N69" s="185">
        <v>93</v>
      </c>
    </row>
    <row r="70" spans="1:14" ht="15" x14ac:dyDescent="0.3">
      <c r="A70" s="175" t="s">
        <v>83</v>
      </c>
      <c r="B70" s="176" t="s">
        <v>359</v>
      </c>
      <c r="C70" s="177">
        <v>3766</v>
      </c>
      <c r="D70" s="177">
        <v>3651</v>
      </c>
      <c r="E70" s="178">
        <v>96.9</v>
      </c>
      <c r="F70" s="177">
        <v>1460</v>
      </c>
      <c r="G70" s="177">
        <v>1376</v>
      </c>
      <c r="H70" s="178">
        <v>94.2</v>
      </c>
      <c r="I70" s="177">
        <v>2160</v>
      </c>
      <c r="J70" s="177">
        <v>1833</v>
      </c>
      <c r="K70" s="178">
        <v>84.9</v>
      </c>
      <c r="L70" s="177">
        <v>7386</v>
      </c>
      <c r="M70" s="177">
        <v>6860</v>
      </c>
      <c r="N70" s="178">
        <v>92.9</v>
      </c>
    </row>
    <row r="71" spans="1:14" ht="15" x14ac:dyDescent="0.3">
      <c r="A71" s="179"/>
      <c r="B71" s="180" t="s">
        <v>360</v>
      </c>
      <c r="C71" s="181">
        <v>636</v>
      </c>
      <c r="D71" s="181">
        <v>618</v>
      </c>
      <c r="E71" s="182">
        <v>97.2</v>
      </c>
      <c r="F71" s="181">
        <v>356</v>
      </c>
      <c r="G71" s="181">
        <v>334</v>
      </c>
      <c r="H71" s="182">
        <v>93.8</v>
      </c>
      <c r="I71" s="181">
        <v>692</v>
      </c>
      <c r="J71" s="181">
        <v>581</v>
      </c>
      <c r="K71" s="182">
        <v>84</v>
      </c>
      <c r="L71" s="181">
        <v>1684</v>
      </c>
      <c r="M71" s="181">
        <v>1533</v>
      </c>
      <c r="N71" s="182">
        <v>91</v>
      </c>
    </row>
    <row r="72" spans="1:14" ht="15" x14ac:dyDescent="0.3">
      <c r="A72" s="179"/>
      <c r="B72" s="180" t="s">
        <v>361</v>
      </c>
      <c r="C72" s="181">
        <v>5415</v>
      </c>
      <c r="D72" s="181">
        <v>5218</v>
      </c>
      <c r="E72" s="182">
        <v>96.4</v>
      </c>
      <c r="F72" s="181">
        <v>2150</v>
      </c>
      <c r="G72" s="181">
        <v>2006</v>
      </c>
      <c r="H72" s="182">
        <v>93.3</v>
      </c>
      <c r="I72" s="181">
        <v>3390</v>
      </c>
      <c r="J72" s="181">
        <v>2852</v>
      </c>
      <c r="K72" s="182">
        <v>84.1</v>
      </c>
      <c r="L72" s="181">
        <v>10955</v>
      </c>
      <c r="M72" s="181">
        <v>10076</v>
      </c>
      <c r="N72" s="182">
        <v>92</v>
      </c>
    </row>
    <row r="73" spans="1:14" ht="15" x14ac:dyDescent="0.3">
      <c r="A73" s="179"/>
      <c r="B73" s="180" t="s">
        <v>362</v>
      </c>
      <c r="C73" s="181">
        <v>1477</v>
      </c>
      <c r="D73" s="181">
        <v>1433</v>
      </c>
      <c r="E73" s="182">
        <v>97</v>
      </c>
      <c r="F73" s="181">
        <v>685</v>
      </c>
      <c r="G73" s="181">
        <v>649</v>
      </c>
      <c r="H73" s="182">
        <v>94.7</v>
      </c>
      <c r="I73" s="181">
        <v>1322</v>
      </c>
      <c r="J73" s="181">
        <v>1132</v>
      </c>
      <c r="K73" s="182">
        <v>85.6</v>
      </c>
      <c r="L73" s="181">
        <v>3484</v>
      </c>
      <c r="M73" s="181">
        <v>3214</v>
      </c>
      <c r="N73" s="182">
        <v>92.3</v>
      </c>
    </row>
    <row r="74" spans="1:14" ht="15" x14ac:dyDescent="0.3">
      <c r="A74" s="179"/>
      <c r="B74" s="183" t="s">
        <v>315</v>
      </c>
      <c r="C74" s="184">
        <v>11294</v>
      </c>
      <c r="D74" s="184">
        <v>10920</v>
      </c>
      <c r="E74" s="185">
        <v>96.7</v>
      </c>
      <c r="F74" s="184">
        <v>4651</v>
      </c>
      <c r="G74" s="184">
        <v>4365</v>
      </c>
      <c r="H74" s="185">
        <v>93.9</v>
      </c>
      <c r="I74" s="184">
        <v>7564</v>
      </c>
      <c r="J74" s="184">
        <v>6398</v>
      </c>
      <c r="K74" s="185">
        <v>84.6</v>
      </c>
      <c r="L74" s="184">
        <v>23509</v>
      </c>
      <c r="M74" s="184">
        <v>21683</v>
      </c>
      <c r="N74" s="185">
        <v>92.2</v>
      </c>
    </row>
    <row r="75" spans="1:14" ht="15" x14ac:dyDescent="0.3">
      <c r="A75" s="175" t="s">
        <v>84</v>
      </c>
      <c r="B75" s="176" t="s">
        <v>363</v>
      </c>
      <c r="C75" s="177">
        <v>8921</v>
      </c>
      <c r="D75" s="177">
        <v>8728</v>
      </c>
      <c r="E75" s="178">
        <v>97.8</v>
      </c>
      <c r="F75" s="177">
        <v>3141</v>
      </c>
      <c r="G75" s="177">
        <v>2921</v>
      </c>
      <c r="H75" s="178">
        <v>93</v>
      </c>
      <c r="I75" s="177">
        <v>4424</v>
      </c>
      <c r="J75" s="177">
        <v>3970</v>
      </c>
      <c r="K75" s="178">
        <v>89.7</v>
      </c>
      <c r="L75" s="177">
        <v>16486</v>
      </c>
      <c r="M75" s="177">
        <v>15619</v>
      </c>
      <c r="N75" s="178">
        <v>94.7</v>
      </c>
    </row>
    <row r="76" spans="1:14" ht="15" x14ac:dyDescent="0.3">
      <c r="A76" s="179"/>
      <c r="B76" s="180" t="s">
        <v>364</v>
      </c>
      <c r="C76" s="181">
        <v>4351</v>
      </c>
      <c r="D76" s="181">
        <v>4232</v>
      </c>
      <c r="E76" s="182">
        <v>97.3</v>
      </c>
      <c r="F76" s="181">
        <v>1709</v>
      </c>
      <c r="G76" s="181">
        <v>1578</v>
      </c>
      <c r="H76" s="182">
        <v>92.3</v>
      </c>
      <c r="I76" s="181">
        <v>3184</v>
      </c>
      <c r="J76" s="181">
        <v>2807</v>
      </c>
      <c r="K76" s="182">
        <v>88.2</v>
      </c>
      <c r="L76" s="181">
        <v>9244</v>
      </c>
      <c r="M76" s="181">
        <v>8617</v>
      </c>
      <c r="N76" s="182">
        <v>93.2</v>
      </c>
    </row>
    <row r="77" spans="1:14" ht="15" x14ac:dyDescent="0.3">
      <c r="A77" s="179"/>
      <c r="B77" s="180" t="s">
        <v>365</v>
      </c>
      <c r="C77" s="181">
        <v>1517</v>
      </c>
      <c r="D77" s="181">
        <v>1477</v>
      </c>
      <c r="E77" s="182">
        <v>97.4</v>
      </c>
      <c r="F77" s="181">
        <v>606</v>
      </c>
      <c r="G77" s="181">
        <v>576</v>
      </c>
      <c r="H77" s="182">
        <v>95</v>
      </c>
      <c r="I77" s="181">
        <v>1271</v>
      </c>
      <c r="J77" s="181">
        <v>1099</v>
      </c>
      <c r="K77" s="182">
        <v>86.5</v>
      </c>
      <c r="L77" s="181">
        <v>3394</v>
      </c>
      <c r="M77" s="181">
        <v>3152</v>
      </c>
      <c r="N77" s="182">
        <v>92.9</v>
      </c>
    </row>
    <row r="78" spans="1:14" ht="15" x14ac:dyDescent="0.3">
      <c r="A78" s="179"/>
      <c r="B78" s="180" t="s">
        <v>366</v>
      </c>
      <c r="C78" s="181">
        <v>2921</v>
      </c>
      <c r="D78" s="181">
        <v>2826</v>
      </c>
      <c r="E78" s="182">
        <v>96.7</v>
      </c>
      <c r="F78" s="181">
        <v>1235</v>
      </c>
      <c r="G78" s="181">
        <v>1124</v>
      </c>
      <c r="H78" s="182">
        <v>91</v>
      </c>
      <c r="I78" s="181">
        <v>1976</v>
      </c>
      <c r="J78" s="181">
        <v>1702</v>
      </c>
      <c r="K78" s="182">
        <v>86.1</v>
      </c>
      <c r="L78" s="181">
        <v>6132</v>
      </c>
      <c r="M78" s="181">
        <v>5652</v>
      </c>
      <c r="N78" s="182">
        <v>92.2</v>
      </c>
    </row>
    <row r="79" spans="1:14" ht="15" x14ac:dyDescent="0.3">
      <c r="A79" s="179"/>
      <c r="B79" s="180" t="s">
        <v>367</v>
      </c>
      <c r="C79" s="181">
        <v>3564</v>
      </c>
      <c r="D79" s="181">
        <v>3505</v>
      </c>
      <c r="E79" s="182">
        <v>98.3</v>
      </c>
      <c r="F79" s="181">
        <v>1330</v>
      </c>
      <c r="G79" s="181">
        <v>1273</v>
      </c>
      <c r="H79" s="182">
        <v>95.7</v>
      </c>
      <c r="I79" s="181">
        <v>2538</v>
      </c>
      <c r="J79" s="181">
        <v>2301</v>
      </c>
      <c r="K79" s="182">
        <v>90.7</v>
      </c>
      <c r="L79" s="181">
        <v>7432</v>
      </c>
      <c r="M79" s="181">
        <v>7079</v>
      </c>
      <c r="N79" s="182">
        <v>95.3</v>
      </c>
    </row>
    <row r="80" spans="1:14" ht="15" x14ac:dyDescent="0.3">
      <c r="A80" s="179"/>
      <c r="B80" s="183" t="s">
        <v>315</v>
      </c>
      <c r="C80" s="184">
        <v>21274</v>
      </c>
      <c r="D80" s="184">
        <v>20768</v>
      </c>
      <c r="E80" s="185">
        <v>97.6</v>
      </c>
      <c r="F80" s="184">
        <v>8021</v>
      </c>
      <c r="G80" s="184">
        <v>7472</v>
      </c>
      <c r="H80" s="185">
        <v>93.2</v>
      </c>
      <c r="I80" s="184">
        <v>13393</v>
      </c>
      <c r="J80" s="184">
        <v>11879</v>
      </c>
      <c r="K80" s="185">
        <v>88.7</v>
      </c>
      <c r="L80" s="184">
        <v>42688</v>
      </c>
      <c r="M80" s="184">
        <v>40119</v>
      </c>
      <c r="N80" s="185">
        <v>94</v>
      </c>
    </row>
    <row r="81" spans="1:14" ht="15" x14ac:dyDescent="0.3">
      <c r="A81" s="175" t="s">
        <v>85</v>
      </c>
      <c r="B81" s="176" t="s">
        <v>368</v>
      </c>
      <c r="C81" s="177">
        <v>7015</v>
      </c>
      <c r="D81" s="177">
        <v>6628</v>
      </c>
      <c r="E81" s="178">
        <v>94.5</v>
      </c>
      <c r="F81" s="177">
        <v>2217</v>
      </c>
      <c r="G81" s="177">
        <v>1995</v>
      </c>
      <c r="H81" s="178">
        <v>90</v>
      </c>
      <c r="I81" s="177">
        <v>2629</v>
      </c>
      <c r="J81" s="177">
        <v>2210</v>
      </c>
      <c r="K81" s="178">
        <v>84.1</v>
      </c>
      <c r="L81" s="177">
        <v>11861</v>
      </c>
      <c r="M81" s="177">
        <v>10833</v>
      </c>
      <c r="N81" s="178">
        <v>91.3</v>
      </c>
    </row>
    <row r="82" spans="1:14" ht="15" x14ac:dyDescent="0.3">
      <c r="A82" s="179"/>
      <c r="B82" s="180" t="s">
        <v>369</v>
      </c>
      <c r="C82" s="181">
        <v>5498</v>
      </c>
      <c r="D82" s="181">
        <v>5265</v>
      </c>
      <c r="E82" s="182">
        <v>95.8</v>
      </c>
      <c r="F82" s="181">
        <v>1921</v>
      </c>
      <c r="G82" s="181">
        <v>1754</v>
      </c>
      <c r="H82" s="182">
        <v>91.3</v>
      </c>
      <c r="I82" s="181">
        <v>2637</v>
      </c>
      <c r="J82" s="181">
        <v>2239</v>
      </c>
      <c r="K82" s="182">
        <v>84.9</v>
      </c>
      <c r="L82" s="181">
        <v>10056</v>
      </c>
      <c r="M82" s="181">
        <v>9258</v>
      </c>
      <c r="N82" s="182">
        <v>92.1</v>
      </c>
    </row>
    <row r="83" spans="1:14" ht="15" x14ac:dyDescent="0.3">
      <c r="A83" s="179"/>
      <c r="B83" s="183" t="s">
        <v>315</v>
      </c>
      <c r="C83" s="184">
        <v>12513</v>
      </c>
      <c r="D83" s="184">
        <v>11893</v>
      </c>
      <c r="E83" s="185">
        <v>95</v>
      </c>
      <c r="F83" s="184">
        <v>4138</v>
      </c>
      <c r="G83" s="184">
        <v>3749</v>
      </c>
      <c r="H83" s="185">
        <v>90.6</v>
      </c>
      <c r="I83" s="184">
        <v>5266</v>
      </c>
      <c r="J83" s="184">
        <v>4449</v>
      </c>
      <c r="K83" s="185">
        <v>84.5</v>
      </c>
      <c r="L83" s="184">
        <v>21917</v>
      </c>
      <c r="M83" s="184">
        <v>20091</v>
      </c>
      <c r="N83" s="185">
        <v>91.7</v>
      </c>
    </row>
    <row r="84" spans="1:14" ht="15" x14ac:dyDescent="0.3">
      <c r="A84" s="175" t="s">
        <v>86</v>
      </c>
      <c r="B84" s="176" t="s">
        <v>370</v>
      </c>
      <c r="C84" s="177">
        <v>3952</v>
      </c>
      <c r="D84" s="177">
        <v>3802</v>
      </c>
      <c r="E84" s="178">
        <v>96.2</v>
      </c>
      <c r="F84" s="177">
        <v>1227</v>
      </c>
      <c r="G84" s="177">
        <v>1114</v>
      </c>
      <c r="H84" s="178">
        <v>90.8</v>
      </c>
      <c r="I84" s="177">
        <v>2180</v>
      </c>
      <c r="J84" s="177">
        <v>1874</v>
      </c>
      <c r="K84" s="178">
        <v>86</v>
      </c>
      <c r="L84" s="177">
        <v>7359</v>
      </c>
      <c r="M84" s="177">
        <v>6790</v>
      </c>
      <c r="N84" s="178">
        <v>92.3</v>
      </c>
    </row>
    <row r="85" spans="1:14" ht="15" x14ac:dyDescent="0.3">
      <c r="A85" s="179"/>
      <c r="B85" s="180" t="s">
        <v>371</v>
      </c>
      <c r="C85" s="181">
        <v>2723</v>
      </c>
      <c r="D85" s="181">
        <v>2614</v>
      </c>
      <c r="E85" s="182">
        <v>96</v>
      </c>
      <c r="F85" s="181">
        <v>1339</v>
      </c>
      <c r="G85" s="181">
        <v>1222</v>
      </c>
      <c r="H85" s="182">
        <v>91.3</v>
      </c>
      <c r="I85" s="181">
        <v>1704</v>
      </c>
      <c r="J85" s="181">
        <v>1390</v>
      </c>
      <c r="K85" s="182">
        <v>81.599999999999994</v>
      </c>
      <c r="L85" s="181">
        <v>5766</v>
      </c>
      <c r="M85" s="181">
        <v>5226</v>
      </c>
      <c r="N85" s="182">
        <v>90.6</v>
      </c>
    </row>
    <row r="86" spans="1:14" ht="15" x14ac:dyDescent="0.3">
      <c r="A86" s="179"/>
      <c r="B86" s="180" t="s">
        <v>372</v>
      </c>
      <c r="C86" s="181">
        <v>2175</v>
      </c>
      <c r="D86" s="181">
        <v>2119</v>
      </c>
      <c r="E86" s="182">
        <v>97.4</v>
      </c>
      <c r="F86" s="181">
        <v>899</v>
      </c>
      <c r="G86" s="181">
        <v>850</v>
      </c>
      <c r="H86" s="182">
        <v>94.5</v>
      </c>
      <c r="I86" s="181">
        <v>1632</v>
      </c>
      <c r="J86" s="181">
        <v>1404</v>
      </c>
      <c r="K86" s="182">
        <v>86</v>
      </c>
      <c r="L86" s="181">
        <v>4706</v>
      </c>
      <c r="M86" s="181">
        <v>4373</v>
      </c>
      <c r="N86" s="182">
        <v>92.9</v>
      </c>
    </row>
    <row r="87" spans="1:14" ht="15" x14ac:dyDescent="0.3">
      <c r="A87" s="179"/>
      <c r="B87" s="180" t="s">
        <v>373</v>
      </c>
      <c r="C87" s="181">
        <v>1251</v>
      </c>
      <c r="D87" s="181">
        <v>1202</v>
      </c>
      <c r="E87" s="182">
        <v>96.1</v>
      </c>
      <c r="F87" s="181">
        <v>475</v>
      </c>
      <c r="G87" s="181">
        <v>438</v>
      </c>
      <c r="H87" s="182">
        <v>92.2</v>
      </c>
      <c r="I87" s="181">
        <v>1131</v>
      </c>
      <c r="J87" s="181">
        <v>1001</v>
      </c>
      <c r="K87" s="182">
        <v>88.5</v>
      </c>
      <c r="L87" s="181">
        <v>2857</v>
      </c>
      <c r="M87" s="181">
        <v>2641</v>
      </c>
      <c r="N87" s="182">
        <v>92.4</v>
      </c>
    </row>
    <row r="88" spans="1:14" ht="15" x14ac:dyDescent="0.3">
      <c r="A88" s="179"/>
      <c r="B88" s="180" t="s">
        <v>374</v>
      </c>
      <c r="C88" s="181">
        <v>7051</v>
      </c>
      <c r="D88" s="181">
        <v>6718</v>
      </c>
      <c r="E88" s="182">
        <v>95.3</v>
      </c>
      <c r="F88" s="181">
        <v>3049</v>
      </c>
      <c r="G88" s="181">
        <v>2725</v>
      </c>
      <c r="H88" s="182">
        <v>89.4</v>
      </c>
      <c r="I88" s="181">
        <v>4285</v>
      </c>
      <c r="J88" s="181">
        <v>3540</v>
      </c>
      <c r="K88" s="182">
        <v>82.6</v>
      </c>
      <c r="L88" s="181">
        <v>14385</v>
      </c>
      <c r="M88" s="181">
        <v>12983</v>
      </c>
      <c r="N88" s="182">
        <v>90.3</v>
      </c>
    </row>
    <row r="89" spans="1:14" ht="15" x14ac:dyDescent="0.3">
      <c r="A89" s="179"/>
      <c r="B89" s="183" t="s">
        <v>315</v>
      </c>
      <c r="C89" s="184">
        <v>17152</v>
      </c>
      <c r="D89" s="184">
        <v>16455</v>
      </c>
      <c r="E89" s="185">
        <v>95.9</v>
      </c>
      <c r="F89" s="184">
        <v>6989</v>
      </c>
      <c r="G89" s="184">
        <v>6349</v>
      </c>
      <c r="H89" s="185">
        <v>90.8</v>
      </c>
      <c r="I89" s="184">
        <v>10932</v>
      </c>
      <c r="J89" s="184">
        <v>9209</v>
      </c>
      <c r="K89" s="185">
        <v>84.2</v>
      </c>
      <c r="L89" s="184">
        <v>35073</v>
      </c>
      <c r="M89" s="184">
        <v>32013</v>
      </c>
      <c r="N89" s="185">
        <v>91.3</v>
      </c>
    </row>
    <row r="90" spans="1:14" ht="15" x14ac:dyDescent="0.3">
      <c r="A90" s="175" t="s">
        <v>87</v>
      </c>
      <c r="B90" s="176" t="s">
        <v>375</v>
      </c>
      <c r="C90" s="177">
        <v>1162</v>
      </c>
      <c r="D90" s="177">
        <v>1127</v>
      </c>
      <c r="E90" s="178">
        <v>97</v>
      </c>
      <c r="F90" s="177">
        <v>568</v>
      </c>
      <c r="G90" s="177">
        <v>534</v>
      </c>
      <c r="H90" s="178">
        <v>94</v>
      </c>
      <c r="I90" s="177">
        <v>892</v>
      </c>
      <c r="J90" s="177">
        <v>738</v>
      </c>
      <c r="K90" s="178">
        <v>82.7</v>
      </c>
      <c r="L90" s="177">
        <v>2622</v>
      </c>
      <c r="M90" s="177">
        <v>2399</v>
      </c>
      <c r="N90" s="178">
        <v>91.5</v>
      </c>
    </row>
    <row r="91" spans="1:14" ht="15" x14ac:dyDescent="0.3">
      <c r="A91" s="179"/>
      <c r="B91" s="180" t="s">
        <v>376</v>
      </c>
      <c r="C91" s="181">
        <v>2237</v>
      </c>
      <c r="D91" s="181">
        <v>2163</v>
      </c>
      <c r="E91" s="182">
        <v>96.7</v>
      </c>
      <c r="F91" s="181">
        <v>931</v>
      </c>
      <c r="G91" s="181">
        <v>861</v>
      </c>
      <c r="H91" s="182">
        <v>92.5</v>
      </c>
      <c r="I91" s="181">
        <v>1348</v>
      </c>
      <c r="J91" s="181">
        <v>1103</v>
      </c>
      <c r="K91" s="182">
        <v>81.8</v>
      </c>
      <c r="L91" s="181">
        <v>4516</v>
      </c>
      <c r="M91" s="181">
        <v>4127</v>
      </c>
      <c r="N91" s="182">
        <v>91.4</v>
      </c>
    </row>
    <row r="92" spans="1:14" ht="15" x14ac:dyDescent="0.3">
      <c r="A92" s="179"/>
      <c r="B92" s="180" t="s">
        <v>377</v>
      </c>
      <c r="C92" s="181">
        <v>896</v>
      </c>
      <c r="D92" s="181">
        <v>871</v>
      </c>
      <c r="E92" s="182">
        <v>97.2</v>
      </c>
      <c r="F92" s="181">
        <v>357</v>
      </c>
      <c r="G92" s="181">
        <v>330</v>
      </c>
      <c r="H92" s="182">
        <v>92.4</v>
      </c>
      <c r="I92" s="181">
        <v>691</v>
      </c>
      <c r="J92" s="181">
        <v>594</v>
      </c>
      <c r="K92" s="182">
        <v>86</v>
      </c>
      <c r="L92" s="181">
        <v>1944</v>
      </c>
      <c r="M92" s="181">
        <v>1795</v>
      </c>
      <c r="N92" s="182">
        <v>92.3</v>
      </c>
    </row>
    <row r="93" spans="1:14" ht="15" x14ac:dyDescent="0.3">
      <c r="A93" s="179"/>
      <c r="B93" s="180" t="s">
        <v>378</v>
      </c>
      <c r="C93" s="181">
        <v>3200</v>
      </c>
      <c r="D93" s="181">
        <v>3138</v>
      </c>
      <c r="E93" s="182">
        <v>98.1</v>
      </c>
      <c r="F93" s="181">
        <v>1210</v>
      </c>
      <c r="G93" s="181">
        <v>1141</v>
      </c>
      <c r="H93" s="182">
        <v>94.3</v>
      </c>
      <c r="I93" s="181">
        <v>2002</v>
      </c>
      <c r="J93" s="181">
        <v>1757</v>
      </c>
      <c r="K93" s="182">
        <v>87.8</v>
      </c>
      <c r="L93" s="181">
        <v>6412</v>
      </c>
      <c r="M93" s="181">
        <v>6036</v>
      </c>
      <c r="N93" s="182">
        <v>94.1</v>
      </c>
    </row>
    <row r="94" spans="1:14" ht="15" x14ac:dyDescent="0.3">
      <c r="A94" s="179"/>
      <c r="B94" s="180" t="s">
        <v>379</v>
      </c>
      <c r="C94" s="181">
        <v>1376</v>
      </c>
      <c r="D94" s="181">
        <v>1318</v>
      </c>
      <c r="E94" s="182">
        <v>95.8</v>
      </c>
      <c r="F94" s="181">
        <v>587</v>
      </c>
      <c r="G94" s="181">
        <v>533</v>
      </c>
      <c r="H94" s="182">
        <v>90.8</v>
      </c>
      <c r="I94" s="181">
        <v>993</v>
      </c>
      <c r="J94" s="181">
        <v>836</v>
      </c>
      <c r="K94" s="182">
        <v>84.2</v>
      </c>
      <c r="L94" s="181">
        <v>2956</v>
      </c>
      <c r="M94" s="181">
        <v>2687</v>
      </c>
      <c r="N94" s="182">
        <v>90.9</v>
      </c>
    </row>
    <row r="95" spans="1:14" ht="15" x14ac:dyDescent="0.3">
      <c r="A95" s="179"/>
      <c r="B95" s="180" t="s">
        <v>380</v>
      </c>
      <c r="C95" s="181">
        <v>4000</v>
      </c>
      <c r="D95" s="181">
        <v>3826</v>
      </c>
      <c r="E95" s="182">
        <v>95.7</v>
      </c>
      <c r="F95" s="181">
        <v>1783</v>
      </c>
      <c r="G95" s="181">
        <v>1623</v>
      </c>
      <c r="H95" s="182">
        <v>91</v>
      </c>
      <c r="I95" s="181">
        <v>2343</v>
      </c>
      <c r="J95" s="181">
        <v>1893</v>
      </c>
      <c r="K95" s="182">
        <v>80.8</v>
      </c>
      <c r="L95" s="181">
        <v>8126</v>
      </c>
      <c r="M95" s="181">
        <v>7342</v>
      </c>
      <c r="N95" s="182">
        <v>90.4</v>
      </c>
    </row>
    <row r="96" spans="1:14" ht="15" x14ac:dyDescent="0.3">
      <c r="A96" s="179"/>
      <c r="B96" s="183" t="s">
        <v>315</v>
      </c>
      <c r="C96" s="184">
        <v>12871</v>
      </c>
      <c r="D96" s="184">
        <v>12443</v>
      </c>
      <c r="E96" s="185">
        <v>96.7</v>
      </c>
      <c r="F96" s="184">
        <v>5436</v>
      </c>
      <c r="G96" s="184">
        <v>5022</v>
      </c>
      <c r="H96" s="185">
        <v>92.4</v>
      </c>
      <c r="I96" s="184">
        <v>8269</v>
      </c>
      <c r="J96" s="184">
        <v>6921</v>
      </c>
      <c r="K96" s="185">
        <v>83.7</v>
      </c>
      <c r="L96" s="184">
        <v>26576</v>
      </c>
      <c r="M96" s="184">
        <v>24386</v>
      </c>
      <c r="N96" s="185">
        <v>91.8</v>
      </c>
    </row>
    <row r="97" spans="1:14" ht="15" x14ac:dyDescent="0.3">
      <c r="A97" s="175" t="s">
        <v>88</v>
      </c>
      <c r="B97" s="186" t="s">
        <v>315</v>
      </c>
      <c r="C97" s="187">
        <v>16014</v>
      </c>
      <c r="D97" s="187">
        <v>15541</v>
      </c>
      <c r="E97" s="188">
        <v>97</v>
      </c>
      <c r="F97" s="187">
        <v>3580</v>
      </c>
      <c r="G97" s="187">
        <v>3257</v>
      </c>
      <c r="H97" s="188">
        <v>91</v>
      </c>
      <c r="I97" s="187">
        <v>4572</v>
      </c>
      <c r="J97" s="187">
        <v>3763</v>
      </c>
      <c r="K97" s="188">
        <v>82.3</v>
      </c>
      <c r="L97" s="187">
        <v>24166</v>
      </c>
      <c r="M97" s="187">
        <v>22561</v>
      </c>
      <c r="N97" s="188">
        <v>93.4</v>
      </c>
    </row>
    <row r="98" spans="1:14" ht="15" x14ac:dyDescent="0.3">
      <c r="A98" s="175" t="s">
        <v>89</v>
      </c>
      <c r="B98" s="176" t="s">
        <v>381</v>
      </c>
      <c r="C98" s="177">
        <v>1703</v>
      </c>
      <c r="D98" s="177">
        <v>1638</v>
      </c>
      <c r="E98" s="178">
        <v>96.2</v>
      </c>
      <c r="F98" s="177">
        <v>517</v>
      </c>
      <c r="G98" s="177">
        <v>486</v>
      </c>
      <c r="H98" s="178">
        <v>94</v>
      </c>
      <c r="I98" s="177">
        <v>1108</v>
      </c>
      <c r="J98" s="177">
        <v>951</v>
      </c>
      <c r="K98" s="178">
        <v>85.8</v>
      </c>
      <c r="L98" s="177">
        <v>3328</v>
      </c>
      <c r="M98" s="177">
        <v>3075</v>
      </c>
      <c r="N98" s="178">
        <v>92.4</v>
      </c>
    </row>
    <row r="99" spans="1:14" ht="15" x14ac:dyDescent="0.3">
      <c r="A99" s="179"/>
      <c r="B99" s="180" t="s">
        <v>382</v>
      </c>
      <c r="C99" s="181">
        <v>3186</v>
      </c>
      <c r="D99" s="181">
        <v>3079</v>
      </c>
      <c r="E99" s="182">
        <v>96.6</v>
      </c>
      <c r="F99" s="181">
        <v>1244</v>
      </c>
      <c r="G99" s="181">
        <v>1160</v>
      </c>
      <c r="H99" s="182">
        <v>93.2</v>
      </c>
      <c r="I99" s="181">
        <v>1704</v>
      </c>
      <c r="J99" s="181">
        <v>1505</v>
      </c>
      <c r="K99" s="182">
        <v>88.3</v>
      </c>
      <c r="L99" s="181">
        <v>6134</v>
      </c>
      <c r="M99" s="181">
        <v>5744</v>
      </c>
      <c r="N99" s="182">
        <v>93.6</v>
      </c>
    </row>
    <row r="100" spans="1:14" ht="15" x14ac:dyDescent="0.3">
      <c r="A100" s="179"/>
      <c r="B100" s="180" t="s">
        <v>383</v>
      </c>
      <c r="C100" s="181">
        <v>1758</v>
      </c>
      <c r="D100" s="181">
        <v>1721</v>
      </c>
      <c r="E100" s="182">
        <v>97.9</v>
      </c>
      <c r="F100" s="181">
        <v>714</v>
      </c>
      <c r="G100" s="181">
        <v>680</v>
      </c>
      <c r="H100" s="182">
        <v>95.2</v>
      </c>
      <c r="I100" s="181">
        <v>1150</v>
      </c>
      <c r="J100" s="181">
        <v>1007</v>
      </c>
      <c r="K100" s="182">
        <v>87.6</v>
      </c>
      <c r="L100" s="181">
        <v>3622</v>
      </c>
      <c r="M100" s="181">
        <v>3408</v>
      </c>
      <c r="N100" s="182">
        <v>94.1</v>
      </c>
    </row>
    <row r="101" spans="1:14" ht="15" x14ac:dyDescent="0.3">
      <c r="A101" s="179"/>
      <c r="B101" s="180" t="s">
        <v>384</v>
      </c>
      <c r="C101" s="181">
        <v>2183</v>
      </c>
      <c r="D101" s="181">
        <v>2098</v>
      </c>
      <c r="E101" s="182">
        <v>96.1</v>
      </c>
      <c r="F101" s="181">
        <v>886</v>
      </c>
      <c r="G101" s="181">
        <v>809</v>
      </c>
      <c r="H101" s="182">
        <v>91.3</v>
      </c>
      <c r="I101" s="181">
        <v>1429</v>
      </c>
      <c r="J101" s="181">
        <v>1218</v>
      </c>
      <c r="K101" s="182">
        <v>85.2</v>
      </c>
      <c r="L101" s="181">
        <v>4498</v>
      </c>
      <c r="M101" s="181">
        <v>4125</v>
      </c>
      <c r="N101" s="182">
        <v>91.7</v>
      </c>
    </row>
    <row r="102" spans="1:14" ht="15" x14ac:dyDescent="0.3">
      <c r="A102" s="179"/>
      <c r="B102" s="183" t="s">
        <v>315</v>
      </c>
      <c r="C102" s="184">
        <v>8830</v>
      </c>
      <c r="D102" s="184">
        <v>8536</v>
      </c>
      <c r="E102" s="185">
        <v>96.7</v>
      </c>
      <c r="F102" s="184">
        <v>3361</v>
      </c>
      <c r="G102" s="184">
        <v>3135</v>
      </c>
      <c r="H102" s="185">
        <v>93.3</v>
      </c>
      <c r="I102" s="184">
        <v>5391</v>
      </c>
      <c r="J102" s="184">
        <v>4681</v>
      </c>
      <c r="K102" s="185">
        <v>86.8</v>
      </c>
      <c r="L102" s="184">
        <v>17582</v>
      </c>
      <c r="M102" s="184">
        <v>16352</v>
      </c>
      <c r="N102" s="185">
        <v>93</v>
      </c>
    </row>
    <row r="103" spans="1:14" ht="15" x14ac:dyDescent="0.3">
      <c r="A103" s="175" t="s">
        <v>90</v>
      </c>
      <c r="B103" s="176" t="s">
        <v>385</v>
      </c>
      <c r="C103" s="177">
        <v>1159</v>
      </c>
      <c r="D103" s="177">
        <v>1085</v>
      </c>
      <c r="E103" s="178">
        <v>93.6</v>
      </c>
      <c r="F103" s="177">
        <v>464</v>
      </c>
      <c r="G103" s="177">
        <v>419</v>
      </c>
      <c r="H103" s="178">
        <v>90.3</v>
      </c>
      <c r="I103" s="177">
        <v>870</v>
      </c>
      <c r="J103" s="177">
        <v>680</v>
      </c>
      <c r="K103" s="178">
        <v>78.2</v>
      </c>
      <c r="L103" s="177">
        <v>2493</v>
      </c>
      <c r="M103" s="177">
        <v>2184</v>
      </c>
      <c r="N103" s="178">
        <v>87.6</v>
      </c>
    </row>
    <row r="104" spans="1:14" ht="15" x14ac:dyDescent="0.3">
      <c r="A104" s="179"/>
      <c r="B104" s="180" t="s">
        <v>386</v>
      </c>
      <c r="C104" s="181">
        <v>1437</v>
      </c>
      <c r="D104" s="181">
        <v>1367</v>
      </c>
      <c r="E104" s="182">
        <v>95.1</v>
      </c>
      <c r="F104" s="181">
        <v>701</v>
      </c>
      <c r="G104" s="181">
        <v>617</v>
      </c>
      <c r="H104" s="182">
        <v>88</v>
      </c>
      <c r="I104" s="181">
        <v>1063</v>
      </c>
      <c r="J104" s="181">
        <v>883</v>
      </c>
      <c r="K104" s="182">
        <v>83.1</v>
      </c>
      <c r="L104" s="181">
        <v>3201</v>
      </c>
      <c r="M104" s="181">
        <v>2867</v>
      </c>
      <c r="N104" s="182">
        <v>89.6</v>
      </c>
    </row>
    <row r="105" spans="1:14" ht="15" x14ac:dyDescent="0.3">
      <c r="A105" s="179"/>
      <c r="B105" s="180" t="s">
        <v>387</v>
      </c>
      <c r="C105" s="181">
        <v>682</v>
      </c>
      <c r="D105" s="181">
        <v>655</v>
      </c>
      <c r="E105" s="182">
        <v>96</v>
      </c>
      <c r="F105" s="181">
        <v>378</v>
      </c>
      <c r="G105" s="181">
        <v>361</v>
      </c>
      <c r="H105" s="182">
        <v>95.5</v>
      </c>
      <c r="I105" s="181">
        <v>528</v>
      </c>
      <c r="J105" s="181">
        <v>438</v>
      </c>
      <c r="K105" s="182">
        <v>83</v>
      </c>
      <c r="L105" s="181">
        <v>1588</v>
      </c>
      <c r="M105" s="181">
        <v>1454</v>
      </c>
      <c r="N105" s="182">
        <v>91.6</v>
      </c>
    </row>
    <row r="106" spans="1:14" ht="15" x14ac:dyDescent="0.3">
      <c r="A106" s="179"/>
      <c r="B106" s="180" t="s">
        <v>388</v>
      </c>
      <c r="C106" s="181">
        <v>3371</v>
      </c>
      <c r="D106" s="181">
        <v>3208</v>
      </c>
      <c r="E106" s="182">
        <v>95.2</v>
      </c>
      <c r="F106" s="181">
        <v>1069</v>
      </c>
      <c r="G106" s="181">
        <v>905</v>
      </c>
      <c r="H106" s="182">
        <v>84.7</v>
      </c>
      <c r="I106" s="181">
        <v>1779</v>
      </c>
      <c r="J106" s="181">
        <v>1413</v>
      </c>
      <c r="K106" s="182">
        <v>79.400000000000006</v>
      </c>
      <c r="L106" s="181">
        <v>6219</v>
      </c>
      <c r="M106" s="181">
        <v>5526</v>
      </c>
      <c r="N106" s="182">
        <v>88.9</v>
      </c>
    </row>
    <row r="107" spans="1:14" ht="15" x14ac:dyDescent="0.3">
      <c r="A107" s="179"/>
      <c r="B107" s="183" t="s">
        <v>315</v>
      </c>
      <c r="C107" s="184">
        <v>6649</v>
      </c>
      <c r="D107" s="184">
        <v>6315</v>
      </c>
      <c r="E107" s="185">
        <v>95</v>
      </c>
      <c r="F107" s="184">
        <v>2612</v>
      </c>
      <c r="G107" s="184">
        <v>2302</v>
      </c>
      <c r="H107" s="185">
        <v>88.1</v>
      </c>
      <c r="I107" s="184">
        <v>4240</v>
      </c>
      <c r="J107" s="184">
        <v>3414</v>
      </c>
      <c r="K107" s="185">
        <v>80.5</v>
      </c>
      <c r="L107" s="184">
        <v>13501</v>
      </c>
      <c r="M107" s="184">
        <v>12031</v>
      </c>
      <c r="N107" s="185">
        <v>89.1</v>
      </c>
    </row>
    <row r="108" spans="1:14" ht="15" x14ac:dyDescent="0.3">
      <c r="A108" s="175" t="s">
        <v>91</v>
      </c>
      <c r="B108" s="176" t="s">
        <v>389</v>
      </c>
      <c r="C108" s="177">
        <v>2730</v>
      </c>
      <c r="D108" s="177">
        <v>2672</v>
      </c>
      <c r="E108" s="178">
        <v>97.9</v>
      </c>
      <c r="F108" s="177">
        <v>1287</v>
      </c>
      <c r="G108" s="177">
        <v>1234</v>
      </c>
      <c r="H108" s="178">
        <v>95.9</v>
      </c>
      <c r="I108" s="177">
        <v>2262</v>
      </c>
      <c r="J108" s="177">
        <v>2032</v>
      </c>
      <c r="K108" s="178">
        <v>89.8</v>
      </c>
      <c r="L108" s="177">
        <v>6279</v>
      </c>
      <c r="M108" s="177">
        <v>5938</v>
      </c>
      <c r="N108" s="178">
        <v>94.6</v>
      </c>
    </row>
    <row r="109" spans="1:14" ht="15" x14ac:dyDescent="0.3">
      <c r="A109" s="179"/>
      <c r="B109" s="180" t="s">
        <v>390</v>
      </c>
      <c r="C109" s="181">
        <v>4589</v>
      </c>
      <c r="D109" s="181">
        <v>4522</v>
      </c>
      <c r="E109" s="182">
        <v>98.5</v>
      </c>
      <c r="F109" s="181">
        <v>2034</v>
      </c>
      <c r="G109" s="181">
        <v>1970</v>
      </c>
      <c r="H109" s="182">
        <v>96.9</v>
      </c>
      <c r="I109" s="181">
        <v>2814</v>
      </c>
      <c r="J109" s="181">
        <v>2556</v>
      </c>
      <c r="K109" s="182">
        <v>90.8</v>
      </c>
      <c r="L109" s="181">
        <v>9437</v>
      </c>
      <c r="M109" s="181">
        <v>9048</v>
      </c>
      <c r="N109" s="182">
        <v>95.9</v>
      </c>
    </row>
    <row r="110" spans="1:14" ht="15" x14ac:dyDescent="0.3">
      <c r="A110" s="179"/>
      <c r="B110" s="180" t="s">
        <v>391</v>
      </c>
      <c r="C110" s="181">
        <v>6950</v>
      </c>
      <c r="D110" s="181">
        <v>6808</v>
      </c>
      <c r="E110" s="182">
        <v>98</v>
      </c>
      <c r="F110" s="181">
        <v>2703</v>
      </c>
      <c r="G110" s="181">
        <v>2565</v>
      </c>
      <c r="H110" s="182">
        <v>94.9</v>
      </c>
      <c r="I110" s="181">
        <v>3717</v>
      </c>
      <c r="J110" s="181">
        <v>3286</v>
      </c>
      <c r="K110" s="182">
        <v>88.4</v>
      </c>
      <c r="L110" s="181">
        <v>13370</v>
      </c>
      <c r="M110" s="181">
        <v>12659</v>
      </c>
      <c r="N110" s="182">
        <v>94.7</v>
      </c>
    </row>
    <row r="111" spans="1:14" ht="15" x14ac:dyDescent="0.3">
      <c r="A111" s="179"/>
      <c r="B111" s="180" t="s">
        <v>392</v>
      </c>
      <c r="C111" s="181">
        <v>3941</v>
      </c>
      <c r="D111" s="181">
        <v>3876</v>
      </c>
      <c r="E111" s="182">
        <v>98.4</v>
      </c>
      <c r="F111" s="181">
        <v>1600</v>
      </c>
      <c r="G111" s="181">
        <v>1552</v>
      </c>
      <c r="H111" s="182">
        <v>97</v>
      </c>
      <c r="I111" s="181">
        <v>2471</v>
      </c>
      <c r="J111" s="181">
        <v>2290</v>
      </c>
      <c r="K111" s="182">
        <v>92.7</v>
      </c>
      <c r="L111" s="181">
        <v>8012</v>
      </c>
      <c r="M111" s="181">
        <v>7718</v>
      </c>
      <c r="N111" s="182">
        <v>96.3</v>
      </c>
    </row>
    <row r="112" spans="1:14" ht="15" x14ac:dyDescent="0.3">
      <c r="A112" s="179"/>
      <c r="B112" s="183" t="s">
        <v>315</v>
      </c>
      <c r="C112" s="184">
        <v>18210</v>
      </c>
      <c r="D112" s="184">
        <v>17878</v>
      </c>
      <c r="E112" s="185">
        <v>98.2</v>
      </c>
      <c r="F112" s="184">
        <v>7624</v>
      </c>
      <c r="G112" s="184">
        <v>7321</v>
      </c>
      <c r="H112" s="185">
        <v>96</v>
      </c>
      <c r="I112" s="184">
        <v>11264</v>
      </c>
      <c r="J112" s="184">
        <v>10164</v>
      </c>
      <c r="K112" s="185">
        <v>90.2</v>
      </c>
      <c r="L112" s="184">
        <v>37098</v>
      </c>
      <c r="M112" s="184">
        <v>35363</v>
      </c>
      <c r="N112" s="185">
        <v>95.3</v>
      </c>
    </row>
    <row r="113" spans="1:14" ht="15" x14ac:dyDescent="0.3">
      <c r="A113" s="175" t="s">
        <v>92</v>
      </c>
      <c r="B113" s="176" t="s">
        <v>393</v>
      </c>
      <c r="C113" s="177">
        <v>6325</v>
      </c>
      <c r="D113" s="177">
        <v>6112</v>
      </c>
      <c r="E113" s="178">
        <v>96.6</v>
      </c>
      <c r="F113" s="177">
        <v>2234</v>
      </c>
      <c r="G113" s="177">
        <v>2001</v>
      </c>
      <c r="H113" s="178">
        <v>89.6</v>
      </c>
      <c r="I113" s="177">
        <v>3097</v>
      </c>
      <c r="J113" s="177">
        <v>2552</v>
      </c>
      <c r="K113" s="178">
        <v>82.4</v>
      </c>
      <c r="L113" s="177">
        <v>11656</v>
      </c>
      <c r="M113" s="177">
        <v>10665</v>
      </c>
      <c r="N113" s="178">
        <v>91.5</v>
      </c>
    </row>
    <row r="114" spans="1:14" ht="15" x14ac:dyDescent="0.3">
      <c r="A114" s="179"/>
      <c r="B114" s="180" t="s">
        <v>394</v>
      </c>
      <c r="C114" s="181">
        <v>3967</v>
      </c>
      <c r="D114" s="181">
        <v>3821</v>
      </c>
      <c r="E114" s="182">
        <v>96.3</v>
      </c>
      <c r="F114" s="181">
        <v>1599</v>
      </c>
      <c r="G114" s="181">
        <v>1466</v>
      </c>
      <c r="H114" s="182">
        <v>91.7</v>
      </c>
      <c r="I114" s="181">
        <v>2332</v>
      </c>
      <c r="J114" s="181">
        <v>2029</v>
      </c>
      <c r="K114" s="182">
        <v>87</v>
      </c>
      <c r="L114" s="181">
        <v>7898</v>
      </c>
      <c r="M114" s="181">
        <v>7316</v>
      </c>
      <c r="N114" s="182">
        <v>92.6</v>
      </c>
    </row>
    <row r="115" spans="1:14" ht="15" x14ac:dyDescent="0.3">
      <c r="A115" s="179"/>
      <c r="B115" s="183" t="s">
        <v>315</v>
      </c>
      <c r="C115" s="184">
        <v>10292</v>
      </c>
      <c r="D115" s="184">
        <v>9933</v>
      </c>
      <c r="E115" s="185">
        <v>96.5</v>
      </c>
      <c r="F115" s="184">
        <v>3833</v>
      </c>
      <c r="G115" s="184">
        <v>3467</v>
      </c>
      <c r="H115" s="185">
        <v>90.5</v>
      </c>
      <c r="I115" s="184">
        <v>5429</v>
      </c>
      <c r="J115" s="184">
        <v>4581</v>
      </c>
      <c r="K115" s="185">
        <v>84.4</v>
      </c>
      <c r="L115" s="184">
        <v>19554</v>
      </c>
      <c r="M115" s="184">
        <v>17981</v>
      </c>
      <c r="N115" s="185">
        <v>92</v>
      </c>
    </row>
    <row r="116" spans="1:14" ht="15" x14ac:dyDescent="0.3">
      <c r="A116" s="175" t="s">
        <v>93</v>
      </c>
      <c r="B116" s="176" t="s">
        <v>395</v>
      </c>
      <c r="C116" s="177">
        <v>714</v>
      </c>
      <c r="D116" s="177">
        <v>690</v>
      </c>
      <c r="E116" s="178">
        <v>96.6</v>
      </c>
      <c r="F116" s="177">
        <v>253</v>
      </c>
      <c r="G116" s="177">
        <v>231</v>
      </c>
      <c r="H116" s="178">
        <v>91.3</v>
      </c>
      <c r="I116" s="177">
        <v>479</v>
      </c>
      <c r="J116" s="177">
        <v>421</v>
      </c>
      <c r="K116" s="178">
        <v>87.9</v>
      </c>
      <c r="L116" s="177">
        <v>1446</v>
      </c>
      <c r="M116" s="177">
        <v>1342</v>
      </c>
      <c r="N116" s="178">
        <v>92.8</v>
      </c>
    </row>
    <row r="117" spans="1:14" ht="15" x14ac:dyDescent="0.3">
      <c r="A117" s="179"/>
      <c r="B117" s="180" t="s">
        <v>396</v>
      </c>
      <c r="C117" s="181">
        <v>1188</v>
      </c>
      <c r="D117" s="181">
        <v>1168</v>
      </c>
      <c r="E117" s="182">
        <v>98.3</v>
      </c>
      <c r="F117" s="181">
        <v>580</v>
      </c>
      <c r="G117" s="181">
        <v>571</v>
      </c>
      <c r="H117" s="182">
        <v>98.4</v>
      </c>
      <c r="I117" s="181">
        <v>957</v>
      </c>
      <c r="J117" s="181">
        <v>845</v>
      </c>
      <c r="K117" s="182">
        <v>88.3</v>
      </c>
      <c r="L117" s="181">
        <v>2725</v>
      </c>
      <c r="M117" s="181">
        <v>2584</v>
      </c>
      <c r="N117" s="182">
        <v>94.8</v>
      </c>
    </row>
    <row r="118" spans="1:14" ht="15" x14ac:dyDescent="0.3">
      <c r="A118" s="179"/>
      <c r="B118" s="180" t="s">
        <v>397</v>
      </c>
      <c r="C118" s="181">
        <v>884</v>
      </c>
      <c r="D118" s="181">
        <v>863</v>
      </c>
      <c r="E118" s="182">
        <v>97.6</v>
      </c>
      <c r="F118" s="181">
        <v>327</v>
      </c>
      <c r="G118" s="181">
        <v>314</v>
      </c>
      <c r="H118" s="182">
        <v>96</v>
      </c>
      <c r="I118" s="181">
        <v>585</v>
      </c>
      <c r="J118" s="181">
        <v>514</v>
      </c>
      <c r="K118" s="182">
        <v>87.9</v>
      </c>
      <c r="L118" s="181">
        <v>1796</v>
      </c>
      <c r="M118" s="181">
        <v>1691</v>
      </c>
      <c r="N118" s="182">
        <v>94.2</v>
      </c>
    </row>
    <row r="119" spans="1:14" ht="15" x14ac:dyDescent="0.3">
      <c r="A119" s="179"/>
      <c r="B119" s="180" t="s">
        <v>398</v>
      </c>
      <c r="C119" s="181">
        <v>8773</v>
      </c>
      <c r="D119" s="181">
        <v>8516</v>
      </c>
      <c r="E119" s="182">
        <v>97.1</v>
      </c>
      <c r="F119" s="181">
        <v>3083</v>
      </c>
      <c r="G119" s="181">
        <v>2885</v>
      </c>
      <c r="H119" s="182">
        <v>93.6</v>
      </c>
      <c r="I119" s="181">
        <v>3636</v>
      </c>
      <c r="J119" s="181">
        <v>3031</v>
      </c>
      <c r="K119" s="182">
        <v>83.4</v>
      </c>
      <c r="L119" s="181">
        <v>15492</v>
      </c>
      <c r="M119" s="181">
        <v>14432</v>
      </c>
      <c r="N119" s="182">
        <v>93.2</v>
      </c>
    </row>
    <row r="120" spans="1:14" ht="15" x14ac:dyDescent="0.3">
      <c r="A120" s="179"/>
      <c r="B120" s="180" t="s">
        <v>399</v>
      </c>
      <c r="C120" s="181">
        <v>1083</v>
      </c>
      <c r="D120" s="181">
        <v>1044</v>
      </c>
      <c r="E120" s="182">
        <v>96.4</v>
      </c>
      <c r="F120" s="181">
        <v>410</v>
      </c>
      <c r="G120" s="181">
        <v>390</v>
      </c>
      <c r="H120" s="182">
        <v>95.1</v>
      </c>
      <c r="I120" s="181">
        <v>810</v>
      </c>
      <c r="J120" s="181">
        <v>703</v>
      </c>
      <c r="K120" s="182">
        <v>86.8</v>
      </c>
      <c r="L120" s="181">
        <v>2303</v>
      </c>
      <c r="M120" s="181">
        <v>2137</v>
      </c>
      <c r="N120" s="182">
        <v>92.8</v>
      </c>
    </row>
    <row r="121" spans="1:14" ht="15" x14ac:dyDescent="0.3">
      <c r="A121" s="179"/>
      <c r="B121" s="180" t="s">
        <v>400</v>
      </c>
      <c r="C121" s="181">
        <v>717</v>
      </c>
      <c r="D121" s="181">
        <v>692</v>
      </c>
      <c r="E121" s="182">
        <v>96.5</v>
      </c>
      <c r="F121" s="181">
        <v>307</v>
      </c>
      <c r="G121" s="181">
        <v>296</v>
      </c>
      <c r="H121" s="182">
        <v>96.4</v>
      </c>
      <c r="I121" s="181">
        <v>509</v>
      </c>
      <c r="J121" s="181">
        <v>454</v>
      </c>
      <c r="K121" s="182">
        <v>89.2</v>
      </c>
      <c r="L121" s="181">
        <v>1533</v>
      </c>
      <c r="M121" s="181">
        <v>1442</v>
      </c>
      <c r="N121" s="182">
        <v>94.1</v>
      </c>
    </row>
    <row r="122" spans="1:14" ht="15" x14ac:dyDescent="0.3">
      <c r="A122" s="179"/>
      <c r="B122" s="180" t="s">
        <v>401</v>
      </c>
      <c r="C122" s="181">
        <v>1828</v>
      </c>
      <c r="D122" s="181">
        <v>1788</v>
      </c>
      <c r="E122" s="182">
        <v>97.8</v>
      </c>
      <c r="F122" s="181">
        <v>719</v>
      </c>
      <c r="G122" s="181">
        <v>679</v>
      </c>
      <c r="H122" s="182">
        <v>94.4</v>
      </c>
      <c r="I122" s="181">
        <v>1282</v>
      </c>
      <c r="J122" s="181">
        <v>1158</v>
      </c>
      <c r="K122" s="182">
        <v>90.3</v>
      </c>
      <c r="L122" s="181">
        <v>3829</v>
      </c>
      <c r="M122" s="181">
        <v>3625</v>
      </c>
      <c r="N122" s="182">
        <v>94.7</v>
      </c>
    </row>
    <row r="123" spans="1:14" ht="15" x14ac:dyDescent="0.3">
      <c r="A123" s="179"/>
      <c r="B123" s="180" t="s">
        <v>402</v>
      </c>
      <c r="C123" s="181">
        <v>1282</v>
      </c>
      <c r="D123" s="181">
        <v>1224</v>
      </c>
      <c r="E123" s="182">
        <v>95.5</v>
      </c>
      <c r="F123" s="181">
        <v>643</v>
      </c>
      <c r="G123" s="181">
        <v>591</v>
      </c>
      <c r="H123" s="182">
        <v>91.9</v>
      </c>
      <c r="I123" s="181">
        <v>832</v>
      </c>
      <c r="J123" s="181">
        <v>719</v>
      </c>
      <c r="K123" s="182">
        <v>86.4</v>
      </c>
      <c r="L123" s="181">
        <v>2757</v>
      </c>
      <c r="M123" s="181">
        <v>2534</v>
      </c>
      <c r="N123" s="182">
        <v>91.9</v>
      </c>
    </row>
    <row r="124" spans="1:14" ht="15" x14ac:dyDescent="0.3">
      <c r="A124" s="179"/>
      <c r="B124" s="183" t="s">
        <v>315</v>
      </c>
      <c r="C124" s="184">
        <v>16469</v>
      </c>
      <c r="D124" s="184">
        <v>15985</v>
      </c>
      <c r="E124" s="185">
        <v>97.1</v>
      </c>
      <c r="F124" s="184">
        <v>6322</v>
      </c>
      <c r="G124" s="184">
        <v>5957</v>
      </c>
      <c r="H124" s="185">
        <v>94.2</v>
      </c>
      <c r="I124" s="184">
        <v>9090</v>
      </c>
      <c r="J124" s="184">
        <v>7845</v>
      </c>
      <c r="K124" s="185">
        <v>86.3</v>
      </c>
      <c r="L124" s="184">
        <v>31881</v>
      </c>
      <c r="M124" s="184">
        <v>29787</v>
      </c>
      <c r="N124" s="185">
        <v>93.4</v>
      </c>
    </row>
    <row r="125" spans="1:14" ht="15" x14ac:dyDescent="0.3">
      <c r="A125" s="175" t="s">
        <v>94</v>
      </c>
      <c r="B125" s="176" t="s">
        <v>403</v>
      </c>
      <c r="C125" s="177">
        <v>9406</v>
      </c>
      <c r="D125" s="177">
        <v>8967</v>
      </c>
      <c r="E125" s="178">
        <v>95.3</v>
      </c>
      <c r="F125" s="177">
        <v>3857</v>
      </c>
      <c r="G125" s="177">
        <v>3363</v>
      </c>
      <c r="H125" s="178">
        <v>87.2</v>
      </c>
      <c r="I125" s="177">
        <v>4175</v>
      </c>
      <c r="J125" s="177">
        <v>3292</v>
      </c>
      <c r="K125" s="178">
        <v>78.900000000000006</v>
      </c>
      <c r="L125" s="177">
        <v>17438</v>
      </c>
      <c r="M125" s="177">
        <v>15622</v>
      </c>
      <c r="N125" s="178">
        <v>89.6</v>
      </c>
    </row>
    <row r="126" spans="1:14" ht="15" x14ac:dyDescent="0.3">
      <c r="A126" s="179"/>
      <c r="B126" s="180" t="s">
        <v>404</v>
      </c>
      <c r="C126" s="181">
        <v>11794</v>
      </c>
      <c r="D126" s="181">
        <v>11363</v>
      </c>
      <c r="E126" s="182">
        <v>96.3</v>
      </c>
      <c r="F126" s="181">
        <v>2905</v>
      </c>
      <c r="G126" s="181">
        <v>2474</v>
      </c>
      <c r="H126" s="182">
        <v>85.2</v>
      </c>
      <c r="I126" s="181">
        <v>3160</v>
      </c>
      <c r="J126" s="181">
        <v>2503</v>
      </c>
      <c r="K126" s="182">
        <v>79.2</v>
      </c>
      <c r="L126" s="181">
        <v>17859</v>
      </c>
      <c r="M126" s="181">
        <v>16340</v>
      </c>
      <c r="N126" s="182">
        <v>91.5</v>
      </c>
    </row>
    <row r="127" spans="1:14" ht="15" x14ac:dyDescent="0.3">
      <c r="A127" s="179"/>
      <c r="B127" s="180" t="s">
        <v>405</v>
      </c>
      <c r="C127" s="181">
        <v>9633</v>
      </c>
      <c r="D127" s="181">
        <v>8780</v>
      </c>
      <c r="E127" s="182">
        <v>91.1</v>
      </c>
      <c r="F127" s="181">
        <v>3565</v>
      </c>
      <c r="G127" s="181">
        <v>2895</v>
      </c>
      <c r="H127" s="182">
        <v>81.2</v>
      </c>
      <c r="I127" s="181">
        <v>4481</v>
      </c>
      <c r="J127" s="181">
        <v>3471</v>
      </c>
      <c r="K127" s="182">
        <v>77.5</v>
      </c>
      <c r="L127" s="181">
        <v>17679</v>
      </c>
      <c r="M127" s="181">
        <v>15146</v>
      </c>
      <c r="N127" s="182">
        <v>85.7</v>
      </c>
    </row>
    <row r="128" spans="1:14" ht="15" x14ac:dyDescent="0.3">
      <c r="A128" s="179"/>
      <c r="B128" s="180" t="s">
        <v>406</v>
      </c>
      <c r="C128" s="181">
        <v>11678</v>
      </c>
      <c r="D128" s="181">
        <v>11318</v>
      </c>
      <c r="E128" s="182">
        <v>96.9</v>
      </c>
      <c r="F128" s="181">
        <v>3594</v>
      </c>
      <c r="G128" s="181">
        <v>3288</v>
      </c>
      <c r="H128" s="182">
        <v>91.5</v>
      </c>
      <c r="I128" s="181">
        <v>3971</v>
      </c>
      <c r="J128" s="181">
        <v>3330</v>
      </c>
      <c r="K128" s="182">
        <v>83.9</v>
      </c>
      <c r="L128" s="181">
        <v>19243</v>
      </c>
      <c r="M128" s="181">
        <v>17936</v>
      </c>
      <c r="N128" s="182">
        <v>93.2</v>
      </c>
    </row>
    <row r="129" spans="1:14" ht="12.75" customHeight="1" x14ac:dyDescent="0.3">
      <c r="A129" s="179"/>
      <c r="B129" s="183" t="s">
        <v>315</v>
      </c>
      <c r="C129" s="184">
        <v>42511</v>
      </c>
      <c r="D129" s="184">
        <v>40428</v>
      </c>
      <c r="E129" s="185">
        <v>95.1</v>
      </c>
      <c r="F129" s="184">
        <v>13921</v>
      </c>
      <c r="G129" s="184">
        <v>12020</v>
      </c>
      <c r="H129" s="185">
        <v>86.3</v>
      </c>
      <c r="I129" s="184">
        <v>15787</v>
      </c>
      <c r="J129" s="184">
        <v>12596</v>
      </c>
      <c r="K129" s="185">
        <v>79.8</v>
      </c>
      <c r="L129" s="184">
        <v>72219</v>
      </c>
      <c r="M129" s="184">
        <v>65044</v>
      </c>
      <c r="N129" s="185">
        <v>90.1</v>
      </c>
    </row>
    <row r="130" spans="1:14" ht="15" x14ac:dyDescent="0.3">
      <c r="A130" s="192" t="s">
        <v>61</v>
      </c>
      <c r="B130" s="189" t="s">
        <v>407</v>
      </c>
      <c r="C130" s="190">
        <v>383246</v>
      </c>
      <c r="D130" s="190">
        <v>368532</v>
      </c>
      <c r="E130" s="191">
        <v>96.2</v>
      </c>
      <c r="F130" s="190">
        <v>149501</v>
      </c>
      <c r="G130" s="190">
        <v>135862</v>
      </c>
      <c r="H130" s="191">
        <v>90.9</v>
      </c>
      <c r="I130" s="190">
        <v>211665</v>
      </c>
      <c r="J130" s="190">
        <v>177607</v>
      </c>
      <c r="K130" s="191">
        <v>83.9</v>
      </c>
      <c r="L130" s="190">
        <v>744412</v>
      </c>
      <c r="M130" s="190">
        <v>682001</v>
      </c>
      <c r="N130" s="191">
        <v>91.6</v>
      </c>
    </row>
    <row r="131" spans="1:14" ht="63" customHeight="1" x14ac:dyDescent="0.2">
      <c r="A131" s="313" t="s">
        <v>418</v>
      </c>
      <c r="B131" s="313"/>
      <c r="C131" s="3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</row>
    <row r="132" spans="1:14" ht="15" x14ac:dyDescent="0.3">
      <c r="A132" s="229" t="s">
        <v>129</v>
      </c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</row>
    <row r="133" spans="1:14" ht="15" x14ac:dyDescent="0.3">
      <c r="A133" s="309" t="s">
        <v>130</v>
      </c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</row>
    <row r="134" spans="1:14" ht="12.75" customHeight="1" x14ac:dyDescent="0.3">
      <c r="A134" s="221" t="s">
        <v>161</v>
      </c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</row>
  </sheetData>
  <mergeCells count="11">
    <mergeCell ref="I3:K3"/>
    <mergeCell ref="L3:N3"/>
    <mergeCell ref="A133:N133"/>
    <mergeCell ref="A134:N134"/>
    <mergeCell ref="A1:G1"/>
    <mergeCell ref="A3:A4"/>
    <mergeCell ref="B3:B4"/>
    <mergeCell ref="C3:E3"/>
    <mergeCell ref="F3:H3"/>
    <mergeCell ref="A131:N131"/>
    <mergeCell ref="A132:N132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activeCell="C16" sqref="C16"/>
    </sheetView>
  </sheetViews>
  <sheetFormatPr baseColWidth="10" defaultRowHeight="12.75" x14ac:dyDescent="0.2"/>
  <cols>
    <col min="1" max="1" width="91.7109375" customWidth="1"/>
  </cols>
  <sheetData>
    <row r="1" spans="1:1" ht="18" customHeight="1" x14ac:dyDescent="0.2">
      <c r="A1" s="195" t="s">
        <v>48</v>
      </c>
    </row>
    <row r="2" spans="1:1" ht="15" x14ac:dyDescent="0.3">
      <c r="A2" s="196" t="s">
        <v>36</v>
      </c>
    </row>
    <row r="3" spans="1:1" ht="56.25" customHeight="1" x14ac:dyDescent="0.2">
      <c r="A3" s="197" t="s">
        <v>37</v>
      </c>
    </row>
    <row r="4" spans="1:1" ht="15" x14ac:dyDescent="0.3">
      <c r="A4" s="196" t="s">
        <v>35</v>
      </c>
    </row>
    <row r="5" spans="1:1" ht="41.25" customHeight="1" x14ac:dyDescent="0.2">
      <c r="A5" s="197" t="s">
        <v>415</v>
      </c>
    </row>
    <row r="6" spans="1:1" ht="15" x14ac:dyDescent="0.3">
      <c r="A6" s="196" t="s">
        <v>38</v>
      </c>
    </row>
    <row r="7" spans="1:1" ht="12" customHeight="1" x14ac:dyDescent="0.2">
      <c r="A7" s="198" t="s">
        <v>133</v>
      </c>
    </row>
    <row r="8" spans="1:1" ht="15" x14ac:dyDescent="0.3">
      <c r="A8" s="199" t="s">
        <v>134</v>
      </c>
    </row>
    <row r="9" spans="1:1" ht="15" x14ac:dyDescent="0.3">
      <c r="A9" s="199" t="s">
        <v>135</v>
      </c>
    </row>
    <row r="10" spans="1:1" ht="15" x14ac:dyDescent="0.3">
      <c r="A10" s="199" t="s">
        <v>136</v>
      </c>
    </row>
    <row r="11" spans="1:1" ht="15" x14ac:dyDescent="0.3">
      <c r="A11" s="199" t="s">
        <v>137</v>
      </c>
    </row>
    <row r="12" spans="1:1" ht="15" x14ac:dyDescent="0.3">
      <c r="A12" s="199" t="s">
        <v>138</v>
      </c>
    </row>
    <row r="13" spans="1:1" ht="15" x14ac:dyDescent="0.3">
      <c r="A13" s="199" t="s">
        <v>139</v>
      </c>
    </row>
    <row r="14" spans="1:1" ht="15" x14ac:dyDescent="0.3">
      <c r="A14" s="200" t="s">
        <v>140</v>
      </c>
    </row>
    <row r="15" spans="1:1" ht="15" x14ac:dyDescent="0.3">
      <c r="A15" s="196" t="s">
        <v>46</v>
      </c>
    </row>
    <row r="16" spans="1:1" ht="121.5" customHeight="1" x14ac:dyDescent="0.2">
      <c r="A16" s="197" t="s">
        <v>141</v>
      </c>
    </row>
    <row r="19" spans="1:1" ht="15" x14ac:dyDescent="0.2">
      <c r="A19" s="195" t="s">
        <v>114</v>
      </c>
    </row>
    <row r="20" spans="1:1" ht="18.75" customHeight="1" x14ac:dyDescent="0.3">
      <c r="A20" s="208" t="s">
        <v>166</v>
      </c>
    </row>
    <row r="21" spans="1:1" ht="33.75" customHeight="1" x14ac:dyDescent="0.3">
      <c r="A21" s="202" t="s">
        <v>167</v>
      </c>
    </row>
    <row r="22" spans="1:1" ht="12.75" customHeight="1" x14ac:dyDescent="0.2">
      <c r="A22" s="201" t="s">
        <v>108</v>
      </c>
    </row>
    <row r="23" spans="1:1" ht="12.75" customHeight="1" x14ac:dyDescent="0.3">
      <c r="A23" s="202" t="s">
        <v>104</v>
      </c>
    </row>
    <row r="24" spans="1:1" ht="15.75" x14ac:dyDescent="0.2">
      <c r="A24" s="201" t="s">
        <v>106</v>
      </c>
    </row>
    <row r="25" spans="1:1" ht="15" x14ac:dyDescent="0.2">
      <c r="A25" s="203" t="s">
        <v>107</v>
      </c>
    </row>
    <row r="26" spans="1:1" ht="15.75" x14ac:dyDescent="0.2">
      <c r="A26" s="204" t="s">
        <v>117</v>
      </c>
    </row>
    <row r="27" spans="1:1" ht="12.75" customHeight="1" x14ac:dyDescent="0.2">
      <c r="A27" s="205" t="s">
        <v>105</v>
      </c>
    </row>
    <row r="28" spans="1:1" ht="12.75" customHeight="1" x14ac:dyDescent="0.2">
      <c r="A28" s="206" t="s">
        <v>109</v>
      </c>
    </row>
    <row r="29" spans="1:1" ht="12.75" customHeight="1" x14ac:dyDescent="0.2">
      <c r="A29" s="206" t="s">
        <v>110</v>
      </c>
    </row>
    <row r="30" spans="1:1" ht="12.75" customHeight="1" x14ac:dyDescent="0.2">
      <c r="A30" s="206" t="s">
        <v>113</v>
      </c>
    </row>
    <row r="31" spans="1:1" ht="12.75" customHeight="1" x14ac:dyDescent="0.2">
      <c r="A31" s="206" t="s">
        <v>111</v>
      </c>
    </row>
    <row r="32" spans="1:1" ht="15.75" x14ac:dyDescent="0.2">
      <c r="A32" s="207" t="s">
        <v>112</v>
      </c>
    </row>
    <row r="33" spans="1:9" ht="12.75" customHeight="1" x14ac:dyDescent="0.3">
      <c r="A33" s="14" t="s">
        <v>161</v>
      </c>
      <c r="B33" s="124"/>
      <c r="C33" s="124"/>
      <c r="D33" s="124"/>
      <c r="E33" s="124"/>
      <c r="F33" s="124"/>
      <c r="G33" s="124"/>
      <c r="H33" s="124"/>
      <c r="I33" s="124"/>
    </row>
  </sheetData>
  <hyperlinks>
    <hyperlink ref="A24" r:id="rId1" display="– &quot;La réussite au baccalauréat&quot;" xr:uid="{00000000-0004-0000-0800-000000000000}"/>
    <hyperlink ref="A25" r:id="rId2" display="Les mentions au baccalauréat selon la voie" xr:uid="{00000000-0004-0000-0800-000001000000}"/>
    <hyperlink ref="A26" r:id="rId3" display="– &quot;Proportion de bacheliers ans une génération&quot;" xr:uid="{00000000-0004-0000-0800-000002000000}"/>
    <hyperlink ref="A22" r:id="rId4" display="'- RERS interactif (fiches 8.02 à 8.04 et 11.07)" xr:uid="{00000000-0004-0000-0800-000003000000}"/>
    <hyperlink ref="A32" r:id="rId5" xr:uid="{00000000-0004-0000-0800-000004000000}"/>
    <hyperlink ref="A29" r:id="rId6" xr:uid="{00000000-0004-0000-0800-000005000000}"/>
    <hyperlink ref="A28" r:id="rId7" xr:uid="{00000000-0004-0000-0800-000006000000}"/>
    <hyperlink ref="A31" r:id="rId8" xr:uid="{00000000-0004-0000-0800-000007000000}"/>
  </hyperlinks>
  <pageMargins left="0.78740157499999996" right="0.78740157499999996" top="0.984251969" bottom="0.984251969" header="0.4921259845" footer="0.492125984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Figure 1</vt:lpstr>
      <vt:lpstr>Figure 2</vt:lpstr>
      <vt:lpstr>Figure 3 web</vt:lpstr>
      <vt:lpstr>Figure 4 web</vt:lpstr>
      <vt:lpstr>Figure 5 web</vt:lpstr>
      <vt:lpstr>Figure 6 web</vt:lpstr>
      <vt:lpstr>Figure 7 web</vt:lpstr>
      <vt:lpstr>Figure 8 web</vt:lpstr>
      <vt:lpstr>Définitions-Pour en savoir plus</vt:lpstr>
      <vt:lpstr>'Figure 7 web'!Impression_des_titres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Résultats définitifs de la session 2022 du baccalauréat : des résultats en baisse après deux sessions exceptionnelles</dc:title>
  <dc:creator>DEPP-MENJ - Ministère de l'Éducation nationale et de la Jeunesse - Direction de l'évaluation;de la prospective et de la performance</dc:creator>
  <cp:lastModifiedBy>FANNY THOMAS</cp:lastModifiedBy>
  <cp:lastPrinted>2019-02-06T15:16:23Z</cp:lastPrinted>
  <dcterms:created xsi:type="dcterms:W3CDTF">2014-02-25T16:44:18Z</dcterms:created>
  <dcterms:modified xsi:type="dcterms:W3CDTF">2026-02-20T08:43:33Z</dcterms:modified>
</cp:coreProperties>
</file>