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prj-depp-animation-ssa\DIR Recueil des opérations statistiques\Recueil 2026-2027\"/>
    </mc:Choice>
  </mc:AlternateContent>
  <xr:revisionPtr revIDLastSave="0" documentId="13_ncr:1_{F447F1E5-5679-4590-B5B0-93274A327775}" xr6:coauthVersionLast="47" xr6:coauthVersionMax="47" xr10:uidLastSave="{00000000-0000-0000-0000-000000000000}"/>
  <bookViews>
    <workbookView xWindow="-120" yWindow="-120" windowWidth="20730" windowHeight="11040" xr2:uid="{E4C63964-0D50-4D9F-BDF5-CD31CC9B41F0}"/>
  </bookViews>
  <sheets>
    <sheet name="DATA" sheetId="1" r:id="rId1"/>
  </sheets>
  <definedNames>
    <definedName name="_xlnm._FilterDatabase" localSheetId="0" hidden="1">DATA!$A$1:$BT$158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S158" i="1" l="1"/>
  <c r="AR158" i="1"/>
  <c r="AQ158" i="1"/>
  <c r="AP158" i="1"/>
  <c r="AO158" i="1"/>
  <c r="AN158" i="1"/>
  <c r="AS157" i="1"/>
  <c r="AR157" i="1"/>
  <c r="AQ157" i="1"/>
  <c r="AP157" i="1"/>
  <c r="AO157" i="1"/>
  <c r="AN157" i="1"/>
  <c r="AS156" i="1"/>
  <c r="AR156" i="1"/>
  <c r="AQ156" i="1"/>
  <c r="AP156" i="1"/>
  <c r="AO156" i="1"/>
  <c r="AN156" i="1"/>
  <c r="AS155" i="1"/>
  <c r="AR155" i="1"/>
  <c r="AQ155" i="1"/>
  <c r="AP155" i="1"/>
  <c r="AO155" i="1"/>
  <c r="AN155" i="1"/>
  <c r="AS154" i="1"/>
  <c r="AR154" i="1"/>
  <c r="AQ154" i="1"/>
  <c r="AP154" i="1"/>
  <c r="AO154" i="1"/>
  <c r="AN154" i="1"/>
  <c r="AS153" i="1"/>
  <c r="AR153" i="1"/>
  <c r="AQ153" i="1"/>
  <c r="AP153" i="1"/>
  <c r="AO153" i="1"/>
  <c r="AN153" i="1"/>
  <c r="AS152" i="1"/>
  <c r="AR152" i="1"/>
  <c r="AQ152" i="1"/>
  <c r="AP152" i="1"/>
  <c r="AO152" i="1"/>
  <c r="AN152" i="1"/>
  <c r="AS151" i="1"/>
  <c r="AR151" i="1"/>
  <c r="AQ151" i="1"/>
  <c r="AP151" i="1"/>
  <c r="AO151" i="1"/>
  <c r="AN151" i="1"/>
  <c r="AS150" i="1"/>
  <c r="AR150" i="1"/>
  <c r="AQ150" i="1"/>
  <c r="AP150" i="1"/>
  <c r="AO150" i="1"/>
  <c r="AN150" i="1"/>
  <c r="AS149" i="1"/>
  <c r="AR149" i="1"/>
  <c r="AQ149" i="1"/>
  <c r="AP149" i="1"/>
  <c r="AO149" i="1"/>
  <c r="AN149" i="1"/>
  <c r="AS148" i="1"/>
  <c r="AR148" i="1"/>
  <c r="AQ148" i="1"/>
  <c r="AP148" i="1"/>
  <c r="AO148" i="1"/>
  <c r="AN148" i="1"/>
  <c r="AS147" i="1"/>
  <c r="AR147" i="1"/>
  <c r="AQ147" i="1"/>
  <c r="AP147" i="1"/>
  <c r="AO147" i="1"/>
  <c r="AN147" i="1"/>
  <c r="AS146" i="1"/>
  <c r="AR146" i="1"/>
  <c r="AQ146" i="1"/>
  <c r="AP146" i="1"/>
  <c r="AO146" i="1"/>
  <c r="AN146" i="1"/>
  <c r="AS145" i="1"/>
  <c r="AR145" i="1"/>
  <c r="AQ145" i="1"/>
  <c r="AP145" i="1"/>
  <c r="AO145" i="1"/>
  <c r="AN145" i="1"/>
  <c r="AS144" i="1"/>
  <c r="AR144" i="1"/>
  <c r="AQ144" i="1"/>
  <c r="AP144" i="1"/>
  <c r="AO144" i="1"/>
  <c r="AN144" i="1"/>
  <c r="AS143" i="1"/>
  <c r="AR143" i="1"/>
  <c r="AQ143" i="1"/>
  <c r="AP143" i="1"/>
  <c r="AO143" i="1"/>
  <c r="AN143" i="1"/>
  <c r="AS142" i="1"/>
  <c r="AR142" i="1"/>
  <c r="AQ142" i="1"/>
  <c r="AP142" i="1"/>
  <c r="AO142" i="1"/>
  <c r="AN142" i="1"/>
  <c r="AS141" i="1"/>
  <c r="AR141" i="1"/>
  <c r="AQ141" i="1"/>
  <c r="AP141" i="1"/>
  <c r="AO141" i="1"/>
  <c r="AN141" i="1"/>
  <c r="AS140" i="1"/>
  <c r="AR140" i="1"/>
  <c r="AQ140" i="1"/>
  <c r="AP140" i="1"/>
  <c r="AO140" i="1"/>
  <c r="AN140" i="1"/>
  <c r="AS139" i="1"/>
  <c r="AR139" i="1"/>
  <c r="AQ139" i="1"/>
  <c r="AP139" i="1"/>
  <c r="AO139" i="1"/>
  <c r="AN139" i="1"/>
  <c r="AS138" i="1"/>
  <c r="AR138" i="1"/>
  <c r="AQ138" i="1"/>
  <c r="AP138" i="1"/>
  <c r="AO138" i="1"/>
  <c r="AN138" i="1"/>
  <c r="AS137" i="1"/>
  <c r="AR137" i="1"/>
  <c r="AQ137" i="1"/>
  <c r="AP137" i="1"/>
  <c r="AO137" i="1"/>
  <c r="AN137" i="1"/>
  <c r="AS136" i="1"/>
  <c r="AR136" i="1"/>
  <c r="AQ136" i="1"/>
  <c r="AP136" i="1"/>
  <c r="AO136" i="1"/>
  <c r="AN136" i="1"/>
  <c r="AS135" i="1"/>
  <c r="AR135" i="1"/>
  <c r="AQ135" i="1"/>
  <c r="AP135" i="1"/>
  <c r="AO135" i="1"/>
  <c r="AN135" i="1"/>
  <c r="AS134" i="1"/>
  <c r="AR134" i="1"/>
  <c r="AQ134" i="1"/>
  <c r="AP134" i="1"/>
  <c r="AO134" i="1"/>
  <c r="AN134" i="1"/>
  <c r="AS133" i="1"/>
  <c r="AR133" i="1"/>
  <c r="AQ133" i="1"/>
  <c r="AP133" i="1"/>
  <c r="AO133" i="1"/>
  <c r="AN133" i="1"/>
  <c r="AS132" i="1"/>
  <c r="AR132" i="1"/>
  <c r="AQ132" i="1"/>
  <c r="AP132" i="1"/>
  <c r="AO132" i="1"/>
  <c r="AN132" i="1"/>
  <c r="AS131" i="1"/>
  <c r="AR131" i="1"/>
  <c r="AQ131" i="1"/>
  <c r="AP131" i="1"/>
  <c r="AO131" i="1"/>
  <c r="AN131" i="1"/>
  <c r="AS130" i="1"/>
  <c r="AR130" i="1"/>
  <c r="AQ130" i="1"/>
  <c r="AP130" i="1"/>
  <c r="AO130" i="1"/>
  <c r="AN130" i="1"/>
  <c r="AS129" i="1"/>
  <c r="AR129" i="1"/>
  <c r="AQ129" i="1"/>
  <c r="AP129" i="1"/>
  <c r="AO129" i="1"/>
  <c r="AN129" i="1"/>
  <c r="AS128" i="1"/>
  <c r="AR128" i="1"/>
  <c r="AQ128" i="1"/>
  <c r="AP128" i="1"/>
  <c r="AO128" i="1"/>
  <c r="AN128" i="1"/>
  <c r="AS127" i="1"/>
  <c r="AR127" i="1"/>
  <c r="AQ127" i="1"/>
  <c r="AP127" i="1"/>
  <c r="AO127" i="1"/>
  <c r="AN127" i="1"/>
  <c r="AS126" i="1"/>
  <c r="AR126" i="1"/>
  <c r="AQ126" i="1"/>
  <c r="AP126" i="1"/>
  <c r="AO126" i="1"/>
  <c r="AN126" i="1"/>
  <c r="AS125" i="1"/>
  <c r="AR125" i="1"/>
  <c r="AQ125" i="1"/>
  <c r="AP125" i="1"/>
  <c r="AO125" i="1"/>
  <c r="AN125" i="1"/>
  <c r="AS124" i="1"/>
  <c r="AR124" i="1"/>
  <c r="AQ124" i="1"/>
  <c r="AP124" i="1"/>
  <c r="AO124" i="1"/>
  <c r="AN124" i="1"/>
  <c r="AS123" i="1"/>
  <c r="AR123" i="1"/>
  <c r="AQ123" i="1"/>
  <c r="AP123" i="1"/>
  <c r="AO123" i="1"/>
  <c r="AN123" i="1"/>
  <c r="AS122" i="1"/>
  <c r="AR122" i="1"/>
  <c r="AQ122" i="1"/>
  <c r="AP122" i="1"/>
  <c r="AO122" i="1"/>
  <c r="AN122" i="1"/>
  <c r="AS121" i="1"/>
  <c r="AR121" i="1"/>
  <c r="AQ121" i="1"/>
  <c r="AP121" i="1"/>
  <c r="AO121" i="1"/>
  <c r="AN121" i="1"/>
  <c r="AS120" i="1"/>
  <c r="AR120" i="1"/>
  <c r="AQ120" i="1"/>
  <c r="AP120" i="1"/>
  <c r="AO120" i="1"/>
  <c r="AN120" i="1"/>
  <c r="AS119" i="1"/>
  <c r="AR119" i="1"/>
  <c r="AQ119" i="1"/>
  <c r="AP119" i="1"/>
  <c r="AO119" i="1"/>
  <c r="AN119" i="1"/>
  <c r="AS118" i="1"/>
  <c r="AR118" i="1"/>
  <c r="AQ118" i="1"/>
  <c r="AP118" i="1"/>
  <c r="AO118" i="1"/>
  <c r="AN118" i="1"/>
  <c r="AS117" i="1"/>
  <c r="AR117" i="1"/>
  <c r="AQ117" i="1"/>
  <c r="AP117" i="1"/>
  <c r="AO117" i="1"/>
  <c r="AN117" i="1"/>
  <c r="AS116" i="1"/>
  <c r="AR116" i="1"/>
  <c r="AQ116" i="1"/>
  <c r="AP116" i="1"/>
  <c r="AO116" i="1"/>
  <c r="AN116" i="1"/>
  <c r="AS115" i="1"/>
  <c r="AR115" i="1"/>
  <c r="AQ115" i="1"/>
  <c r="AP115" i="1"/>
  <c r="AO115" i="1"/>
  <c r="AN115" i="1"/>
  <c r="AS114" i="1"/>
  <c r="AR114" i="1"/>
  <c r="AQ114" i="1"/>
  <c r="AP114" i="1"/>
  <c r="AO114" i="1"/>
  <c r="AN114" i="1"/>
  <c r="AS113" i="1"/>
  <c r="AR113" i="1"/>
  <c r="AQ113" i="1"/>
  <c r="AP113" i="1"/>
  <c r="AO113" i="1"/>
  <c r="AN113" i="1"/>
  <c r="AS112" i="1"/>
  <c r="AR112" i="1"/>
  <c r="AQ112" i="1"/>
  <c r="AP112" i="1"/>
  <c r="AO112" i="1"/>
  <c r="AN112" i="1"/>
  <c r="AS111" i="1"/>
  <c r="AR111" i="1"/>
  <c r="AQ111" i="1"/>
  <c r="AP111" i="1"/>
  <c r="AO111" i="1"/>
  <c r="AN111" i="1"/>
  <c r="AS110" i="1"/>
  <c r="AR110" i="1"/>
  <c r="AQ110" i="1"/>
  <c r="AP110" i="1"/>
  <c r="AO110" i="1"/>
  <c r="AN110" i="1"/>
  <c r="AS109" i="1"/>
  <c r="AR109" i="1"/>
  <c r="AQ109" i="1"/>
  <c r="AP109" i="1"/>
  <c r="AO109" i="1"/>
  <c r="AN109" i="1"/>
  <c r="AS108" i="1"/>
  <c r="AR108" i="1"/>
  <c r="AQ108" i="1"/>
  <c r="AP108" i="1"/>
  <c r="AO108" i="1"/>
  <c r="AN108" i="1"/>
  <c r="AS107" i="1"/>
  <c r="AR107" i="1"/>
  <c r="AQ107" i="1"/>
  <c r="AP107" i="1"/>
  <c r="AO107" i="1"/>
  <c r="AN107" i="1"/>
  <c r="AS106" i="1"/>
  <c r="AR106" i="1"/>
  <c r="AQ106" i="1"/>
  <c r="AP106" i="1"/>
  <c r="AO106" i="1"/>
  <c r="AN106" i="1"/>
  <c r="AS105" i="1"/>
  <c r="AR105" i="1"/>
  <c r="AQ105" i="1"/>
  <c r="AP105" i="1"/>
  <c r="AO105" i="1"/>
  <c r="AN105" i="1"/>
  <c r="AS104" i="1"/>
  <c r="AR104" i="1"/>
  <c r="AQ104" i="1"/>
  <c r="AP104" i="1"/>
  <c r="AO104" i="1"/>
  <c r="AN104" i="1"/>
  <c r="AS103" i="1"/>
  <c r="AR103" i="1"/>
  <c r="AQ103" i="1"/>
  <c r="AP103" i="1"/>
  <c r="AO103" i="1"/>
  <c r="AN103" i="1"/>
  <c r="AS102" i="1"/>
  <c r="AR102" i="1"/>
  <c r="AQ102" i="1"/>
  <c r="AP102" i="1"/>
  <c r="AO102" i="1"/>
  <c r="AN102" i="1"/>
  <c r="AS101" i="1"/>
  <c r="AR101" i="1"/>
  <c r="AQ101" i="1"/>
  <c r="AP101" i="1"/>
  <c r="AO101" i="1"/>
  <c r="AN101" i="1"/>
  <c r="AS100" i="1"/>
  <c r="AR100" i="1"/>
  <c r="AQ100" i="1"/>
  <c r="AP100" i="1"/>
  <c r="AO100" i="1"/>
  <c r="AN100" i="1"/>
  <c r="AS99" i="1"/>
  <c r="AR99" i="1"/>
  <c r="AQ99" i="1"/>
  <c r="AP99" i="1"/>
  <c r="AO99" i="1"/>
  <c r="AN99" i="1"/>
  <c r="AS98" i="1"/>
  <c r="AR98" i="1"/>
  <c r="AQ98" i="1"/>
  <c r="AP98" i="1"/>
  <c r="AO98" i="1"/>
  <c r="AN98" i="1"/>
  <c r="AS97" i="1"/>
  <c r="AR97" i="1"/>
  <c r="AQ97" i="1"/>
  <c r="AP97" i="1"/>
  <c r="AO97" i="1"/>
  <c r="AN97" i="1"/>
  <c r="AS96" i="1"/>
  <c r="AR96" i="1"/>
  <c r="AQ96" i="1"/>
  <c r="AP96" i="1"/>
  <c r="AO96" i="1"/>
  <c r="AN96" i="1"/>
  <c r="AS95" i="1"/>
  <c r="AR95" i="1"/>
  <c r="AQ95" i="1"/>
  <c r="AP95" i="1"/>
  <c r="AO95" i="1"/>
  <c r="AN95" i="1"/>
  <c r="AS94" i="1"/>
  <c r="AR94" i="1"/>
  <c r="AQ94" i="1"/>
  <c r="AP94" i="1"/>
  <c r="AO94" i="1"/>
  <c r="AN94" i="1"/>
  <c r="AS93" i="1"/>
  <c r="AR93" i="1"/>
  <c r="AQ93" i="1"/>
  <c r="AP93" i="1"/>
  <c r="AO93" i="1"/>
  <c r="AN93" i="1"/>
  <c r="AS92" i="1"/>
  <c r="AR92" i="1"/>
  <c r="AQ92" i="1"/>
  <c r="AP92" i="1"/>
  <c r="AO92" i="1"/>
  <c r="AN92" i="1"/>
  <c r="AS91" i="1"/>
  <c r="AR91" i="1"/>
  <c r="AQ91" i="1"/>
  <c r="AP91" i="1"/>
  <c r="AO91" i="1"/>
  <c r="AN91" i="1"/>
  <c r="AS90" i="1"/>
  <c r="AR90" i="1"/>
  <c r="AQ90" i="1"/>
  <c r="AP90" i="1"/>
  <c r="AO90" i="1"/>
  <c r="AN90" i="1"/>
  <c r="AS89" i="1"/>
  <c r="AR89" i="1"/>
  <c r="AQ89" i="1"/>
  <c r="AP89" i="1"/>
  <c r="AO89" i="1"/>
  <c r="AN89" i="1"/>
  <c r="AS88" i="1"/>
  <c r="AR88" i="1"/>
  <c r="AQ88" i="1"/>
  <c r="AP88" i="1"/>
  <c r="AO88" i="1"/>
  <c r="AN88" i="1"/>
  <c r="AS87" i="1"/>
  <c r="AR87" i="1"/>
  <c r="AQ87" i="1"/>
  <c r="AP87" i="1"/>
  <c r="AO87" i="1"/>
  <c r="AN87" i="1"/>
  <c r="AS86" i="1"/>
  <c r="AR86" i="1"/>
  <c r="AQ86" i="1"/>
  <c r="AP86" i="1"/>
  <c r="AO86" i="1"/>
  <c r="AN86" i="1"/>
  <c r="AS85" i="1"/>
  <c r="AR85" i="1"/>
  <c r="AQ85" i="1"/>
  <c r="AP85" i="1"/>
  <c r="AO85" i="1"/>
  <c r="AN85" i="1"/>
  <c r="AS84" i="1"/>
  <c r="AR84" i="1"/>
  <c r="AQ84" i="1"/>
  <c r="AP84" i="1"/>
  <c r="AO84" i="1"/>
  <c r="AN84" i="1"/>
  <c r="AS83" i="1"/>
  <c r="AR83" i="1"/>
  <c r="AQ83" i="1"/>
  <c r="AP83" i="1"/>
  <c r="AO83" i="1"/>
  <c r="AN83" i="1"/>
  <c r="AS82" i="1"/>
  <c r="AR82" i="1"/>
  <c r="AQ82" i="1"/>
  <c r="AP82" i="1"/>
  <c r="AO82" i="1"/>
  <c r="AN82" i="1"/>
  <c r="AS81" i="1"/>
  <c r="AR81" i="1"/>
  <c r="AQ81" i="1"/>
  <c r="AP81" i="1"/>
  <c r="AO81" i="1"/>
  <c r="AN81" i="1"/>
  <c r="AS80" i="1"/>
  <c r="AR80" i="1"/>
  <c r="AQ80" i="1"/>
  <c r="AP80" i="1"/>
  <c r="AO80" i="1"/>
  <c r="AN80" i="1"/>
  <c r="AS79" i="1"/>
  <c r="AR79" i="1"/>
  <c r="AQ79" i="1"/>
  <c r="AP79" i="1"/>
  <c r="AO79" i="1"/>
  <c r="AN79" i="1"/>
  <c r="AS78" i="1"/>
  <c r="AR78" i="1"/>
  <c r="AQ78" i="1"/>
  <c r="AP78" i="1"/>
  <c r="AO78" i="1"/>
  <c r="AN78" i="1"/>
  <c r="AS77" i="1"/>
  <c r="AR77" i="1"/>
  <c r="AQ77" i="1"/>
  <c r="AP77" i="1"/>
  <c r="AO77" i="1"/>
  <c r="AN77" i="1"/>
  <c r="AS76" i="1"/>
  <c r="AR76" i="1"/>
  <c r="AQ76" i="1"/>
  <c r="AP76" i="1"/>
  <c r="AO76" i="1"/>
  <c r="AN76" i="1"/>
  <c r="AS75" i="1"/>
  <c r="AR75" i="1"/>
  <c r="AQ75" i="1"/>
  <c r="AP75" i="1"/>
  <c r="AO75" i="1"/>
  <c r="AN75" i="1"/>
  <c r="AS74" i="1"/>
  <c r="AR74" i="1"/>
  <c r="AQ74" i="1"/>
  <c r="AP74" i="1"/>
  <c r="AO74" i="1"/>
  <c r="AN74" i="1"/>
  <c r="AS73" i="1"/>
  <c r="AR73" i="1"/>
  <c r="AQ73" i="1"/>
  <c r="AP73" i="1"/>
  <c r="AO73" i="1"/>
  <c r="AN73" i="1"/>
  <c r="AS72" i="1"/>
  <c r="AR72" i="1"/>
  <c r="AQ72" i="1"/>
  <c r="AP72" i="1"/>
  <c r="AO72" i="1"/>
  <c r="AN72" i="1"/>
  <c r="AS71" i="1"/>
  <c r="AR71" i="1"/>
  <c r="AQ71" i="1"/>
  <c r="AP71" i="1"/>
  <c r="AO71" i="1"/>
  <c r="AN71" i="1"/>
  <c r="AS70" i="1"/>
  <c r="AR70" i="1"/>
  <c r="AQ70" i="1"/>
  <c r="AP70" i="1"/>
  <c r="AO70" i="1"/>
  <c r="AN70" i="1"/>
  <c r="AS69" i="1"/>
  <c r="AR69" i="1"/>
  <c r="AQ69" i="1"/>
  <c r="AP69" i="1"/>
  <c r="AO69" i="1"/>
  <c r="AN69" i="1"/>
  <c r="AS68" i="1"/>
  <c r="AR68" i="1"/>
  <c r="AQ68" i="1"/>
  <c r="AP68" i="1"/>
  <c r="AO68" i="1"/>
  <c r="AN68" i="1"/>
  <c r="AS67" i="1"/>
  <c r="AR67" i="1"/>
  <c r="AQ67" i="1"/>
  <c r="AP67" i="1"/>
  <c r="AO67" i="1"/>
  <c r="AN67" i="1"/>
  <c r="AS66" i="1"/>
  <c r="AR66" i="1"/>
  <c r="AQ66" i="1"/>
  <c r="AP66" i="1"/>
  <c r="AO66" i="1"/>
  <c r="AN66" i="1"/>
  <c r="AS65" i="1"/>
  <c r="AR65" i="1"/>
  <c r="AQ65" i="1"/>
  <c r="AP65" i="1"/>
  <c r="AO65" i="1"/>
  <c r="AN65" i="1"/>
  <c r="AS64" i="1"/>
  <c r="AR64" i="1"/>
  <c r="AQ64" i="1"/>
  <c r="AP64" i="1"/>
  <c r="AO64" i="1"/>
  <c r="AN64" i="1"/>
  <c r="AS63" i="1"/>
  <c r="AR63" i="1"/>
  <c r="AQ63" i="1"/>
  <c r="AP63" i="1"/>
  <c r="AO63" i="1"/>
  <c r="AN63" i="1"/>
  <c r="AS62" i="1"/>
  <c r="AR62" i="1"/>
  <c r="AQ62" i="1"/>
  <c r="AP62" i="1"/>
  <c r="AO62" i="1"/>
  <c r="AN62" i="1"/>
  <c r="AS61" i="1"/>
  <c r="AR61" i="1"/>
  <c r="AQ61" i="1"/>
  <c r="AP61" i="1"/>
  <c r="AO61" i="1"/>
  <c r="AN61" i="1"/>
  <c r="AS60" i="1"/>
  <c r="AR60" i="1"/>
  <c r="AQ60" i="1"/>
  <c r="AP60" i="1"/>
  <c r="AO60" i="1"/>
  <c r="AN60" i="1"/>
  <c r="AS59" i="1"/>
  <c r="AR59" i="1"/>
  <c r="AQ59" i="1"/>
  <c r="AP59" i="1"/>
  <c r="AO59" i="1"/>
  <c r="AN59" i="1"/>
  <c r="AS58" i="1"/>
  <c r="AR58" i="1"/>
  <c r="AQ58" i="1"/>
  <c r="AP58" i="1"/>
  <c r="AO58" i="1"/>
  <c r="AN58" i="1"/>
  <c r="AS57" i="1"/>
  <c r="AR57" i="1"/>
  <c r="AQ57" i="1"/>
  <c r="AP57" i="1"/>
  <c r="AO57" i="1"/>
  <c r="AN57" i="1"/>
  <c r="AS56" i="1"/>
  <c r="AR56" i="1"/>
  <c r="AQ56" i="1"/>
  <c r="AP56" i="1"/>
  <c r="AO56" i="1"/>
  <c r="AN56" i="1"/>
  <c r="AS55" i="1"/>
  <c r="AR55" i="1"/>
  <c r="AQ55" i="1"/>
  <c r="AP55" i="1"/>
  <c r="AO55" i="1"/>
  <c r="AN55" i="1"/>
  <c r="AS54" i="1"/>
  <c r="AR54" i="1"/>
  <c r="AQ54" i="1"/>
  <c r="AP54" i="1"/>
  <c r="AO54" i="1"/>
  <c r="AN54" i="1"/>
  <c r="AS53" i="1"/>
  <c r="AR53" i="1"/>
  <c r="AQ53" i="1"/>
  <c r="AP53" i="1"/>
  <c r="AO53" i="1"/>
  <c r="AN53" i="1"/>
  <c r="AS52" i="1"/>
  <c r="AR52" i="1"/>
  <c r="AQ52" i="1"/>
  <c r="AP52" i="1"/>
  <c r="AO52" i="1"/>
  <c r="AN52" i="1"/>
  <c r="AS51" i="1"/>
  <c r="AR51" i="1"/>
  <c r="AQ51" i="1"/>
  <c r="AP51" i="1"/>
  <c r="AO51" i="1"/>
  <c r="AN51" i="1"/>
  <c r="AS50" i="1"/>
  <c r="AR50" i="1"/>
  <c r="AQ50" i="1"/>
  <c r="AP50" i="1"/>
  <c r="AO50" i="1"/>
  <c r="AN50" i="1"/>
  <c r="AS49" i="1"/>
  <c r="AR49" i="1"/>
  <c r="AQ49" i="1"/>
  <c r="AP49" i="1"/>
  <c r="AO49" i="1"/>
  <c r="AN49" i="1"/>
  <c r="AS48" i="1"/>
  <c r="AR48" i="1"/>
  <c r="AQ48" i="1"/>
  <c r="AP48" i="1"/>
  <c r="AO48" i="1"/>
  <c r="AN48" i="1"/>
  <c r="AS47" i="1"/>
  <c r="AR47" i="1"/>
  <c r="AQ47" i="1"/>
  <c r="AP47" i="1"/>
  <c r="AO47" i="1"/>
  <c r="AN47" i="1"/>
  <c r="AS46" i="1"/>
  <c r="AR46" i="1"/>
  <c r="AQ46" i="1"/>
  <c r="AP46" i="1"/>
  <c r="AO46" i="1"/>
  <c r="AN46" i="1"/>
  <c r="AS45" i="1"/>
  <c r="AR45" i="1"/>
  <c r="AQ45" i="1"/>
  <c r="AP45" i="1"/>
  <c r="AO45" i="1"/>
  <c r="AN45" i="1"/>
  <c r="AS44" i="1"/>
  <c r="AR44" i="1"/>
  <c r="AQ44" i="1"/>
  <c r="AP44" i="1"/>
  <c r="AO44" i="1"/>
  <c r="AN44" i="1"/>
  <c r="AS43" i="1"/>
  <c r="AR43" i="1"/>
  <c r="AQ43" i="1"/>
  <c r="AP43" i="1"/>
  <c r="AO43" i="1"/>
  <c r="AN43" i="1"/>
  <c r="AS42" i="1"/>
  <c r="AR42" i="1"/>
  <c r="AQ42" i="1"/>
  <c r="AP42" i="1"/>
  <c r="AO42" i="1"/>
  <c r="AN42" i="1"/>
  <c r="AS41" i="1"/>
  <c r="AR41" i="1"/>
  <c r="AQ41" i="1"/>
  <c r="AP41" i="1"/>
  <c r="AO41" i="1"/>
  <c r="AN41" i="1"/>
  <c r="AS40" i="1"/>
  <c r="AR40" i="1"/>
  <c r="AQ40" i="1"/>
  <c r="AP40" i="1"/>
  <c r="AO40" i="1"/>
  <c r="AN40" i="1"/>
  <c r="AS39" i="1"/>
  <c r="AR39" i="1"/>
  <c r="AQ39" i="1"/>
  <c r="AP39" i="1"/>
  <c r="AO39" i="1"/>
  <c r="AN39" i="1"/>
  <c r="AS38" i="1"/>
  <c r="AR38" i="1"/>
  <c r="AQ38" i="1"/>
  <c r="AP38" i="1"/>
  <c r="AO38" i="1"/>
  <c r="AN38" i="1"/>
  <c r="AS37" i="1"/>
  <c r="AR37" i="1"/>
  <c r="AQ37" i="1"/>
  <c r="AP37" i="1"/>
  <c r="AO37" i="1"/>
  <c r="AN37" i="1"/>
  <c r="AS36" i="1"/>
  <c r="AR36" i="1"/>
  <c r="AQ36" i="1"/>
  <c r="AP36" i="1"/>
  <c r="AO36" i="1"/>
  <c r="AN36" i="1"/>
  <c r="AS35" i="1"/>
  <c r="AR35" i="1"/>
  <c r="AQ35" i="1"/>
  <c r="AP35" i="1"/>
  <c r="AO35" i="1"/>
  <c r="AN35" i="1"/>
  <c r="AS34" i="1"/>
  <c r="AR34" i="1"/>
  <c r="AQ34" i="1"/>
  <c r="AP34" i="1"/>
  <c r="AO34" i="1"/>
  <c r="AN34" i="1"/>
  <c r="AS33" i="1"/>
  <c r="AR33" i="1"/>
  <c r="AQ33" i="1"/>
  <c r="AP33" i="1"/>
  <c r="AO33" i="1"/>
  <c r="AN33" i="1"/>
  <c r="AS32" i="1"/>
  <c r="AR32" i="1"/>
  <c r="AQ32" i="1"/>
  <c r="AP32" i="1"/>
  <c r="AO32" i="1"/>
  <c r="AN32" i="1"/>
  <c r="AS31" i="1"/>
  <c r="AR31" i="1"/>
  <c r="AQ31" i="1"/>
  <c r="AP31" i="1"/>
  <c r="AO31" i="1"/>
  <c r="AN31" i="1"/>
  <c r="AS30" i="1"/>
  <c r="AR30" i="1"/>
  <c r="AQ30" i="1"/>
  <c r="AP30" i="1"/>
  <c r="AO30" i="1"/>
  <c r="AN30" i="1"/>
  <c r="AS29" i="1"/>
  <c r="AR29" i="1"/>
  <c r="AQ29" i="1"/>
  <c r="AP29" i="1"/>
  <c r="AO29" i="1"/>
  <c r="AN29" i="1"/>
  <c r="AS28" i="1"/>
  <c r="AR28" i="1"/>
  <c r="AQ28" i="1"/>
  <c r="AP28" i="1"/>
  <c r="AO28" i="1"/>
  <c r="AN28" i="1"/>
  <c r="AS27" i="1"/>
  <c r="AR27" i="1"/>
  <c r="AQ27" i="1"/>
  <c r="AP27" i="1"/>
  <c r="AO27" i="1"/>
  <c r="AN27" i="1"/>
  <c r="AS26" i="1"/>
  <c r="AR26" i="1"/>
  <c r="AQ26" i="1"/>
  <c r="AP26" i="1"/>
  <c r="AO26" i="1"/>
  <c r="AN26" i="1"/>
  <c r="AS25" i="1"/>
  <c r="AR25" i="1"/>
  <c r="AQ25" i="1"/>
  <c r="AP25" i="1"/>
  <c r="AO25" i="1"/>
  <c r="AN25" i="1"/>
  <c r="AS24" i="1"/>
  <c r="AR24" i="1"/>
  <c r="AQ24" i="1"/>
  <c r="AP24" i="1"/>
  <c r="AO24" i="1"/>
  <c r="AN24" i="1"/>
  <c r="AS23" i="1"/>
  <c r="AR23" i="1"/>
  <c r="AQ23" i="1"/>
  <c r="AP23" i="1"/>
  <c r="AO23" i="1"/>
  <c r="AN23" i="1"/>
  <c r="AS22" i="1"/>
  <c r="AR22" i="1"/>
  <c r="AQ22" i="1"/>
  <c r="AP22" i="1"/>
  <c r="AO22" i="1"/>
  <c r="AN22" i="1"/>
  <c r="AS21" i="1"/>
  <c r="AR21" i="1"/>
  <c r="AQ21" i="1"/>
  <c r="AP21" i="1"/>
  <c r="AO21" i="1"/>
  <c r="AN21" i="1"/>
  <c r="AS20" i="1"/>
  <c r="AR20" i="1"/>
  <c r="AQ20" i="1"/>
  <c r="AP20" i="1"/>
  <c r="AO20" i="1"/>
  <c r="AN20" i="1"/>
  <c r="AS19" i="1"/>
  <c r="AR19" i="1"/>
  <c r="AQ19" i="1"/>
  <c r="AP19" i="1"/>
  <c r="AO19" i="1"/>
  <c r="AN19" i="1"/>
  <c r="AS18" i="1"/>
  <c r="AR18" i="1"/>
  <c r="AQ18" i="1"/>
  <c r="AP18" i="1"/>
  <c r="AO18" i="1"/>
  <c r="AN18" i="1"/>
  <c r="AS17" i="1"/>
  <c r="AR17" i="1"/>
  <c r="AQ17" i="1"/>
  <c r="AP17" i="1"/>
  <c r="AO17" i="1"/>
  <c r="AN17" i="1"/>
  <c r="AS16" i="1"/>
  <c r="AR16" i="1"/>
  <c r="AQ16" i="1"/>
  <c r="AP16" i="1"/>
  <c r="AO16" i="1"/>
  <c r="AN16" i="1"/>
  <c r="AS15" i="1"/>
  <c r="AR15" i="1"/>
  <c r="AQ15" i="1"/>
  <c r="AP15" i="1"/>
  <c r="AO15" i="1"/>
  <c r="AN15" i="1"/>
  <c r="AS14" i="1"/>
  <c r="AR14" i="1"/>
  <c r="AQ14" i="1"/>
  <c r="AP14" i="1"/>
  <c r="AO14" i="1"/>
  <c r="AN14" i="1"/>
  <c r="AS13" i="1"/>
  <c r="AR13" i="1"/>
  <c r="AQ13" i="1"/>
  <c r="AP13" i="1"/>
  <c r="AO13" i="1"/>
  <c r="AN13" i="1"/>
  <c r="AS12" i="1"/>
  <c r="AR12" i="1"/>
  <c r="AQ12" i="1"/>
  <c r="AP12" i="1"/>
  <c r="AO12" i="1"/>
  <c r="AN12" i="1"/>
  <c r="AS11" i="1"/>
  <c r="AR11" i="1"/>
  <c r="AQ11" i="1"/>
  <c r="AP11" i="1"/>
  <c r="AO11" i="1"/>
  <c r="AN11" i="1"/>
  <c r="AS10" i="1"/>
  <c r="AR10" i="1"/>
  <c r="AQ10" i="1"/>
  <c r="AP10" i="1"/>
  <c r="AO10" i="1"/>
  <c r="AN10" i="1"/>
  <c r="AS9" i="1"/>
  <c r="AR9" i="1"/>
  <c r="AQ9" i="1"/>
  <c r="AP9" i="1"/>
  <c r="AO9" i="1"/>
  <c r="AN9" i="1"/>
  <c r="AS8" i="1"/>
  <c r="AR8" i="1"/>
  <c r="AQ8" i="1"/>
  <c r="AP8" i="1"/>
  <c r="AO8" i="1"/>
  <c r="AN8" i="1"/>
  <c r="AS7" i="1"/>
  <c r="AR7" i="1"/>
  <c r="AQ7" i="1"/>
  <c r="AP7" i="1"/>
  <c r="AO7" i="1"/>
  <c r="AN7" i="1"/>
  <c r="AS6" i="1"/>
  <c r="AR6" i="1"/>
  <c r="AQ6" i="1"/>
  <c r="AP6" i="1"/>
  <c r="AO6" i="1"/>
  <c r="AN6" i="1"/>
  <c r="AS5" i="1"/>
  <c r="AR5" i="1"/>
  <c r="AQ5" i="1"/>
  <c r="AP5" i="1"/>
  <c r="AO5" i="1"/>
  <c r="AN5" i="1"/>
  <c r="AS4" i="1"/>
  <c r="AR4" i="1"/>
  <c r="AQ4" i="1"/>
  <c r="AP4" i="1"/>
  <c r="AO4" i="1"/>
  <c r="AN4" i="1"/>
  <c r="AS3" i="1"/>
  <c r="AR3" i="1"/>
  <c r="AQ3" i="1"/>
  <c r="AP3" i="1"/>
  <c r="AO3" i="1"/>
  <c r="AN3" i="1"/>
  <c r="AS2" i="1"/>
  <c r="AR2" i="1"/>
  <c r="AQ2" i="1"/>
  <c r="AP2" i="1"/>
  <c r="AO2" i="1"/>
  <c r="AN2" i="1"/>
</calcChain>
</file>

<file path=xl/sharedStrings.xml><?xml version="1.0" encoding="utf-8"?>
<sst xmlns="http://schemas.openxmlformats.org/spreadsheetml/2006/main" count="4125" uniqueCount="1054">
  <si>
    <t>1. Theme</t>
  </si>
  <si>
    <t>2. Titre</t>
  </si>
  <si>
    <t>3. Type_de_loperation</t>
  </si>
  <si>
    <t>4. Direction-pilote</t>
  </si>
  <si>
    <t>5. Direction-pilote_Autre</t>
  </si>
  <si>
    <t>6. Bureau-pilote</t>
  </si>
  <si>
    <t>7. Bureau-pilote_Autre</t>
  </si>
  <si>
    <t>8. Collaboration</t>
  </si>
  <si>
    <t>9. Structures-associees</t>
  </si>
  <si>
    <t>10. Structures-associees_Autre</t>
  </si>
  <si>
    <t>11. Bureaux-associes</t>
  </si>
  <si>
    <t>12. Statut-enquete</t>
  </si>
  <si>
    <t>13. Programme</t>
  </si>
  <si>
    <t>14. Programme_Autre</t>
  </si>
  <si>
    <t>15. Finalite</t>
  </si>
  <si>
    <t>16. Champ-geographique</t>
  </si>
  <si>
    <t>17. Champ-geographique_Autre</t>
  </si>
  <si>
    <t>18. Precision_sur_le_champ</t>
  </si>
  <si>
    <t>19. Champ-etudie</t>
  </si>
  <si>
    <t>20. Champ-etudie_Autre</t>
  </si>
  <si>
    <t>21. Au_besoin_Precisez_les_categories</t>
  </si>
  <si>
    <t>22. Champ</t>
  </si>
  <si>
    <t>23. Repondants</t>
  </si>
  <si>
    <t>24. Repondants_Autre</t>
  </si>
  <si>
    <t>25. secteur</t>
  </si>
  <si>
    <t>26. Classement-territorial</t>
  </si>
  <si>
    <t>27. Mode_de_collecte</t>
  </si>
  <si>
    <t>28. Mode_de_collecte_Autre</t>
  </si>
  <si>
    <t>29. Nom-SI-Application</t>
  </si>
  <si>
    <t>30. precision-mode-collecte</t>
  </si>
  <si>
    <t>31. Frequence</t>
  </si>
  <si>
    <t>32. Frequence_Autre</t>
  </si>
  <si>
    <t>33. Nb-campagnes</t>
  </si>
  <si>
    <t>34. Periodes_de_lancement 1</t>
  </si>
  <si>
    <t>Sept-Oct</t>
  </si>
  <si>
    <t>Nov-Déc</t>
  </si>
  <si>
    <t>Janv-Fév</t>
  </si>
  <si>
    <t>Mars-Avril</t>
  </si>
  <si>
    <t>Mai-Juin</t>
  </si>
  <si>
    <t>Juil-Août</t>
  </si>
  <si>
    <t>35. Periode-lancement1</t>
  </si>
  <si>
    <t>36. date-lancement1</t>
  </si>
  <si>
    <t>37. date-limite1</t>
  </si>
  <si>
    <t>38. date-observation1</t>
  </si>
  <si>
    <t>39. date-resultats1</t>
  </si>
  <si>
    <t>40. Periode-lancement2</t>
  </si>
  <si>
    <t>41. date-lancement2</t>
  </si>
  <si>
    <t>42. date-limite2</t>
  </si>
  <si>
    <t>43. date-observation2</t>
  </si>
  <si>
    <t>44. date-resultats2</t>
  </si>
  <si>
    <t>45. Periode-lancement3</t>
  </si>
  <si>
    <t>46. date-lancement3</t>
  </si>
  <si>
    <t>47. date-limite3</t>
  </si>
  <si>
    <t>48. date-observation3</t>
  </si>
  <si>
    <t>49. date-resultats3</t>
  </si>
  <si>
    <t>50. Periode-lancement4</t>
  </si>
  <si>
    <t>51. date-lancement4</t>
  </si>
  <si>
    <t>52. date-limite4</t>
  </si>
  <si>
    <t>53. date-observation4</t>
  </si>
  <si>
    <t>54. date-resultats4</t>
  </si>
  <si>
    <t>55. Periode-lancement5</t>
  </si>
  <si>
    <t>56. date-lancement5</t>
  </si>
  <si>
    <t>57. date-limite5</t>
  </si>
  <si>
    <t>58. date-observation5</t>
  </si>
  <si>
    <t>59. date-resultats5</t>
  </si>
  <si>
    <t>60. Diffusion-resultats</t>
  </si>
  <si>
    <t>Pages</t>
  </si>
  <si>
    <t>1 - Effectifs d'élèves et d'apprentis</t>
  </si>
  <si>
    <t>Base nationale des identifiants élèves (BNIE)</t>
  </si>
  <si>
    <t>Autre opération (collecte permanente, évaluation, etc.)</t>
  </si>
  <si>
    <t>DEPP</t>
  </si>
  <si>
    <t>DEPP A4</t>
  </si>
  <si>
    <t>Opération existante</t>
  </si>
  <si>
    <t>La base nationale des identifiants élèves (BNIE) offre un service d'immatriculation pour l'application informatique de gestion de la scolarité du premier degré (ONDE). L'utilisation d'un identifiant national unique permet de suivre les parcours de formation et géographiques des élèves. Cette enquête a été lancée sous le numéro 7.</t>
  </si>
  <si>
    <t>France y compris DROM, COM, Nouvelle-Calédonie</t>
  </si>
  <si>
    <t>Elèves du 1er degré</t>
  </si>
  <si>
    <t>Exhaustif</t>
  </si>
  <si>
    <t>Remontée via les SI</t>
  </si>
  <si>
    <t>Tous</t>
  </si>
  <si>
    <t>Collecte via les systèmes d'information (SI)</t>
  </si>
  <si>
    <t>ONDE</t>
  </si>
  <si>
    <t>Les informations provenant du système d'information du premier degré (ONDE) permettent d'alimenter et de mettre à jour les données dans la BNIE. Un identifiant national élève (INE) est créé ou confirmé par la BNIE à partir d'une demande d'immatriculation transmise par ONDE lors de l'admission de l'élève dans une école. Le traitement de cette demande conduit à l'attribution d'un INE s'il s'agit d'une première entrée de l'élève dans le système d'information, ou au renvoi de l'INE déjà enregistré dans la BNIE s'il s'agit d'un élève qui change d'école. Si la demande d'INE ne peut être traitée automatiquement, elle est alors en litige ou en erreur. Seul un gestionnaire en DSDEN, dûment habilité à accéder à la BNIE, peut prendre cette demande en charge et lui apporter une réponse au moyen de l'interface de la BNIE.</t>
  </si>
  <si>
    <t>Collecte permanente</t>
  </si>
  <si>
    <t>Répertoire national des identifiants élèves, étudiants et apprentis (RNIE)</t>
  </si>
  <si>
    <t>Le répertoire national des identifiants élèves, étudiants et apprentis (RNIE) offre un service d'immatriculation pour le système d'information statistique consolidé académique (Sysca) ainsi que pour le système d'information identifiant national de l'enseignement supérieur (INES). Le RNIE est uniquement accessible aux personnes habilitées au sein de la Depp, service statistique ministériel. Le RNIE comporte les données d'état civil et le dernier établissement fréquenté par l'élève, l'étudiant ou l'apprenti. L'utilisation d'un identifiant national unique permet de conduire des études statistiques sur les parcours de formation et géographiques des élèves, étudiants et apprentis.</t>
  </si>
  <si>
    <t>Elèves du 2nd degré, Etudiants, Apprentis, Autre</t>
  </si>
  <si>
    <t>(élèves en ESMS, instruction en famille)</t>
  </si>
  <si>
    <t>SYSCA, INES</t>
  </si>
  <si>
    <t>Les informations provenant des systèmes d'information du second degré (SIECLE) , de l'apprentissage (SIFA) et de l'enseignement agricole (FREGATA)  permettent d'alimenter et de mettre à jour les données des élèves dans SYSCA. Un identifiant national élève (INE) est créé ou confirmé par le RNIE à partir d'une demande d'immatriculation transmise par Sysca lors de l'admission définitive de l'élève dans un établissement. Le traitement de cette demande conduit à l'attribution d'un INE s'il s'agit d'une première entrée de l'élève dans le système d'information - ce sera la plupart du temps l'INE qui lui aura été attribué dans le premier degré par la BNIE - ou au renvoi de l'INE déjà enregistré dans le RNIE s'il s'agit d'un élève qui change d'établissement. Si la demande d'INE ne peut être traitée automatiquement, elle est alors en litige ou en erreur et est traitée dans Sysca par le gestionnaire habilité en SSA.Le processus est identique pour les étudiants, les demandes d'immatriculation étant adressées au RNIE par les établissements d'enseignement supérieur via l'application INES.</t>
  </si>
  <si>
    <t>Effectifs d'élèves scolarisés dans le 1er degré (constat 1er degré)</t>
  </si>
  <si>
    <t>DEPP A2</t>
  </si>
  <si>
    <t>Oui</t>
  </si>
  <si>
    <t>DGESCO</t>
  </si>
  <si>
    <t>Recensement des effectifs d'élèves et de leurs caractéristiques dans les écoles maternelles et élémentaires sous tutelle du ministère chargé de l'éducation nationale.
Enquête lancée sous le numéro 19, effectuée dans sa forme générale depuis 1964. Des données cohérentes concernant les principaux agrégats existent depuis 1924-1925. Les données sont en partie manquantes pour les rentrées 1995, 1996, et estimées pour les départements manquants de 1999 à 2008.</t>
  </si>
  <si>
    <t>France y compris DROM, COM, Nouvelle-Calédonie, Autre</t>
  </si>
  <si>
    <t>(Andorre)</t>
  </si>
  <si>
    <t>Remontée via les SI, Ecoles</t>
  </si>
  <si>
    <t>Collecte via les systèmes d'information (SI), Tableur (Excel...)</t>
  </si>
  <si>
    <t>Les directeurs d'école saisissent les informations sur leurs élèves dans ONDE. Pour les écoles n'ayant pas intégré le système d'information, les effectifs sont recueillis par fichiers Excel.</t>
  </si>
  <si>
    <t>Annuelle</t>
  </si>
  <si>
    <t>1</t>
  </si>
  <si>
    <t>Sept-Oct (n)</t>
  </si>
  <si>
    <t>09/2026</t>
  </si>
  <si>
    <t>18/09/2026</t>
  </si>
  <si>
    <t>10/2026</t>
  </si>
  <si>
    <t>Indicateurs, note d'Information, fiches RERS, alimentation de la base centrale de pilotage, réponse à la demande.</t>
  </si>
  <si>
    <t>Effectifs d'élèves scolarisés dans le second degré, en CPGE et STS (constat 2nd degré)</t>
  </si>
  <si>
    <t>Enquête</t>
  </si>
  <si>
    <t>Autre</t>
  </si>
  <si>
    <t>SIES</t>
  </si>
  <si>
    <t>Recensement des effectifs d'élèves et d'étudiants en section de technicien supérieur (STS) et classes préparatoire aux grandes écoles (CPGE), de leurs caractéristiques et des formations qu'ils suivent, dans les établissements publics et privés sous contrat du second degré.
Les données étaient extraites jusqu'en 2016 des bases élèves académiques (BEA). Depuis la rentrée 2017, elles proviennent du système d'information statistique consolidé académique pour les élèves (Sysca). Pour les établissements qui n'utilisent pas l'outil de gestion de la scolarité SIECLE-BEE (notamment ceux de l'enseignement privé hors contrat pour le post-bac), le recueil des données s'effectue par l'application Scolege (arrêt de Scolege pour le 2D à la rentrée 2022, poursuite pour les formations du supérieur dans les établissements hors contrat).
Historique : enquêtes lancées sous les numéros 16, 17 et 18. Des données cohérentes concernant les principaux agrégats existent depuis 1924. Des données sur le second degré existent depuis 1964, depuis 1977 pour les CPGE et les STS. Le dispositif, généralisé en 1993 à l'enseignement public pour les académies de France métropolitaine et DOM, couvre également tous les établissements privés sous contrat depuis 2003.</t>
  </si>
  <si>
    <t>Elèves du 2nd degré, Etudiants</t>
  </si>
  <si>
    <t>Remontée via les SI, Etablissements du 2nd degré</t>
  </si>
  <si>
    <t>SYSCA, SCOLEGE</t>
  </si>
  <si>
    <t>Enquête via l'application en ligne SCOLEGE pour les formations post-bac des établissements d'enseignement privés hors contrat.</t>
  </si>
  <si>
    <t>07/2026</t>
  </si>
  <si>
    <t>Rentrée scolaire 2026</t>
  </si>
  <si>
    <t>Enquête sur les élèves allophones nouvellement arrivés en France</t>
  </si>
  <si>
    <t>Dénombrer les élèves allophones nouvellement arrivés en France et connaître leurs caractéristiques et leurs modalités de scolarisation.
Lancée sous le numéro 9 en 2001, réalisée en trois phases jusqu'en 2013, l'enquête a été refondue en 2014 et en 2025.</t>
  </si>
  <si>
    <t>France y compris DROM</t>
  </si>
  <si>
    <t>Elèves du 1er degré, Elèves du 2nd degré</t>
  </si>
  <si>
    <t>CASNAV</t>
  </si>
  <si>
    <t>Enquête en ligne hors PHENYX</t>
  </si>
  <si>
    <t>Les données individuelles anonymisées sont saisies par les CASNAV dans une application en ligne. Cette collecte peut être déléguée aux chefs d'établissement ou aux IEN de circonscription selon les organisations locales.</t>
  </si>
  <si>
    <t>11/2026</t>
  </si>
  <si>
    <t>07/2027</t>
  </si>
  <si>
    <t>09/2028</t>
  </si>
  <si>
    <t>Note d'Information, fiche RERS, indicateurs, mise à disposition des données aux académies.</t>
  </si>
  <si>
    <t>Prévisions académiques à un an d'effectifs d'élèves du second degré</t>
  </si>
  <si>
    <t>Prévisions d'effectifs d'élèves du 2nd degré et du post-bac en lycée, par académie, niveau de formation et type d'établissement.
Enquête lancée sous le n°41, depuis 1978.</t>
  </si>
  <si>
    <t>Elèves du 2nd degré</t>
  </si>
  <si>
    <t>Rectorats d'académie</t>
  </si>
  <si>
    <t>Public, Privé sous contrat</t>
  </si>
  <si>
    <t>Tableur (Excel...)</t>
  </si>
  <si>
    <t>Les prévisions académiques sont réalisées par les SSA sur la base d'une prévision à taux constants réalisée par la DEPP</t>
  </si>
  <si>
    <t>Les prévisions sont transmises à la DGESCO et à la DAF pour la préparation de la rentrée n+1.</t>
  </si>
  <si>
    <t>Prévisions départementales et académiques des effectifs d'élèves du premier degré</t>
  </si>
  <si>
    <t>Prévisions des effectifs d'élèves par âge dans le préélémentaire, par âge ou par niveau dans l'élémentaire et dans l'enseignement relevant de la scolarisation des élèves handicapés. Enquête lancée sous le numéro 40, réalisée depuis 1978.</t>
  </si>
  <si>
    <t>Enquête en ligne hors PHENYX, Tableur (Excel...)</t>
  </si>
  <si>
    <t>Scolarisation des enfants bénéficiant d'un PPS  en milieu ordinaire dans les établissements du premier degré relevant du ministère chargé de l'Éducation nationale</t>
  </si>
  <si>
    <t>dgesco A1-3</t>
  </si>
  <si>
    <t>Ces enquêtes visent à dénombrer les enfants en situation de handicap scolarisés et à décrire le niveau de scolarisation, le type de troubles, les modalités de scolarisation (temps partiel, temps plein), l'accompagnement humain, l'attribution de matériel pédagogique adapté, le recours à un mode de transport spécifique, les prescriptions de la Maison départementale des personnes handicapées (MDPH), les modalités de scolarisation l'année n-1, etc.
Lancées sous le nom d'enquête 3 (1er degré) et d'enquête 12 (2nd degré).</t>
  </si>
  <si>
    <t>France y compris DROM, COM</t>
  </si>
  <si>
    <t>enseignants référents</t>
  </si>
  <si>
    <t>01/2027</t>
  </si>
  <si>
    <t>12/2026</t>
  </si>
  <si>
    <t>06/2027</t>
  </si>
  <si>
    <t>Fiches RERS, indicateurs, alimentation de la base centrale de pilotage, réponse à la demande.</t>
  </si>
  <si>
    <t>Scolarisation des enfants dans les établissements hospitaliers et médico-sociaux relevant du ministère chargé de la santé</t>
  </si>
  <si>
    <t>Cette enquête vise à dénombrer les enfants en situation de handicap scolarisés dans les établissements hospitaliers et médico-sociaux, et à décrire le niveau de scolarisation, le type de troubles, les modalités de scolarisation (temps partiel, temps plein), les modalités de scolarisation l'année n-1, etc.
Enquête lancée sous le numéro 32, effectuée depuis 1975, mode de recueil de données individuelles anonymisées via une application Web depuis la rentrée 2008.</t>
  </si>
  <si>
    <t>établissements hospitaliers et médico-sociaux.</t>
  </si>
  <si>
    <t>04/2027</t>
  </si>
  <si>
    <t>Campagne de changement d'affectation d'automne en lycée</t>
  </si>
  <si>
    <t>DGESCO C1-3</t>
  </si>
  <si>
    <t>141</t>
  </si>
  <si>
    <t>Suivre la concrétisation de la mise en œuvre du parcours de réussite pour les nouveaux lycéens, au travers notamment de l'application du droit à l'erreur.
Sont notamment observés le nombre d'élèves satisfaits de leur orientation et le nombre d'élèves ayant demandé un changement d'affectation.
L'opération est réalisée depuis l'année 2016.</t>
  </si>
  <si>
    <t>Rectorats d'académie, Régions académiques</t>
  </si>
  <si>
    <t>Public</t>
  </si>
  <si>
    <t>21/09/2026</t>
  </si>
  <si>
    <t>13/11/2026</t>
  </si>
  <si>
    <t>Documents de pilotage internes et à destination des services académiques.</t>
  </si>
  <si>
    <t>Recensement des effectifs d'élèves dans le second degré de l'enseignement privé sous contrat pour le calcul du forfait d'externat</t>
  </si>
  <si>
    <t>DAF</t>
  </si>
  <si>
    <t>DAF D2</t>
  </si>
  <si>
    <t>139</t>
  </si>
  <si>
    <t>Recenser les effectifs d'élèves par catégorie de taux du forfait d'externat (18 taux) et par structure d'établissement afin de calculer le coût du forfait d'externat.
Première enquête réalisée en 1960 pour le calcul du forfait d'externat.</t>
  </si>
  <si>
    <t>Etablissements du 2nd degré</t>
  </si>
  <si>
    <t>DSDEN, Rectorats d'académie</t>
  </si>
  <si>
    <t>Privé sous contrat</t>
  </si>
  <si>
    <t>Application Enquête Forfait d'Externat, accessible via l'intranet DAF, renseignée par les rectorats et DSDEN sur la base des informations données par les établissements privés sous contrat du second degré.</t>
  </si>
  <si>
    <t>Trimestrielle</t>
  </si>
  <si>
    <t>3</t>
  </si>
  <si>
    <t>Nov-Déc (n)</t>
  </si>
  <si>
    <t>Janv-Fév (n+1)</t>
  </si>
  <si>
    <t>Mai-Juin (n+1)</t>
  </si>
  <si>
    <t>02/11/2026</t>
  </si>
  <si>
    <t>16/11/2026</t>
  </si>
  <si>
    <t>02/11/2023</t>
  </si>
  <si>
    <t>nc</t>
  </si>
  <si>
    <t>01/02/2027</t>
  </si>
  <si>
    <t>15/02/2027</t>
  </si>
  <si>
    <t>03/05/2027</t>
  </si>
  <si>
    <t>18/05/2027</t>
  </si>
  <si>
    <t>03/05:2027</t>
  </si>
  <si>
    <t>Résultats : déterminer pour chaque académie le montant à reverser aux établissements privés sous contrat au titre de l'exercice budgétaire "n".
Diffusion : académies et administration centrale.</t>
  </si>
  <si>
    <t>Orientation des élèves du second degré du secteur public</t>
  </si>
  <si>
    <t>Détermination des tendances de l'orientation par rapport aux années précédentes à travers la procédure préparant la décision d'orientation (demandes des familles lors des phases provisoire et définitive, réponses des conseils de classe lors des phases provisoire et définitive, décisions d'orientation des chefs d'établissement). Une observation statistique de l'appel pour les classes de troisième et de seconde est également réalisée.
Ces données servent notamment à élaborer le document " repères pour l'orientation et l'affectation des élèves ".
L'opération est réalisée en deux phases, correspondant à l'expression des vœux d'orientation des élèves, de façon provisoire à la fin du deuxième trimestre, et définitive en fin de troisième trimestre.
L'opération est réalisée depuis 1986.</t>
  </si>
  <si>
    <t>SIECLE-Orientation</t>
  </si>
  <si>
    <t>Deux phases : provisoire et définitive</t>
  </si>
  <si>
    <t>Semestrielle</t>
  </si>
  <si>
    <t>2</t>
  </si>
  <si>
    <t>Mars-Avril (n+1)</t>
  </si>
  <si>
    <t>30/11/2026</t>
  </si>
  <si>
    <t>25/04/2027</t>
  </si>
  <si>
    <t>02/2027</t>
  </si>
  <si>
    <t>05/2027</t>
  </si>
  <si>
    <t>26/04/2027</t>
  </si>
  <si>
    <t>09/07/2027</t>
  </si>
  <si>
    <t>Documents de pilotage internes et à destination des services académiques. Publication internet.</t>
  </si>
  <si>
    <t>Panel d'élèves entrés en petite section de maternelle en 2021</t>
  </si>
  <si>
    <t>Décrire et expliquer les parcours scolaires et les progressions d'acquis des élèves en les mettant en relation avec les caractéristiques de leur milieu familial.</t>
  </si>
  <si>
    <t>Panel (suivi dans le temps)</t>
  </si>
  <si>
    <t>familles, enseignants</t>
  </si>
  <si>
    <t>Internet/papier/téléphone</t>
  </si>
  <si>
    <t>La collecte d'information s'effectue partir des systèmes de gestion de la scolarité ou, à défaut, par voie de questionnaire web ou papier aux établissements ou aux familles.</t>
  </si>
  <si>
    <t>année scolaire 2026-2027</t>
  </si>
  <si>
    <t>Fiche RERS, notes d'Information.</t>
  </si>
  <si>
    <t>Panel d'élèves scolarisés en sixième en 2023</t>
  </si>
  <si>
    <t>Décrire et expliquer les parcours scolaires et les progressions d'acquis des élèves dès l'âge de trois ans en les mettant en relation avec les caractéristiques de leur milieu familial et les pratiques pédagogiques de leurs enseignants.</t>
  </si>
  <si>
    <t>Elèves, Autre</t>
  </si>
  <si>
    <t>familles</t>
  </si>
  <si>
    <t>février 2027</t>
  </si>
  <si>
    <t>Année scolaire 2026-2027</t>
  </si>
  <si>
    <t>2028</t>
  </si>
  <si>
    <t>Fiche RERS, notes d'Information, articles dans "Education &amp; Formations".</t>
  </si>
  <si>
    <t>Système d'information sur la formation des apprentis (Sifa)</t>
  </si>
  <si>
    <t>DEPP A1</t>
  </si>
  <si>
    <t>L'enquête Sifa est un recensement des apprentis inscrits en centre de formation d'apprentis (CFA). Elle collecte, outre l'effectif d'apprentis selon le diplôme préparé, des informations individuelles sur l'élève (âge, éléments de parcours scolaire, origine sociale), des informations de contact (adresse, mail), des informations sur le type de formation (conventions et organismes gestionnaires) et sur l'employeur de l'élève.
Le dispositif actuel fait suite à l'enquête 51, créée en 1973, rénovée en 1995 et en 2001. Le dispositif SIFA a été mis en place en 2007, puis actualisé en 2018 afin d'urbaniser les données de scolarité des apprentis avec le système SYSCA qui suit la scolarité en voie scolaire, et d'immatriculer les apprentis avec un INE-RNIE.</t>
  </si>
  <si>
    <t>Apprentis</t>
  </si>
  <si>
    <t>CFA</t>
  </si>
  <si>
    <t>Sphynx</t>
  </si>
  <si>
    <t>SIFA2</t>
  </si>
  <si>
    <t>Téléversement d'un fichier généré par les établissements dans un service en ligne.</t>
  </si>
  <si>
    <t>01/12/2026</t>
  </si>
  <si>
    <t>31/03/2027</t>
  </si>
  <si>
    <t>31/12/2026</t>
  </si>
  <si>
    <t>31/07/2027</t>
  </si>
  <si>
    <t>Les résultats sont publiés dans une note d'information et dans les publications récurrentes de la DEPP et du SIES (Repères et références statistiques, L'état de l'école, L'état de l'enseignement supérieur et de la recherche, Géographie de l'école). Les do</t>
  </si>
  <si>
    <t>Suivi de l'affectation des élèves dans le second degré</t>
  </si>
  <si>
    <t>DGESCO B12</t>
  </si>
  <si>
    <t>Avoir une image en temps réel du déroulement de la rentrée et prévenir les difficultés pour mettre en œuvre des réponses adaptées aux besoins. Un suivi de l'évolution bi-hebdomadaire et une comparaison avec l'année précédente sont réalisés durant le mois de septembre. Depuis l'année 2019 un suivi de la signature des contrats d'apprentissage est mis en place.
L'opération est réalisée depuis l'année 2010.</t>
  </si>
  <si>
    <t>Deux remontées par semaine, le mardi et le jeudi, à la fin du mois de juillet, puis entre la semaine précédant la rentrée scolaire et la fin du mois de septembre.Enquête réalisée sous Sphinx.</t>
  </si>
  <si>
    <t>Juil-Août (n+1)</t>
  </si>
  <si>
    <t>05/07/2027</t>
  </si>
  <si>
    <t>17/10/2027</t>
  </si>
  <si>
    <t>Rentrée scolaire 2027</t>
  </si>
  <si>
    <t>10/2027</t>
  </si>
  <si>
    <t>Documents de pilotage internes.</t>
  </si>
  <si>
    <t>2 - Personnels &amp; moyens enseignement scolaire</t>
  </si>
  <si>
    <t>Ajustement des moyens de stagiaires suite aux résultats des concours externes des maîtres de l'enseignement privé sous contrat</t>
  </si>
  <si>
    <t>Ajustement du stock d'ETP (équivalent temps plein) de stagiaires dans les BOP académiques à chaque rentrée scolaire suite aux résultats des concours externes des maîtres de l'enseignement privé sous contrat.
Contenu général : toutes les variables qui déterminent le nombre de lauréats à affecter : nombre de lauréats admis au concours externe session "n", nombres de reports n-1 et n+1, nombres de redéploiements et de désistements.
Enquête initiée en 2014.</t>
  </si>
  <si>
    <t>Enseignants du 1er degré, Enseignants du 2nd degré</t>
  </si>
  <si>
    <t>courrier électronique</t>
  </si>
  <si>
    <t>Juil-Août (n)</t>
  </si>
  <si>
    <t>Résultats : nombre d'ETP stagiaires à ajuster dans les BOP académiques en fonction du volume de lauréats à affecter.
Diffusion : intégration des données issues de l'enquête au BOP modificatif</t>
  </si>
  <si>
    <t>Contrôle National des Emplois (CNE)</t>
  </si>
  <si>
    <t>DAF PDPB (Pôle Données et pilotage budgétaire)</t>
  </si>
  <si>
    <t>139, 140, 141, 214, 219, 230</t>
  </si>
  <si>
    <t>Suivre l'évolution de la consommation des moyens en emplois par grade et catégorie de personnels (en équivalent temps annuel et instantané), par académie et au plan national, pour les différentes catégories de personnels identifiées au budget du ministère, mission "enseignement scolaire" et programme sport (P 219).
Collecte mise en place en 1973, informatisée en 1994 (alimentation via EPP), puis 1995 (via Agora), étendue à Agape en 2005 et au secteur privé en 2006.
Données consolidées pour le Schéma d'emploi national et le pilotage des moyens humains en académie et région académique.</t>
  </si>
  <si>
    <t>France y compris DROM, Nouvelle-Calédonie, Autre</t>
  </si>
  <si>
    <t>(Polynésie depuis juin 2026)</t>
  </si>
  <si>
    <t>Enseignants du 1er degré, Enseignants du 2nd degré, Personnels non enseignants, Services déconcentrés, Autre</t>
  </si>
  <si>
    <t>(SIEC, administration centrale, personnels Jeunesse et sports)</t>
  </si>
  <si>
    <t>Application CNE,  SI : AGAPE, AGAPE PRIVE, EPP, EPP PRIVE, RENOIRH</t>
  </si>
  <si>
    <t>Pour la France métropolitaine et les Dom, les données sont extraites d'EPP, Renoirh, Agape, Agape privé et EPP privé, et complétées par les services gestionnaires. Depuis 2018, la Nouvelle-Calédonie fait remonter ses données en emplois via le CNE, Mayotte depuis début 2021, la Polynésie depuis juin 2026.</t>
  </si>
  <si>
    <t>Mensuelle</t>
  </si>
  <si>
    <t>Instruction permanente</t>
  </si>
  <si>
    <t>selon le calendrier diffusé par la note parue en juillet 2026</t>
  </si>
  <si>
    <t>Dernier jour du mois</t>
  </si>
  <si>
    <t>A partir du 15 du mois</t>
  </si>
  <si>
    <t>Les données CNE sont remontées chaque mois, soit 12 remontées dans l'année.</t>
  </si>
  <si>
    <t>Aide humaine aux élèves en situation de handicap</t>
  </si>
  <si>
    <t>DGESCO B1-3</t>
  </si>
  <si>
    <t>230</t>
  </si>
  <si>
    <t>Depuis l'année scolaire 2015-2016, l'enquête réalise un suivi trimestriel des élèves handicapés bénéficiant d'une aide humaine individuelle ou mutualisée ou scolarisés en ULIS, et permet ainsi une appréciation plus fine des taux de notifications et d'accompagnement des élèves, ainsi que des moyens recrutés, en fonction du type d'aide. L'enquête permet ainsi de relever et de suivre dans le temps le nombre moyen d'heures hebdomadaires d'accompagnement par élève ainsi que de calculer les ratios d'élèves accompagnés par ETP d'AESH recrutés.</t>
  </si>
  <si>
    <t>Personnels non enseignants</t>
  </si>
  <si>
    <t>AESH</t>
  </si>
  <si>
    <t>DSDEN</t>
  </si>
  <si>
    <t>12/10/2026</t>
  </si>
  <si>
    <t>31 octobre 2026</t>
  </si>
  <si>
    <t>07/12/2026</t>
  </si>
  <si>
    <t>08/01/2027</t>
  </si>
  <si>
    <t>31 décembre 2026</t>
  </si>
  <si>
    <t>12/04/2027</t>
  </si>
  <si>
    <t>07/05/2027</t>
  </si>
  <si>
    <t>30 avril 2027</t>
  </si>
  <si>
    <t>Gestion des assistants d'éducation hors titre 2</t>
  </si>
  <si>
    <t>Suivi de la gestion financière des assistants d'éducation et des AESH.
Reliquats de gestion des EPLE mutualisateurs de la paye des assistants d'éducation et des AESH, coûts unitaires constatés en 2025 et prévus en 2026.
L'opération est réalisée depuis l'année 2003. Elle a été simplifiée en 2019.</t>
  </si>
  <si>
    <t>Assistants d'éducation rémunérés hors titre 2</t>
  </si>
  <si>
    <t>EPLE mutualisateurs de la paye</t>
  </si>
  <si>
    <t>14/09/2026</t>
  </si>
  <si>
    <t>02/10/2026</t>
  </si>
  <si>
    <t>30/09/2026</t>
  </si>
  <si>
    <t>04/01/2027</t>
  </si>
  <si>
    <t>05/02/2027</t>
  </si>
  <si>
    <t>31/01/2027</t>
  </si>
  <si>
    <t>03/2027</t>
  </si>
  <si>
    <t>Utilisation des moyens d'enseignement dans les services déconcentrés P141 : constat de rentrée scolaire 2026 et prévisions 2027</t>
  </si>
  <si>
    <t>DGESCO B1-2</t>
  </si>
  <si>
    <t>Pilotage des moyens d'enseignement du second degré public.
Contenu général : Ventilation des mesures de rentrée exprimées en ETP.
L'opération est réalisée depuis l'année 2012.</t>
  </si>
  <si>
    <t>Enseignants du 2nd degré, Etablissements du 2nd degré</t>
  </si>
  <si>
    <t>Evaluation réalisée sur un terrain de sport,  résultats saisis par l'enseignant dans un portail dédié</t>
  </si>
  <si>
    <t>01/10/2026</t>
  </si>
  <si>
    <t>31/10/2026</t>
  </si>
  <si>
    <t>Rentrée scolaire 2026 (constat)</t>
  </si>
  <si>
    <t>01/03/2027</t>
  </si>
  <si>
    <t>26/03/2027</t>
  </si>
  <si>
    <t>Rentrée scolaire 2027 (prévision)</t>
  </si>
  <si>
    <t>Documents de pilotage internes et à destination des services académiques et des membres du comité technique ministériel de l'éducation nationale (CTMEN).</t>
  </si>
  <si>
    <t>Utilisation des moyens d'enseignement dans les services déconcentrés P140 : constat de rentrée scolaire 2026 et prévisions 2027</t>
  </si>
  <si>
    <t>DGESCO B1-1</t>
  </si>
  <si>
    <t>140</t>
  </si>
  <si>
    <t>Disposer d'une visibilité sur les orientations prises par les services déconcentrés dans l'utilisation des mesures de rentrée.
Contenu général : emplois affectés dans chaque action LOLF, à la scolarisation des enfants de moins de trois ans, au dédoublement des classes en éducation prioritaire. Taux d'encadrement (P/E), taux d'enseignants en responsabilité d'une classe. Regroupements pédagogiques intercommunaux et réseaux d'écoles.
L'opération est réalisée depuis l'année 2000.</t>
  </si>
  <si>
    <t>Elèves du 1er degré, Enseignants du 1er degré, Ecoles</t>
  </si>
  <si>
    <t>Enquête réalisée sous Sphinx</t>
  </si>
  <si>
    <t>10/05/2027</t>
  </si>
  <si>
    <t>21/05/2027</t>
  </si>
  <si>
    <t>Enquête circonscriptions des IEN du premier degré</t>
  </si>
  <si>
    <t>DE</t>
  </si>
  <si>
    <t>DE SE 2-2</t>
  </si>
  <si>
    <t>Pilotage national des postes offerts au mouvement et au recrutement pour les IEN relevant de la spécialité premier degré.</t>
  </si>
  <si>
    <t>IEN 1er degré</t>
  </si>
  <si>
    <t>Fichiers Excel transmis aux services académiques par la voie électronique et retournés à la direction de l'encadrement, sous-direction de la gestion des carrières des personnels d'encadrement.</t>
  </si>
  <si>
    <t>10/2026 pour les prévisions définitives et le bilan définitif</t>
  </si>
  <si>
    <t>01/09/2026 (constat)-année scolaire 2026-2027 (prévisonnel)</t>
  </si>
  <si>
    <t>Publication des postes offerts au mouvement et au recrutement au BO au mois de décembre de chaque année : élément du tableau de bord de gestion prévisionnelle national.</t>
  </si>
  <si>
    <t>Enquête remplacement</t>
  </si>
  <si>
    <t>DE SE 2-1</t>
  </si>
  <si>
    <t>Opération nouvelle et reconductible</t>
  </si>
  <si>
    <t>214</t>
  </si>
  <si>
    <t>Enquête remplacement auprès des académies pour connaître les intérims de postes de personnels de direction mis en place sur l'année scolaire.</t>
  </si>
  <si>
    <t>Colibris</t>
  </si>
  <si>
    <t>Octobre 2026/janvier 2027/juin 2027</t>
  </si>
  <si>
    <t>Les académies renseignent l'outil Colibris et la direction de l'encadrement procède à trois extractions sur l'année scolaire : octobre, janvier et juin.</t>
  </si>
  <si>
    <t>Gestion prévisionnelle des personnels d'inspection IA-IPR, IEN et IJS</t>
  </si>
  <si>
    <t>Pilotage national des postes offerts au recrutement pour les personnels d'inspection relevant des corps d'IA-IPR, d'IEN et d'IJS.</t>
  </si>
  <si>
    <t>IA-IPR, IEN et IJS</t>
  </si>
  <si>
    <t>Fichiers Excel transmis aux services académiques par la voie électronique et retournés à la direction de l'encadrement, sous-direction des carrières des personnels d'encadrement.</t>
  </si>
  <si>
    <t>01/09/2026 (constat) - année scolaire 2026-2027 (prévisionnel)</t>
  </si>
  <si>
    <t>Publication des postes offerts au recrutement au JO et au BO entre décembre et janvier de chaque année ; bilan du recrutement de l'année précédente : élément du tableau de bord de gestion prévisionnelle national.</t>
  </si>
  <si>
    <t>Base-relais : service des enseignants du second degré public et privé sous contrat</t>
  </si>
  <si>
    <t>DEPP A5</t>
  </si>
  <si>
    <t>Suivi du nombre d'enseignants ayant un service à l'année face à des élèves, selon des caractéristiques individuelles et de service. Ce recueil contribue à la répartition des moyens entre académies.
Enquête lancée sous le numéro 22. Le dispositif " Base-relais académique " couvre l'ensemble des académies depuis 1997 et a remplacé les fiches " Vie scolaire " créées en 1976.</t>
  </si>
  <si>
    <t>France y compris DROM, Nouvelle-Calédonie</t>
  </si>
  <si>
    <t>Enseignants du 2nd degré</t>
  </si>
  <si>
    <t>Les données sont extraites de STSWeb et appariées avec d'autres systèmes d'information.</t>
  </si>
  <si>
    <t>Les académies sont chargées de contrôler et valider les données, dans Bases-Relais ou BR2D, pour établir le "constat de rentrée".</t>
  </si>
  <si>
    <t>10/12/2026</t>
  </si>
  <si>
    <t>rentrée 2026</t>
  </si>
  <si>
    <t>Enseignants par corps, grade, âge, discipline de poste, type d'établissement, modalité de service, académie ; heures d'enseignement par cycle, discipline et type d'établissement. Ces données permettent les calculs des taux d'encadrement : E/S (nombre d'élèves par structure c'est à dire le groupe ou la classe)</t>
  </si>
  <si>
    <t>Bases statistiques des concours</t>
  </si>
  <si>
    <t>Connaître le nombre et les caractéristiques des candidats et des admis aux différents concours (enseignants du public et du privé sous contrat, non enseignants) organisés par le MENJ au niveau national ou académique.
Les premières bases concours ont porté sur les concours ASS déconcentrés : enquête lancée sous le numéro 69, effectuée depuis 1978.</t>
  </si>
  <si>
    <t>Enseignants du 1er degré, Enseignants du 2nd degré, Personnels non enseignants</t>
  </si>
  <si>
    <t>Extractions de Cyclades.</t>
  </si>
  <si>
    <t>Compléments demandés aux divisions des examens et concours des académies.</t>
  </si>
  <si>
    <t>session 2026</t>
  </si>
  <si>
    <t>Répartition des candidats inscrits, présents, admissibles, admis (listes principales) et inscrits sur listes complémentaires, par voie d'accès, et par discipline ou académie selon le concours. Répartition des lauréats selon le sexe, l'âge, l'origine (étudiant, enseignants, autres métiers du ministère, autres métiers hors ministère.)</t>
  </si>
  <si>
    <t>Enquête 1 000 écoles</t>
  </si>
  <si>
    <t>DEPP B4</t>
  </si>
  <si>
    <t>139, 140</t>
  </si>
  <si>
    <t>Ce dispositif d'enquête, conduit en partenariat avec la recherche, vise à documenter de façon fine les pratiques pédagogiques des enseignants et les contextes d'apprentissage à différents niveaux de l'école élémentaire (du CP au CM2) et à observer leur incidence potentielle sur les apprentissages des élèves. Plus précisément, les enseignants sont interrogés sur des pratiques identifiées par la littérature comme étant susceptibles de favoriser les apprentissages des élèves, sujet montant au sein de la communauté scientifique. Il s'agit, grâce à ce dispositif d'enquête, d'enrichir la connaissance sur ces pratiques d'enseignement à tous les niveaux de l'élémentaire, de voir quelles sont les conditions propices à leur mise en œuvre et dans quelle mesure elles peuvent varier selon les contextes. En 2025, ce sont les enseignants de CP d'une cohorte d'élèves qui ont été interrogés. En 2026, il s'agira des enseignants de CE2 de ces mêmes élèves.</t>
  </si>
  <si>
    <t>Enseignants du 1er degré</t>
  </si>
  <si>
    <t>Sur échantillon</t>
  </si>
  <si>
    <t>Professeurs des écoles de CE1</t>
  </si>
  <si>
    <t>Enquête en ligne développée avec Sphinx</t>
  </si>
  <si>
    <t>26/01/2027</t>
  </si>
  <si>
    <t>02/07/2027</t>
  </si>
  <si>
    <t>05/2027-06/2027</t>
  </si>
  <si>
    <t>01/2027 (première étude)</t>
  </si>
  <si>
    <t>Notes d'information, articles scientifiques.</t>
  </si>
  <si>
    <t>Toutes petites sections</t>
  </si>
  <si>
    <t>DGESCO A1-1</t>
  </si>
  <si>
    <t>Opération nouvelle et ponctuelle</t>
  </si>
  <si>
    <t>Dans le cadre du suivi des mesures du comité interministériel des villes (CIV) du 6 juin 2025 qui concernent le ministère de l’éducation nationale, figure l’augmentation du taux de scolarisation des moins de trois ans en QPV.
Ainsi, le Ministère souhaite faire le point sur les deux dernières campagnes d’ouverture de toutes petites sections (TPS) qui ont eu lieu en 2024 et 2025 pour mieux apprécier la continuité du déploiement de l'accueil des plus jeunes élèves au sein de l'Ecole.</t>
  </si>
  <si>
    <t>Elèves du 1er degré, Ecoles</t>
  </si>
  <si>
    <t>15/01/2027</t>
  </si>
  <si>
    <t>Année scolaire 2026-27</t>
  </si>
  <si>
    <t>Bilan carrière des ATRF</t>
  </si>
  <si>
    <t>DGRH</t>
  </si>
  <si>
    <t>DGRH C2-5</t>
  </si>
  <si>
    <t>141, 150, 214, 219, 230, 231</t>
  </si>
  <si>
    <t>Recensement des données permettant de faire le bilan détaillé des promotions de corps et de grade des ATRF</t>
  </si>
  <si>
    <t>ATRF</t>
  </si>
  <si>
    <t>fichier excel</t>
  </si>
  <si>
    <t>20/11/2026</t>
  </si>
  <si>
    <t>01/09/2026</t>
  </si>
  <si>
    <t>Bilan des mutations et mobilités des personnels ATSS et ATRF</t>
  </si>
  <si>
    <t>DGRH C2-4</t>
  </si>
  <si>
    <t>Avoir une connaissance précise, à des fins de pilotage, des mutations réalisées dans le cadre des mouvements à gestion déconcentrée des personnels ATSS et ATRF, des mutations réalisées dans le cadre du mouvement intra académique des ATSS, ainsi que des mobilités opérées par les voies du détachement, de l'intégration directe ou du CIGEM (AAE, CTSSAE et ASSAE).</t>
  </si>
  <si>
    <t>Fichier au format Excel (plusieurs onglets) à faire compléter par les divisions des personnels ATSS des rectorats.</t>
  </si>
  <si>
    <t>Les données collectées seront concaténées et permettront d'établir un état annuel national de la mobilité de la filière ATSS et des ATRF.</t>
  </si>
  <si>
    <t>Gestion prévisionnelle des effectifs BIATPSS</t>
  </si>
  <si>
    <t>DGRH C2-1</t>
  </si>
  <si>
    <t>Pilotage interacadémique des postes offerts au recrutement pour les personnels BIATPSS</t>
  </si>
  <si>
    <t>Personnels BIATPSS</t>
  </si>
  <si>
    <t>Fichiers excel à compléter pour les BIATPSS et application ATRIA pour les ITRF.</t>
  </si>
  <si>
    <t>Publication des postes offerts au recrutement au JO et au BO entre janvier et juin de chaque année</t>
  </si>
  <si>
    <t>Moyens des services académiques (Seraca)</t>
  </si>
  <si>
    <t>SAAM</t>
  </si>
  <si>
    <t>SAAM C2</t>
  </si>
  <si>
    <t>Recensement quantitatif et qualitatif des moyens en postes des services académiques du programme 214 (soutien de la politique de l'éducation nationale) par grands domaines d'activité. Le recensement des activités par postes au sein des services académiques est adapté au cadrage budgétaire en mode Lolf (par action).
Contenu : répartition des postes (pourvus et vacants) par domaine d'activité, type d'organisation et niveau d'enseignement, par catégorie fonction publique
Enquête effectuée depuis 1982 ; biennale (réalisée en 2005). Annuelle à partir de 2007 du fait de son automatisation. Périmètre révisé depuis 2024, en lien avec la bascule sur le SIRH RENOIRH (enquête recensant les postes au sein des services académiques) - Lancement de l'enquête 2026  sur un périmètre entièrement rénové.</t>
  </si>
  <si>
    <t>Régions académiques métropolitaine et DROM</t>
  </si>
  <si>
    <t>Services déconcentrés</t>
  </si>
  <si>
    <t>RENOIRH (DIGDASH) EPP, SIRHEN</t>
  </si>
  <si>
    <t>Collecte alimentée automatiquement par les SIRH (DIGDASH pour les données RENOIRH), complétée par EPP  et notes de constats signées par les secrétaires généraux de région académique.</t>
  </si>
  <si>
    <t>28/07/2026</t>
  </si>
  <si>
    <t>30/10/2026</t>
  </si>
  <si>
    <t>décembre 2026</t>
  </si>
  <si>
    <t>Résultats : répartition des postes par domaine d'activité, type d'organisation et niveau d'enseignement, par catégorie fonction publique.
Diffusion : les restitutions Seraca sont accessibles sur le portail DIGDASH du SEMSIRH pour les postes RENOIRH. Les résultats de l'enquête sont par ailleurs diffusés aux régions académiques en décembre /janvier.</t>
  </si>
  <si>
    <t>Recensement des moyens consacrés à l'instruction de la retraite et de l'invalidité à la demande du service des retraites de l'État</t>
  </si>
  <si>
    <t>DAF E1</t>
  </si>
  <si>
    <t>L'objectif est de déterminer l'indicateur de performance du programme 741 " Pensions civiles et militaires de retraite et allocations temporaires d'invalidité " et de calculer le coût de gestion d'un ressortissant du régime des pensions civiles et militaires de retraite.
Opération annuelle effectuée depuis 2007.</t>
  </si>
  <si>
    <t>établissements d'enseignement supérieur</t>
  </si>
  <si>
    <t>Questionnaire en ligne sur la plateforme interview du Pôle enquêtes inter-académiques de l'académie de Nancy-Metz</t>
  </si>
  <si>
    <t>Effectifs en équivalents temps plein (ETP) et en personnes physiques mobilisés pour le processus pension au sein du ministère chargé de l'éducation nationale et de la jeunesse et de l'enseignement supérieur au 31 décembre 2024. Les résultats sont communiqués au Service des Retraites de l'Etat (SRE) en février N+1.</t>
  </si>
  <si>
    <t>Base statistique des agents (BSA)</t>
  </si>
  <si>
    <t>DNE</t>
  </si>
  <si>
    <t>Statistiques sur les personnels de l'éducation nationale au 30 novembre de chaque année, abordant des thématiques variées: effectifs, carrières, affectations, congés pour raison de santé, fins de fonctions ; production des rapports sociaux uniques nationale et académiques et des BDS  ; suivi académique des agents.
Mis en œuvre en 2007 sous le nom "Bilan Statistique Académique" pour permettre aux services académiques d'alimenter leur bilan social académique sur les effectifs des personnels de l'éducation nationale, ce traitement a été enrichi et rebaptisé en 2017  "base statistique des agents" et son utilisation étendue à la DEPP pour ses besoins statistiques.</t>
  </si>
  <si>
    <t>Ensemble des personnels gérés par le MENJS au titre de l'éducation nationale.</t>
  </si>
  <si>
    <t>Agrégation de données issues des SIRH.</t>
  </si>
  <si>
    <t>Collecte principale en date du 30/11, complétée de photos nationales ou académiques selon les besoins.</t>
  </si>
  <si>
    <t>Résultats : effectifs, carrières, affectations, congés pour raison de santé, fins de fonctions des agents de l'éducation nationale. Ces données permettent la constitution du Panel des personnels de l'éducation nationale et de la bases statistique des cong</t>
  </si>
  <si>
    <t>Postes relevant de l'adaptation scolaire et de la scolarisation des élèves handicapés (ASH)</t>
  </si>
  <si>
    <t>DGESCO C2-1</t>
  </si>
  <si>
    <t>139, 140, 141, 230</t>
  </si>
  <si>
    <t>Renseigner les données constituant les tableaux de bord ASH, le PAP et le RAP.
Évolution du nombre d'enseignants spécialisés ; part des postes en ULIS occupés par des enseignants spécialisés ; suivi des besoins en formation spécialisée.
L'opération est réalisée depuis l'année 2007.</t>
  </si>
  <si>
    <t>Toutes catégories sur poste spécialisé ASH y compris en établissements du secteur sanitaire et social.</t>
  </si>
  <si>
    <t>18/12/2026</t>
  </si>
  <si>
    <t>Enquête relative au déploiement du télétravail au sein des EPLE</t>
  </si>
  <si>
    <t>DGRH C1-4</t>
  </si>
  <si>
    <t>DEPP B3</t>
  </si>
  <si>
    <t>Evaluer le déploiement du télétravail au sein des EPLE</t>
  </si>
  <si>
    <t>Etablissements du 2nd degré, Personnels non enseignants</t>
  </si>
  <si>
    <t>Outil VOXCO</t>
  </si>
  <si>
    <t>Tous les 2 ans</t>
  </si>
  <si>
    <t>30/04/2027</t>
  </si>
  <si>
    <t>15/05/2027</t>
  </si>
  <si>
    <t>Présentation des résultats de l'enquête aux instances de dialogue social en juin 2027</t>
  </si>
  <si>
    <t>Enquête relative au déploiement du télétravail au sein des services académiques</t>
  </si>
  <si>
    <t>Evaluation du déploiement du télétravail au sein des services</t>
  </si>
  <si>
    <t>Personnels non enseignants, Services déconcentrés</t>
  </si>
  <si>
    <t>Présentation aux instances de dialogue social en juin 2027</t>
  </si>
  <si>
    <t>Politique handicap d'inclusion professionnelle : Actions SEEPH et DUODAY</t>
  </si>
  <si>
    <t>DGRH C1-2</t>
  </si>
  <si>
    <t>150, 214</t>
  </si>
  <si>
    <t>Recensement des actions réalisées par les employeurs lors de la Semaine Européenne pour l'Emploi des Personnes Handicapées (SEEPH) et l'organisation du DUODAY.</t>
  </si>
  <si>
    <t>Services déconcentrés, Autre</t>
  </si>
  <si>
    <t>(établissements publics nationaux)</t>
  </si>
  <si>
    <t>Remontée via les SI, Circonscriptions, DSDEN, Etablissements du 2nd degré, CFA, GRETA, Rectorats d'académie, Régions académiques, CIO, Etablissements publics nationaux</t>
  </si>
  <si>
    <t>Autre application web</t>
  </si>
  <si>
    <t>Voxco</t>
  </si>
  <si>
    <t>23/11/2026</t>
  </si>
  <si>
    <t>Recensement (réalisé depuis 2024) en vue de répondre aux obligations du ministère dans le cadre du plan national d'action handicap et inclusion professionnelle, et du conventionnement ministériel avec le FIPHFP.
Il s'agit également d'une action suivie par le Comité Interministériel du HAndicap (CIH).</t>
  </si>
  <si>
    <t>Politique handicap d'inclusion professionnelle : Dispositifs de maintien dans l'emploi  (AS, PA, Aides humaines)</t>
  </si>
  <si>
    <t>139, 140, 141, 214, 230</t>
  </si>
  <si>
    <t>Recensements quantitatifs et qualitatifs dans le cadre des dispositions de maintien dans l'emploi :
-Allègements de service,
-Postes adaptés,
-Aides humaines (auxiliaire de vie professionnelle / accompagnants des personnels en situation de handicap).</t>
  </si>
  <si>
    <t>Enseignants du 1er degré, Apprentis, Enseignants du 2nd degré, Personnels non enseignants</t>
  </si>
  <si>
    <t>HandiRH (outil interne à la DGRH)</t>
  </si>
  <si>
    <t>30/06/2027</t>
  </si>
  <si>
    <t>Recensements réalisés (depuis 2010) en vue d'élaborer tous les ans la Déclaration de l'Obligation d'Emploi des Travailleurs Handicapés (DOETH) et de répondre aux obligations du ministère dans le cadre du plan national d'action handicap et inclusion professionnelle, et du conventionnement ministériel avec le FIPHFP.</t>
  </si>
  <si>
    <t>Politique handicap d'inclusion professionnelle : Recensement des Achats (dépenses auprès des Entreprises Adaptées et Etablissements et Services d'Aides au Travail)</t>
  </si>
  <si>
    <t>SAAM B2</t>
  </si>
  <si>
    <t>Recensement (réalisé depuis 2022) auprès des acheteurs publics (des services régionaux des achats), en vue d'établir :
-la cartographie annuelle des achats réalisés auprès du secteur du travail protégé et adapté (STPA), 
-le montant des dépenses annuelles (HT) auprès de ce secteur, et, sur ce montant, celui des dépenses déductibles dans le cadre de la Déclaration de l'Obligation d'Emploi des Travailleurs Handicapés (DOETH) ministérielle.</t>
  </si>
  <si>
    <t>Régions académiques</t>
  </si>
  <si>
    <t>Recensement (réalisé depuis 2022) en vue d'élaborer tous les ans la Déclaration de l'Obligation d'Emploi des Travailleurs Handicapés (DOETH) et de répondre aux obligations du ministère dans le cadre du plan national d'action handicap et inclusion professionnelle, et du conventionnement ministériel avec le FIPHFP.</t>
  </si>
  <si>
    <t>Politique handicap d'inclusion professionnelle : Recrutements des Bénéficiaires de l'Obligation d'Emploi (BOE)</t>
  </si>
  <si>
    <t>139, 140, 141, 150, 214, 219, 230</t>
  </si>
  <si>
    <t>Recrutements à la rentrée des personnels bénéficiaires de l'obligation d'emploi (BOE) :
-Personnels d’enseignement, d’éducation et d’orientation (public), 
-Personnels d’enseignement (privé), 
-Personnels des filières administrative, sociale et de santé, ITRF et personnels techniques et pédagogiques,
-Apprentis BOE et Etudiants alternants BOE en contrat de pré-professionnalisation aux métiers de l’enseignement, l’éducation et l’orientation employés et rémunérés.</t>
  </si>
  <si>
    <t>Enseignants du 1er degré, Etudiants, Apprentis, Enseignants du 2nd degré, Personnels non enseignants, Services déconcentrés</t>
  </si>
  <si>
    <t>Autre application web, Tableur (Excel...)</t>
  </si>
  <si>
    <t>Pour les recensements via application web: HandiRH (outil interne à la DGRH)</t>
  </si>
  <si>
    <t>Politique handicap d'inclusion professionnelle : Suivi des agents inaptes (PPR, reclassement...)</t>
  </si>
  <si>
    <t>140, 141, 150, 214, 219</t>
  </si>
  <si>
    <t>Recensement en vue de suivre les inaptitudes (PPR, reclassement...) en vue d'accompagner les agents vers un nouveau projet professionnel.</t>
  </si>
  <si>
    <t>Enseignants du 1er degré, Enseignants du 2nd degré, Personnels non enseignants, Services déconcentrés</t>
  </si>
  <si>
    <t>Recensement en cours d'informatisation (dans HandiRH, outil interne DGRH).</t>
  </si>
  <si>
    <t>Politique handicap d'inclusion professionnelle : Suivi des recrutements des bénéficiaires de l'obligation d'emploi (BOE)</t>
  </si>
  <si>
    <t>Suite des recrutements (année N-1) des agents bénéficiaires de l'obligation d'emploi (BOE) :
-personnels d’enseignement, d’éducation et d’orientation (public),
-personnels d’enseignement (privé),
-personnels des filières administrative, sociale et de santé, ITRF et techniques et pédagogiques.</t>
  </si>
  <si>
    <t>Enquête EPODE</t>
  </si>
  <si>
    <t>139, 140, 141</t>
  </si>
  <si>
    <t>Cette enquête, qui s’appuie sur le référentiel de compétences des métiers du professorat et de l’éducation, vise à documenter les pratiques enseignantes transversales aux champs disciplinaires, tant à l’école élémentaire qu’au collège, et à en observer les évolutions dans le temps. Pour chaque activité, pratique, posture ou geste professionnel interrogé, les enseignants renseignent la fréquence avec laquelle ils l’adoptent, la faisabilité qu’ils lui accordent dans leur contexte d’enseignement et le caractère prioritaire qu’ils lui attribuent en général dans leur métier.
L’édition 2027 marquera la troisième édition de cette enquête.</t>
  </si>
  <si>
    <t>Ecoles, Etablissements du 2nd degré, Autre</t>
  </si>
  <si>
    <t>Enseignants d'école élémentaire et enseignants de collège</t>
  </si>
  <si>
    <t>Tous les 5 ans</t>
  </si>
  <si>
    <t>01/2029</t>
  </si>
  <si>
    <t>Notes d'information</t>
  </si>
  <si>
    <t>Action sociale en faveur des personnels</t>
  </si>
  <si>
    <t>DGRH C1-3</t>
  </si>
  <si>
    <t>139, 150, 214</t>
  </si>
  <si>
    <t>Finalité : réaliser le bilan national annuel de l'action sociale.</t>
  </si>
  <si>
    <t>Enseignants du 1er degré, Apprentis, Enseignants du 2nd degré, Personnels non enseignants, Services déconcentrés</t>
  </si>
  <si>
    <t>année 2026</t>
  </si>
  <si>
    <t>Le bilan annuel de l'action sociale fait l'objet d'une présentation à la Commission nationale d'action sociale et permet d'alimenter le bilan social ministériel de l'enseignement scolaire. Il est communiqué aux recteurs d'académie.</t>
  </si>
  <si>
    <t>Base de données sociales MEN 2026</t>
  </si>
  <si>
    <t>141, 214, 230</t>
  </si>
  <si>
    <t>Enquête sur le thème 7 organisation et temps de travail destinée à alimenter la base de données sociales au titre de l'année 2026</t>
  </si>
  <si>
    <t>Présentation des résultats de l'enquête BDS 2026 au sein des instances de dialogue social</t>
  </si>
  <si>
    <t>Recensement des procédures disciplinaires prises à l'encontre des personnels BIATPSS et des personnels enseignants des premier et second degrés</t>
  </si>
  <si>
    <t>DGRH B2, DGRH C2</t>
  </si>
  <si>
    <t>140, 141, 150, 214, 219, 230, 231</t>
  </si>
  <si>
    <t>Finalité : suivre les procédures disciplinaires et les mesures prises à l'encontre des personnels par les autorités rectorales ; répondre à la demande annuelle de la direction générale de l'administration et de la fonction publique (DGAFP).
Historique : pour les BIATPSS fonctionnaires et contractuels, enquête effectuée depuis 1988 par année scolaire jusqu'en 2015-2016, par année civile à partir de 2017. Le périmètre des BIATPSS concerne les trois périmètres ministériels, y compris enseignement supérieur.</t>
  </si>
  <si>
    <t>Personnels BIATPSS + ENS 1D et 2D</t>
  </si>
  <si>
    <t>Année 2026</t>
  </si>
  <si>
    <t>09/2027</t>
  </si>
  <si>
    <t>Transmission à la DGAFP du nombre de sanctions par corps, type de sanction et motif.</t>
  </si>
  <si>
    <t>Enquête nationale de climat scolaire et de vécu professionnel des personnels de l'éducation nationale</t>
  </si>
  <si>
    <t>L'enquête nationale de climat scolaire, de victimation et sur les conditions de travail des personnels de l'éducation nationale sera menée pour la première fois en 2025. 
Elle est le fruit de la réunion des enquêtes nationale de climat scolaire et de victimation auprès des personnels et du baromètre sur le bien-être au travail des personnels de l'éducation nationale. Son questionnaire reprendra les thématiques des deux enquêtes précédentes. Elle devrait être menée tous les deux ans.</t>
  </si>
  <si>
    <t>hors mayotte</t>
  </si>
  <si>
    <t>Enseignants des secteurs public et privé sous contrat, et non enseignants du secteur public (personnels de direction, de vie scolaire, personnels administratifs, techniques et médico-sociaux)</t>
  </si>
  <si>
    <t>Personnels du second degré de l'éducation nationale</t>
  </si>
  <si>
    <t>04/2027-07/2027</t>
  </si>
  <si>
    <t>03/2028</t>
  </si>
  <si>
    <t>Notes d'information, RERS, L'état de l'école, Panorama statistique des personnels de l'enseignement scolaire, contribution au rapport de la Commission nationale consultative des droits de l'homme (CNCDH), etc.</t>
  </si>
  <si>
    <t>Temps d'enseignement non assuré auprès des élèves</t>
  </si>
  <si>
    <t>Recueil des informations nécessaires au calcul de l'indicateur national sur les absences non remplacées des enseignants.
Les indicateurs diffusés portent sur le temps d'enseignement non assuré auprès des élèves, selon les différents motifs suivants : fermeture de l'établissement, non remplacement des enseignants absents pour formation, pour fonctionnement du système, pour raisons individuelles.
L'enquête relative à l'année scolaire 2019-2020 n'a pas été menée à terme en raison de la crise sanitaire. Le questionnaire a été adapté à partir de 2020-2021, les établissements peuvent déclarer le nombre de jours où la continuité pédagogique a été mise en place pendant les jours de fermeture de l'établissement.
Historique : enquête lancée sous le numéro 64, créée en 1999, anciennement dénommée "Absences non remplacées des enseignants".</t>
  </si>
  <si>
    <t>Enquête développée avec l'outil LimeSurvey</t>
  </si>
  <si>
    <t>12/2027</t>
  </si>
  <si>
    <t>02/2028</t>
  </si>
  <si>
    <t>L'état de l'école, rapports de la Lolf.</t>
  </si>
  <si>
    <t>Bilan de la santé et de la sécurité au travail</t>
  </si>
  <si>
    <t>DGRH C1</t>
  </si>
  <si>
    <t>Suivi des actions menées dans le domaine de la santé et de la sécurité.
Enquête annuelle effectuée depuis 2001 en application du décret n° 82-453 du 28 mai 1982 modifié relatif à l'hygiène et la sécurité du travail et la prévention médicale dans la fonction publique et du décret n°2020-1427 relatif aux comités sociaux d'administration dans les administrations et les établissements publics de l'Etat</t>
  </si>
  <si>
    <t>Via l'outil d'enquête voxco</t>
  </si>
  <si>
    <t>Les résultats servent à élaborer le rapport annuel faisant le bilan de la situation générale de la santé, de la sécurité et des conditions de travail présenté au comité ministériel d'hygiène, de sécurité et des conditions de travail de l'éducation nationa</t>
  </si>
  <si>
    <t>Parc immobilier des services déconcentrés</t>
  </si>
  <si>
    <t>SAAM C3</t>
  </si>
  <si>
    <t>Recensement exhaustif des locaux des services déconcentrés, afin d'en assurer le pilotage et le suivi.
Contenu: surfaces, effectifs, régime juridique, loyers, données financières d'exploitation des bâtiments, indicateurs PIE optimisation-préservation-modernisation du parc, etc.
Jusqu'en 2015, les données étaient renseignées dans l'application ministérielle FILOWEB (fichier des locaux des services déconcentrés du ministère) supprimée à compter de 2016. Les services déconcentrés renseignent donc les données immobilières à partir de l'application interministérielle (Référentiel technique). Le département Saam-C3 demande une mise à jour par campagne avec exploitation annuelle.</t>
  </si>
  <si>
    <t>(opérateurs nationaux sous tutelle éducation nationale et autres établissements à la charge de l'Etat)</t>
  </si>
  <si>
    <t>Echange de fichiers excel sur la base des données saisies par les services déconcentrés dans l'application Référentiel technique (RT) et restituées dans l'outil d'aide au diagnostic (OAD), ces deux applications étant gérées par la Direction de l'immobilier de l'Etat du ministère de l'économie, des finances et de la souveraineté industrielle et numérique.</t>
  </si>
  <si>
    <t>04/2026</t>
  </si>
  <si>
    <t>30/06/2026</t>
  </si>
  <si>
    <t>31/12/2025 (prévisions pour l'année suivante)</t>
  </si>
  <si>
    <t>Publication juin 2026 des prévisions au 31/12/2025</t>
  </si>
  <si>
    <t>Rapport d'activité relatif à la médecine de prévention</t>
  </si>
  <si>
    <t>Suivre l'activité des services de médecine de prévention pour les personnels.
Enquête annuelle effectuée depuis 2001.</t>
  </si>
  <si>
    <t>11/2027</t>
  </si>
  <si>
    <t>La synthèse nationale des rapports transmis au médecin conseiller technique des services centraux fait l'objet d'un rapport au CSA ministériel.</t>
  </si>
  <si>
    <t>3 - Etablissements scolaires</t>
  </si>
  <si>
    <t>Base centrale des établissements - répertoire Ramsese</t>
  </si>
  <si>
    <t>Enquête lancée sous le numéro 5.
Constituée à partir du répertoire académique et ministériel sur les établissements du système éducatif (Ramsese), la base centrale des établissements (BCE) remplace depuis 1996 le Répertoire national des établissements (RNE) utilisé de 1970 jusqu'à cette date.
La BCE recense :
-l’ensemble des structures publiques et privées de formation initiale, de la maternelle au supérieur quel que soit le ministère de tutelle ;
-des établissements médico-éducatifs et socio-éducatifs ;
-des établissements de formation en alternance (dont les formations en apprentissage), continue ou à distance ;
-les structures administratives des ministères chargés de l'éducation nationale de l'enseignement supérieur et de la recherche (exemple : rectorats, DSDEN, circonscriptions IEN, CIO, …).
Chaque structure recensée est dotée d'un numéro d'unité administrative immatriculée (UAI). Les caractéristiques d'identification, de localisation administrative et de rattachement de chaque UAI sont enregistrées.</t>
  </si>
  <si>
    <t>(pays étrangers dans lesquels sont implantés des établissements français  ayant reçu un agrément conjoint des ministères chargés de l’éducation nationale ou de l’enseignement supérieur et du ministère des affaires étrangères ainsi que des annexes d’établissements supérieurs publics français)</t>
  </si>
  <si>
    <t>(établissements et services publics d'administration des ministères chargés de l'éducation nationale ou de l'enseignement supérieur, établissements français d'enseignement à l'étranger, CFA, ESMS)</t>
  </si>
  <si>
    <t>RAMSESE</t>
  </si>
  <si>
    <t>Les services statistiques académiques et la Depp se chargent conjointement de la tenue du répertoire Ramsese. La BCE est constituée à partir d'une consolidation automatique et quotidienne de Ramsese.</t>
  </si>
  <si>
    <t>Application de consultation et cartographie des établissements en ligne (https://www.education.gouv.fr/acce_public/search.php), jeux de données sur les établissements disponibles sur l'open data du ministère.</t>
  </si>
  <si>
    <t>Suivi des projets innovants (Plateforme de projets)</t>
  </si>
  <si>
    <t>DGESCO A3-2</t>
  </si>
  <si>
    <t>La plateforme ayant permis l'instruction des dossiers de projets d'innovation pédagogique en lien avec le Conseil national de la refondation dans l'Education - Notre école, faisons la ensemble continue de vivre en s'élargissant à l'ensemble des projets innovants portés par les acteur académiques.
L'enquête a été lancée en cours d'année 2022/2023 et continue d'évoluer pour accompagner l'ensemble des acteurs dans le pilotage de la thémqtique.</t>
  </si>
  <si>
    <t>Elèves du 1er degré, Enseignants du 1er degré, Ecoles, Elèves du 2nd degré, Enseignants du 2nd degré, Etablissements du 2nd degré</t>
  </si>
  <si>
    <t>Ecoles, Etablissements du 2nd degré</t>
  </si>
  <si>
    <t>Interface de suivi développée sous Sphinx</t>
  </si>
  <si>
    <t>01/09/2025</t>
  </si>
  <si>
    <t>31/08/2026</t>
  </si>
  <si>
    <t>Année scolaire 2025-2026</t>
  </si>
  <si>
    <t>En continu</t>
  </si>
  <si>
    <t>Documents de pilotage internes et à destination des services académiques. Services du Président et du Premier ministre. Publication internet.</t>
  </si>
  <si>
    <t>Enquête nationale amiante</t>
  </si>
  <si>
    <t>SG</t>
  </si>
  <si>
    <t>SG Cellule du bâti scolaire</t>
  </si>
  <si>
    <t>Bureau de la santé, de la sécurité et des conditions de travail</t>
  </si>
  <si>
    <t>Le ministère de l'éducation nationale et de la jeunesse a lancé le 2 avril 2024  une enquête nationale sur la présence d'amiante dans les écoles et établissements scolaires des secteurs public et privé sous contrat auprès tous les directeurs d'école et des chefs d'établissement. Cette enquête devait initialement être ponctuelle et prendre fin le  4 juillet 2024. Elle a été prorogée afin de permettre le pilotage de l'état des lieux amiante et du plan d'action ministériel amiante de la DGRH.
En tant qu'employeur et exploitant, le ministère doit pouvoir disposer, pour chaque école et établissement du second degré, de données les plus complètes possibles afin d'assurer notamment la traçabilité des expositions et le suivi médical des personnels susceptibles d'avoir été exposés à l'amiante pendant leur parcours professionnel.
Cette enquête  permettra de disposer d'un état des lieux consolidé relatif à la présence de matériaux amiantés, leur état de conservation et les mesures prises en vue de leur neutralisation ou de leur retrait.
L'enquête est basée sur un questionnaire comportant de 3 à 18 questions, le nombre de questions variant en fonction de la nature des réponses apportées.
Les préventeurs des académies (conseillers et assistants de prévention, ISST, ...) ont été mobilisés pour accompagner les directeurs d'école et chefs d'établissements dans le recueil et la saisie des informations. De nombreuses informations/ressources ont également été mises à disposition dans la rubrique "Amiante" du site "Bâtir l'école" du ministère de l'éducation nationale https://batiscolaire.education.gouv.fr/</t>
  </si>
  <si>
    <t>France hors DROM, COM, Nouvelle-Calédonie</t>
  </si>
  <si>
    <t>Ensemble des structures scolaires publiques et privée sous contrat d'association des 1er et 2nd degrés.</t>
  </si>
  <si>
    <t>Ecoles, Circonscriptions, DSDEN, Etablissements du 2nd degré, Rectorats d'académie</t>
  </si>
  <si>
    <t>logiciel de questionnaire en ligne VOXCO</t>
  </si>
  <si>
    <t>02/04/2024</t>
  </si>
  <si>
    <t>04/07/2024</t>
  </si>
  <si>
    <t>01/10/2024</t>
  </si>
  <si>
    <t>Une extraction intermédiaire des réponses reçues est transmise mensuellement aux académies afin qu'elles puissent piloter le recueil et la mise en œuvre locale du plan d'action ministériel amiante. L'échéance du questionnaire en ligne est à ce jour alignée sur celle du PAMA : décembre 2027.
La poursuite du recueil ainsi que la restitution nationale est soumise à la validation du cabinet sur proposition SG/DGRH.</t>
  </si>
  <si>
    <t>Organisation de la rentrée scolaire en EPLE (programme second degré)</t>
  </si>
  <si>
    <t>Recenser, pour la rentrée, les prévisions de créations et suppressions de collèges et de lycées (LEGT et LP), les suppressions/créations/transferts d'emplois afférents ainsi que les transferts de populations scolaires. Ces informations sont nécessaires à la révision du classement des établissements et à la répartition des emplois de personnels de direction. Un arrêté de classement des établissements est publié au BO et les données prévisionnelles contribuent à la préparation du budget.</t>
  </si>
  <si>
    <t>Application web via portail ARENA</t>
  </si>
  <si>
    <t>Module GREPLE de l'application Web Revclass. Les services académiques renseignent le module GREPLE de l'application Web Revclass, à partir des informations détenues par les services régionaux et les Dasen.</t>
  </si>
  <si>
    <t>10/2026 et phase de validation en avril 2027</t>
  </si>
  <si>
    <t>année 2026-2027</t>
  </si>
  <si>
    <t>09/2027 pour les ajustement du classement des EPLE</t>
  </si>
  <si>
    <t>Occupation des internats</t>
  </si>
  <si>
    <t>DGESCO B2-3</t>
  </si>
  <si>
    <t>139, 141</t>
  </si>
  <si>
    <t>Dans le cadre du suivi des orientations ministérielles qui concourent à la lutte contre toutes les formes d’assignations sociales et territoriales, la connaissance fine de l’occupation des internats apparaît aujourd’hui comme essentielle. En effet, dans le contexte de déprise démographique qui s'installe, le repositionnement des internats dans le maillage éducatif est aujourd’hui à anticiper. 
A cette fin, en complément de l'enquête ICV sur échantillon de la DEPP, un recensement exhaustif des seules informations relatives à l'offre et l'occupation des internats est conduite annuellement pour permettre une analyse fine des dynamiques de territoire et la construction d’une stratégie d'enrichissement de la politique et la valorisation du dispositif auprès des familles.</t>
  </si>
  <si>
    <t>Elèves du 2nd degré, Etablissements du 2nd degré</t>
  </si>
  <si>
    <t>Enquête PHENYX</t>
  </si>
  <si>
    <t>09/10/2026</t>
  </si>
  <si>
    <t>Mise à jour de la classification des établissements privés par réseau</t>
  </si>
  <si>
    <t>Déterminer la part relative de chacun des réseaux de l'enseignement privé sous contrat dans le cadre de la préparation de la rentrée suivante. Etre en capacité de répondre aux questions parlementaires concernant la répartition des établissements privés.
Historique : opération lancée en novembre 2013.</t>
  </si>
  <si>
    <t>Résultats : production d'un constat des effectifs d'élèves par réseau et caractères propres dans l'enseignement privé.</t>
  </si>
  <si>
    <t>Composition et pilotage des CMQ</t>
  </si>
  <si>
    <t>DGESCO A2</t>
  </si>
  <si>
    <t>139, 141, 150</t>
  </si>
  <si>
    <t>La constitution des Campus des Métiers et des Qualifications (CMQ) est le fruit d’un travail partenarial dans la mise en réseau de l’ensemble des acteurs d’une filière de qualification. L’objectif est la mise en réseau de l’ensemble des acteurs, de la formation initiale, continue, de la recherche, ainsi que les opérateurs privés du domaine.
Cette structuration en réseau, à une maille plus fine que l’établissement, rend complexe l’objectivation des filières et leur implantation territoriale. L’enquête a donc pour objectif de donner aux quatre ministères chargés, de l’Education nationale, de l’Economie, du Travail, de l’Enseignement supérieur et Régions de France des données fiables sur le détail des formations et acteurs impliqués dans les CMQ.
L'opération est réalisée depuis 2024.</t>
  </si>
  <si>
    <t>Etablissements du 2nd degré, GRETA</t>
  </si>
  <si>
    <t>Enquête réalisée sous Voxco</t>
  </si>
  <si>
    <t>22/01/2027</t>
  </si>
  <si>
    <t>Documents de pilotage internes et à destination des services académiques et Ministères partenaires.</t>
  </si>
  <si>
    <t>Place des langues vivantes régionales (1er et 2nd degré) et étrangères dans les enseignements (1er degré)</t>
  </si>
  <si>
    <t>DGESCO A3-3</t>
  </si>
  <si>
    <t>L'action 9 du Plan langues vivantes, multiplier les écoles et établissements bilingues et internationaux, suppose un recensement des écoles proposant un parcours linguistique renforcé.
L'opération vise ainsi à repérer les établissements correspondant à l'appellation " écoles bilingues " dans le Plan langues, et qui désigne les écoles proposant un parcours en langue vivante étrangère renforcé avec des enseignements en langue vivante allant de 3h jusqu'à la parité horaire (en incluant pour les niveaux élémentaires l'horaire de langue réglementaire d'1h30 hebdomadaire).
Il sera ainsi possible de croiser plusieurs indicateurs (continuité avec les dispositifs bilangues, éducation prioritaire, développement dans le périscolaire, implantation de sections internationales) afin de proposer aux autorités académiques et au ministère un outil de valorisation et de pilotage d'une offre linguistique qualitative veillant à un équilibre territorial de l'offre et de parcours continus et sécurisés.
Contenu : 
-UAI
-langue(s) étudiée(s) ;
-niveau de classe ;
-nombre d'heures hebdomadaires d'enseignement de LV et en LV pour chaque langue ;
-nombres d'élèves concernés par niveau.
L'opération est réalisée depuis 2021.</t>
  </si>
  <si>
    <t>Elèves du 1er degré, Ecoles, Elèves du 2nd degré, Etablissements du 2nd degré</t>
  </si>
  <si>
    <t>21/06/2027</t>
  </si>
  <si>
    <t>10/09/2027</t>
  </si>
  <si>
    <t>4 - Aspects financiers et contentieux</t>
  </si>
  <si>
    <t>Consolidation des données académiques concernant les cas de fraudes en EPLE ainsi que des demandes de rétablissement de la caisse des EPLE.</t>
  </si>
  <si>
    <t>DAF A3</t>
  </si>
  <si>
    <t>1) Recensement des données relatives aux cas de fraudes pouvant entraîner la mise en jeu de la RFGP :
Contenu : Académie/EPLE détourné/Agence comptable de rattachement/Identité du mis en cause (nom/prénom)/Fonction du mis en cause/Autres responsabilités éventuelles/Années des faits/Montant du déficit de caisse/découverte des faits (date/période/conditions), Mode opératoire de la fraude/Actions mises en place pour identifier ou anticiper d'autres fraudes similaires/Date de l'information de la DAF du MEN/Date du dépôt de plainte /Décision judiciaire (dont montant de la réparation du préjudice financier)/Si art 40 du CPP :  date du signalement et suites données par le procureur/Date du conseil de discipline ou date prévisionnelle/Décision du conseil de discipline/Saisine de la Cour des comptes (date de saisine/Autorité de saisine : DGFiP DRFiP, Préfet, MEN, inspections, ...)/Evaluation du montant du rétablissement de la caisse de l'EPLE par l'Etat (P141).
La remontée des données académiques s'effectue au fil de l'eau via un fichier Excel. 
2) Remontée au fil de l'eau des demandes de rétablissement de caisse par les académies pour prise en charge sur le P141.</t>
  </si>
  <si>
    <t>Agents comptables et régisseurs</t>
  </si>
  <si>
    <t>Courriel adressé au réseau Rconseil.</t>
  </si>
  <si>
    <t>11/01/2024</t>
  </si>
  <si>
    <t>12/02/2024</t>
  </si>
  <si>
    <t>01/01/2023 au 31/12/2023</t>
  </si>
  <si>
    <t>01/03/2024</t>
  </si>
  <si>
    <t>Interne au bureau DAF A3.
Pour alimentation du CIF du ministère, accompagnement managérial et prise en charge financière le cas échéant sur le P141.
Restitution envisagée dans le cadre du séminaire du réseau Rconseil.</t>
  </si>
  <si>
    <t>Enquête relative aux coûts des concours</t>
  </si>
  <si>
    <t>DGRH D2, DGRH D2-2</t>
  </si>
  <si>
    <t>Connaître le coût des concours enseignants des premier et second degrés, des concours de recrutement des personnels d'encadrement, administratifs, sociaux et de santé, des bibliothèques, de la jeunesse et des sports par concours, par phase (admissibilité et admission) et par type de dépenses.
Contenu : type de dépenses (location de salles, fournitures et matière d'œuvre, frais de déplacement et rémunération des jurys, des surveillants et des personnels spécifiques).
Enquête effectuée depuis 2004 pour les concours enseignants du second degré, 2007 pour les concours enseignants du premier degré ainsi que les concours de recrutement des personnels d'encadrement, 2009 pour les concours administratifs, sociaux, de santé et des bibliothèques, 2019 pour les concours des personnels d'encadrement et les concours Jeunesse et sport.</t>
  </si>
  <si>
    <t>Eléments sur des coûts financiers ou éléments matériels</t>
  </si>
  <si>
    <t>Application SIROCCO pour les concours enseignants du second degré (CE2) et fichiers Excel transmis aux divisions des examens et concours et divisions des affaires financières dans les services académiques par la voie électronique et retournés par la même voie à la sous-direction du recrutement s'agissant des concours enseignants du premier degré (CE1) et des concours administratifs, techniques et d'encadrement (ATE).</t>
  </si>
  <si>
    <t>Eléments chiffre clefs en interne à l'administration centrale et mise à disposition sur demande d'une partie des résultats auprès des divisions des examens et concours des services académiques et des présidents de jurys.
Outils en interne pour le prévisionnel et restitution d'éléments d'exécution financière.</t>
  </si>
  <si>
    <t>Recensement des charges à payer et provisions au titre du compte épargne temps</t>
  </si>
  <si>
    <t>DAF DCISIF</t>
  </si>
  <si>
    <t>150, 214, 219</t>
  </si>
  <si>
    <t>Evaluer les provisions et les charges à payer à recenser dans le cadre de l'établissement du compte général de l'État.
Contenu général : stock du nombre de jours de CET pris sur l'année, nombre de jours épargnés et nouveau stock de jours épargnés sur le compte épargne temps + stock du nombre de jours congés non pris. Puis valorisation financière de ce nombre de jours de CET et de congés non pris des agents de nos ministères à inscrire en comptabilité générale.</t>
  </si>
  <si>
    <t>Remontée par voie électronique de fichiers Excel</t>
  </si>
  <si>
    <t>La consolidation des données est communiquée au département comptable ministériel (DCM) pour les travaux d'inventaire. Ces données servent également de base pour l'année n+1 à toutes les parties prenantes, chacun dans son domaine (ressources humaines, bud</t>
  </si>
  <si>
    <t>Recensement des provisions pour litiges</t>
  </si>
  <si>
    <t>Tous programmes</t>
  </si>
  <si>
    <t>Evaluer les provisions pour litiges recensées dans le cadre de l'établissement du compte général de l'État.
Contenu général : recensement des différents contentieux (recours pour excès de pouvoir et recours de plein contentieux) en stock et en flux par catégorie de litiges (nomenclature définie nationalement), détermination du risque de condamnation pour le ministère et valorisation financière à inscrire en comptabilité générale.</t>
  </si>
  <si>
    <t>(services juridiques en académie et direction des affaires juridiques de l'administration centrale)</t>
  </si>
  <si>
    <t>Remontée par voie électronique de fichiers Excel et de fiches Word.</t>
  </si>
  <si>
    <t>07/11/2026</t>
  </si>
  <si>
    <t>La consolidation des données est communiquée au département comptable ministériel (DCM) pour les travaux d'inventaire. Ces données servent également de base pour l'année n+1 à toutes les parties prenantes, chacun dans son domaine (juridique, budgétaire, c</t>
  </si>
  <si>
    <t>Bilan de la protection fonctionnelle</t>
  </si>
  <si>
    <t>DAJ</t>
  </si>
  <si>
    <t>DAJ PCRM</t>
  </si>
  <si>
    <t>Analyser la mise en œuvre des demandes de protection fonctionnelle, formées sur le fondement des articles L. 134-1 et suivant du code général de la fonction publique, les motifs des demandes, de refus, le nombre de protections fonctionnelles accordées et les actions mises en œuvre, ainsi que les montants pris en charge au titre de cette protection</t>
  </si>
  <si>
    <t>(établissements publics nationaux sous tutelle)</t>
  </si>
  <si>
    <t>Remontée via les SI, Rectorats d'académie</t>
  </si>
  <si>
    <t>Questionnaires en ligne développé sous Sphinx, transmis aux services académiques.</t>
  </si>
  <si>
    <t>01/01/2027</t>
  </si>
  <si>
    <t>01/05/2027</t>
  </si>
  <si>
    <t>2026</t>
  </si>
  <si>
    <t>Les résultats sont publiées dans la Lettre d'information juridique.</t>
  </si>
  <si>
    <t>Bilan de l'activité contentieuse</t>
  </si>
  <si>
    <t>Analyser les résultats de l'activité contentieuse des services déconcentrés dans le domaine de l'enseignement scolaire, de la jeunesse et des sports.
Enquête annuelle, portant sur l'année civile précédente, diligentée depuis 1988 et effectuée dans le cadre des mesures de déconcentration du contentieux.</t>
  </si>
  <si>
    <t>Les résultats sont publiés dans la Lettre d'information juridique.</t>
  </si>
  <si>
    <t>Reliquats budgétaires et consommation des budgets spécifiques des programmes 141 et 230</t>
  </si>
  <si>
    <t>DGESCO B1-2, DGESCO B1-3</t>
  </si>
  <si>
    <t>141, 230</t>
  </si>
  <si>
    <t>L'objectif est d'effectuer un suivi fin de la nature des reliquats budgétaires en établissement, de façon à accompagner au mieux l'évolution et la péréquation des moyens entre les différents postes budgétaires concernés. De plus, un suivi de l'allocation des moyens permet notamment de dénombrer les bénéficiaires des fonds sociaux et connaître les dépenses afférentes.
L'opération est réalisée depuis l'année 2014 pour ce qui concerne la gestion des fonds sociaux, elle a été élargie en 2020 à l'ensemble des budgets hors titre 2 du programme 141.</t>
  </si>
  <si>
    <t>EPLE Agences comptables</t>
  </si>
  <si>
    <t>19/04/2027</t>
  </si>
  <si>
    <t>Année civile 2026</t>
  </si>
  <si>
    <t>Recensement des instituteurs ayant droit pour la répartition de la dotation spéciale instituteurs (DSI)</t>
  </si>
  <si>
    <t>DAF C1</t>
  </si>
  <si>
    <t>DGCL</t>
  </si>
  <si>
    <t>Déterminer le montant unitaire, par instituteur, de la dotation spéciale allouée par l'Etat au titre de l'année civile.
Depuis 1984, la direction générale des collectivités locales (DGCL) envoie des fiches individuelles de recensement aux IA-DSDEN via les préfectures départementales. Ces fiches sont complétées par les services compétents (service paye ou service de gestion des enseignants), entre juin et septembre, en liaison avec les maires concernés, avant d'être vérifiées et traitées par les départements et la DGCL.</t>
  </si>
  <si>
    <t>Questionnaire papier</t>
  </si>
  <si>
    <t>Des questionnaires word sont envoyés aux IA-DSDEN. Selon les IA, ces questionnaires sont remplis manuellement ou les données sont compilées dans un tableau Excel.</t>
  </si>
  <si>
    <t>juin 2026</t>
  </si>
  <si>
    <t>31 août 2026</t>
  </si>
  <si>
    <t>1er octobre 2025</t>
  </si>
  <si>
    <t>novembre 2026</t>
  </si>
  <si>
    <t>Le comité des finances locales fixe le montant unitaire national de la DSI en novembre de chaque année.</t>
  </si>
  <si>
    <t>5 - Vie scolaire, examens, diplômes et bourses</t>
  </si>
  <si>
    <t>Dispositif d'accompagnement pédagogique à domicile, à l'hôpital ou à l'école (APADHE)</t>
  </si>
  <si>
    <t>L'accompagnement pédagogique des élèves empêchés pour raison de santé s'inscrit dans le cadre de l'école inclusive et de l'école promotrice de santé. Ce principe conduit à assurer un accompagnement scolaire souple et adapté aux besoins et aux possibilités des élèves concernés, dans leurs lieux de vie, si leur situation personnelle le nécessite et le permet.
Le recensement des demandes d'APADHE a pour objectif d'améliorer l'évaluation du dispositif sur l'ensemble du territoire, en donnant de la visibilité aux différents échelons de responsabilité sur la mise en oeuvre de ces accompagnements particuliers. Les données départementales concaténées seront accessibles en temps réel aux équipes académiques en responsabilité de ce sujet, et pourront servir à alimenter le pilotage territorial.</t>
  </si>
  <si>
    <t>Elèves du 1er degré, Enseignants du 1er degré, Elèves du 2nd degré, Enseignants du 2nd degré</t>
  </si>
  <si>
    <t>DSDEN, Autre</t>
  </si>
  <si>
    <t>Coordonnateurs départementaux APADHE</t>
  </si>
  <si>
    <t>30/09/2025</t>
  </si>
  <si>
    <t>10/07/2026</t>
  </si>
  <si>
    <t>Base d'observation des accidents scolaires et universitaires (BAOBAC)</t>
  </si>
  <si>
    <t>Déterminer les caractéristiques des accidents scolaires entraînant une hospitalisation ou un soin médical (consultation, soin, radio, etc.) ; alerter sur certaines circonstances à risques.
Au niveau national, gravité et lieu des accidents, situation scolaire, âge et sexe des élèves ou étudiants, localisation et type de dommages corporels, circonstances matérielles et humaines de l'accident.
Première enquête en 1996, informatisée en 1998. Lancée sous l'égide de l'Observatoire national de la sécurité et de l'accessibilité des établissements d'enseignement, l'enquête est désormais pilotée par la cellule du bâti scolaire, rattachée au secrétariat général du MENJ.
Seule enquête nationale de ce type, nombreux travaux en cours avec le ministère chargé de la santé.</t>
  </si>
  <si>
    <t>France hors DROM, France y compris DROM, COM</t>
  </si>
  <si>
    <t>Elèves du 1er degré, Elèves du 2nd degré, Etudiants, Autre</t>
  </si>
  <si>
    <t>(enseignement agricole)</t>
  </si>
  <si>
    <t>Etablissements d'ESR</t>
  </si>
  <si>
    <t>Via l'outil d'enquête VOXCO.</t>
  </si>
  <si>
    <t>15/08/2024</t>
  </si>
  <si>
    <t>31/07/2025</t>
  </si>
  <si>
    <t>Année scolaire 2023-2024</t>
  </si>
  <si>
    <t>31/12/2025</t>
  </si>
  <si>
    <t>A déterminer, arbitrage en cours sur le pilotage et l'exploitation des données recueillies.</t>
  </si>
  <si>
    <t>Situation de l'aide humaine apportée aux élèves handicapés</t>
  </si>
  <si>
    <t>DGESCO A1-3</t>
  </si>
  <si>
    <t>Suivi trimestriel, par département, de l'aide humaine individuelle ou mutualisée et de l'accompagnement collectif apportés aux élèves handicapés, y compris dans le cadre des pôles inclusifs d'accompagnement localisés (PIAL).
Contenu général : prescriptions des Maisons départementales des personnes handicapées (MDPH) en nombre d'élèves, élèves accompagnés et en attente d'accompagnement, nombre de pôles inclusifs d'accompagnement localisés (PIAL), emplois implantés et occupés dans les PIAL.
L'opération est réalisée depuis l'année 2007.</t>
  </si>
  <si>
    <t>Elèves du 1er degré, Elèves du 2nd degré, Personnels non enseignants</t>
  </si>
  <si>
    <t>15/12/2026</t>
  </si>
  <si>
    <t>15/03/2027</t>
  </si>
  <si>
    <t>Résultats au diplôme national du brevet (DNB)</t>
  </si>
  <si>
    <t>Effectifs de présents, d'inscrits, d'admis, taux de réussite. Résultats individuels (notes…).
Enquête lancée sous le numéro 61, effectuée depuis 1987.</t>
  </si>
  <si>
    <t>France y compris DROM, COM, Autre</t>
  </si>
  <si>
    <t>(centres d'examens à l'étranger)</t>
  </si>
  <si>
    <t>CYCLADES</t>
  </si>
  <si>
    <t>Session 2026</t>
  </si>
  <si>
    <t>01/2027 pour les résultats définitifs</t>
  </si>
  <si>
    <t>Session 2027</t>
  </si>
  <si>
    <t>07/2027 pour les résultats rapides</t>
  </si>
  <si>
    <t>Communiqué de presse en juillet n, note d'Information, indicateurs, fiches RERS, réponse à la demande à partir de janvier n+1.</t>
  </si>
  <si>
    <t>Résultats aux examens de l'enseignement technologique et professionnel</t>
  </si>
  <si>
    <t>Récupérer les notes de l'ensemble des candidats aux différents examens technologiques et professionnels (ou à défaut des données agrégées pour les examens non couverts par les SI de gestion).
Enquête lancée sous le numéro 4, effectuée depuis 1975.</t>
  </si>
  <si>
    <t>Recours à des fichiers Excel pour les examens que les systèmes de gestion ne couvrent pas.</t>
  </si>
  <si>
    <t>Fiches RERS, note d'Information, alimentation de la base centrale de pilotage, indicateurs, réponse à la demande, etc.</t>
  </si>
  <si>
    <t>Résultats du baccalauréat général, technologique et professionnel</t>
  </si>
  <si>
    <t>Connaître les notes des candidats au baccalauréat.
Enquête lancée sous le numéro 60. Des données cohérentes sur les principaux agrégats existent depuis 1816 ; enquête effectuée depuis 1964.</t>
  </si>
  <si>
    <t>CYCLADES (éducation nationale) et SAFRAN (enseignement agricole)</t>
  </si>
  <si>
    <t>Fiches RERS, note d'Information, indicateurs, alimentation de la base centrale de pilotage, réponse à la demande.</t>
  </si>
  <si>
    <t>Suivi de l'instruction en famille</t>
  </si>
  <si>
    <t>DGESCO C2-3</t>
  </si>
  <si>
    <t>140, 141</t>
  </si>
  <si>
    <t>Suivre les effectifs de l'instruction dans la famille, en mesurant notamment l'impact de l'abaissement de l'âge de l'instruction obligatoire à 3 ans à compter de la rentrée 2019.
Nombre de filles et garçons concernés par tranche d'âge ; nombre d'enfants instruits dans la famille sans aucune aide, avec l'aide du CNED ou d'un organisme d'enseignement à distance ; motifs pour lesquels l'IA-DASEN a donné un avis favorable pour une inscription réglementée au CNED ; raisons alléguées par les personnes responsables pour les enfants instruits dans la famille en dehors d'une inscription réglementée au CNED.
L'opération est réalisée depuis l'année 2000.</t>
  </si>
  <si>
    <t>Privé hors contrat</t>
  </si>
  <si>
    <t>28/09/2026</t>
  </si>
  <si>
    <t>Fin de chaque mois</t>
  </si>
  <si>
    <t>Au 15 du mois courant</t>
  </si>
  <si>
    <t>Enquête auprès des DSDEN sur les élèves signalés pour absentéisme</t>
  </si>
  <si>
    <t>Disposer d'informations fiables et homogènes sur les signalements des élèves en raison de leur absentéisme et leur suivi. Cette enquête complète l'enquête sur échantillon réalisée auprès des établissements du second degré public, intitulée "Enquête sur l'absentéisme des élèves dans le second degré".
Elle concerne les 1er et 2nd degrés, les secteurs public et privé sous contrat.
Elle fournit aussi des indications sur les actions menées pour lutter contre l'absentéisme par les DSDEN : avertissements, convocations des familles et saisines au procureur.</t>
  </si>
  <si>
    <t>ADE (Enquête Absentéisme des élèves)</t>
  </si>
  <si>
    <t>L'accès se fait via le portail Arena, comme pour l'enquête auprès des établissements.</t>
  </si>
  <si>
    <t>Note d'information</t>
  </si>
  <si>
    <t>Enquête sur l'absentéisme des élèves dans le second degré</t>
  </si>
  <si>
    <t>Disposer d'informations fiables et homogènes sur l'absentéisme des élèves du second degré, informations nécessaires à la mise en place d'un indicateur de pilotage national.
Enquête lancée sous le numéro 77, créée à la rentrée 2003 suite notamment aux conclusions du rapport " Machard " relatif aux manquements à l'obligation scolaire. Cette enquête a évolué à la rentrée 2008 suite au changement de définition de l'absentéisme: modification du questionnaire. Elle permet l'exploitation des remontées du dispositif de gestion " Siècle Vie scolaire " mis en place par la DGESCO, pour les établissements qui l'utilisent. À la rentrée 2013, l'échantillon a été renouvelé. Il comprend les DROM, et des extensions de l'échantillon national ont été organisées dans cinq académies et un département.
L'enquête 2019-2020 n'a porté que sur le mois de janvier 2020.
Depuis 2021-2022, l'application de collecte ADE est accessible via le portail ARENA.
A partir de l'année 2022-2023, l'application est refondue et, lorsque le logiciel de gestion des absences utilisé le permet, pourra distinguer la formation à un niveau plus fin ainsi que le genre des élèves absentéistes. 
L'échantillon a été renouvelé à la rentrée 2022 avec la refonte de l'application.</t>
  </si>
  <si>
    <t>L'accès se fait via le portail ARENA</t>
  </si>
  <si>
    <t>Note d'information, L'état de l'école, Repères et références statistiques, rapports de la Lolf.</t>
  </si>
  <si>
    <t>Décisions de radiations d’élèves dans le 1er degré et des conseils de discipline dans le 2d degré</t>
  </si>
  <si>
    <t>DGESCO C2-2</t>
  </si>
  <si>
    <t>Remontée trimestrielle et départementale par les services départementaux des indicateurs suivants :
-suivi des décisions rendues par les conseils de discipline (nombre de décisions rendues, nature de la sanction prononcée, nature et motifs de l’acte objet de la sanction) ;
-nombre d’élèves poly-exclus ;
-nombre d’élèves placés en dispositifs relais ;
-nombre de protocoles d’accompagnement et de responsabilisation (PAR) mis en place avec les parents.
Pour le premier degré, il s’agit du nombre d’élèves ayant fait l’objet d’une radiation de leur école d’origine à la suite d’un comportement faisant peser un risque caractérisé sur la sécurité ou la santé d'un autre élève de l'école (décret du 16 août 2023), en fonction du motif de la radiation et des modalités de rescolarisation.
Réalisée depuis 2022 sur le périmètre du second degré, elle a été élargie au 1er degré en absorbant le suivi des procédures disciplinaires en 2025.</t>
  </si>
  <si>
    <t>08/03/2027</t>
  </si>
  <si>
    <t>16/04/2027</t>
  </si>
  <si>
    <t>31/05/2027</t>
  </si>
  <si>
    <t>Suivi de l'évolution des faits de violence en milieu scolaire (Sivis)</t>
  </si>
  <si>
    <t>Evaluation de la prévalence des actes graves de violence en milieu scolaire.L'enquête nationale Sivis recueille mensuellement, auprès des chefs d'établissement et des inspecteurs de l'Éducation nationale, les faits graves survenus dans les établissements et écoles dont ils ont la responsabilité. 
Enquête annuelle lancée sous le numéro 76. Elle remplace depuis la rentrée 2007 l'application Signa (rentrée 2001-rentrée 2005). 
Les écoles privées sous contrat font partie du champ de l'enquête depuis 2019.
L'enquête relative à l'année scolaire 2019-2020 a été interrompue en février 2020.</t>
  </si>
  <si>
    <t>(circonscriptions du 1er degré)</t>
  </si>
  <si>
    <t>Ecoles, Circonscriptions, Etablissements du 2nd degré</t>
  </si>
  <si>
    <t>Sivis - système d'information et de vigilance sur la sécurité scolaire</t>
  </si>
  <si>
    <t>08/2027</t>
  </si>
  <si>
    <t>Note d'information, Repères et références statistiques, rapports de la Lolf, L'état de l'école, contribution au rapport de la Commission nationale consultative des droits de l'homme (CNCDH).</t>
  </si>
  <si>
    <t>Enseignements internationaux de langues étrangères</t>
  </si>
  <si>
    <t>Connaître la fréquentation et l'organisation des enseignements internationaux de langues étrangères (EILE).</t>
  </si>
  <si>
    <t>Via l'application EILE</t>
  </si>
  <si>
    <t>16/01/2027</t>
  </si>
  <si>
    <t>15/10/2026</t>
  </si>
  <si>
    <t>Matériel pédagogique adapté</t>
  </si>
  <si>
    <t>Disposer d'une vision précise de la demande et des deux circuits de mise à disposition du matériel pédagogique adapté aux élèves en situation de handicap dans les 1er et 2nd degrés, des procédures de contractualisation avec les plateformes d'achat public, de l'achat du matériel jusqu'à la restitution.</t>
  </si>
  <si>
    <t>25/11/2026</t>
  </si>
  <si>
    <t>Validation des acquis de l'expérience dans l'enseignement professionnel et technologique</t>
  </si>
  <si>
    <t>L'enquête sur la Validation des acquis de l'expérience (VAE, enquête 62) est effectuée tous les ans depuis 1999. Elle recueille le nombre de bénéficiaires de la VAE à différentes phases de leur procédure (inscription, constitution des dossiers, validation complète ou partielle des diplômes). Elle permet ainsi d'évaluer le développement de la VAE dans le second degré et d'établir une synthèse de l'obtention des diplômes de l'enseignement professionnel et technologique, en cumulant avec les données des examens.</t>
  </si>
  <si>
    <t>Candidats à la VAE</t>
  </si>
  <si>
    <t>Données renseignées par les services académiques en charge de la VAE (DAVA).</t>
  </si>
  <si>
    <t>31/10/2027</t>
  </si>
  <si>
    <t>Les résultats sont publiés dans une note d'Information et dans Repères et références statistiques.</t>
  </si>
  <si>
    <t>Entrée dans la scolarisation maternelle</t>
  </si>
  <si>
    <t>L'accueil des enfants de moins de trois ans à l'école est un moteur de la réussite de ces élèves sur le long terme. Afin d'en faciliter l'intégration en milieu scolaire malgré leur jeune âge, il est laissé aux écoles la possibilité d'adapter les conditions d'accueil de façon dérogatoire.
L'enquête vise à mieux estimer le volume des dérogations, les modalités de mise en œuvre proposées par les établissements, et leur évolution au cours de l'année scolaire.
L'opération est conduite depuis 2023.</t>
  </si>
  <si>
    <t>Ecoles</t>
  </si>
  <si>
    <t>19/03/2027</t>
  </si>
  <si>
    <t>Formation secourisme</t>
  </si>
  <si>
    <t>DGESCO C1-4</t>
  </si>
  <si>
    <t>La direction générale de l’enseignement scolaire (Dgesco) réalise chaque année une enquête relative au déploiement de la formation aux premiers secours dans les académies, dont les résultats sont communiqués à la direction générale de la sécurité civile et de la gestion des crises (DGSCGC) du ministère de l’intérieur qui en assure le pilotage national.
Cette enquête est structurée en quatre parties : 
-les formations aux premiers secours ;
-les formations de formateurs aux premiers secours ;
-la mise en œuvre des formations aux premiers secours dans l’académie ; 
-autres informations (si les données sont disponibles pour l’académie). 
Les données relatives aux élèves des établissements privés sous contrat doivent être exclusivement renseignées dans la deuxième section de la quatrième partie.
Depuis 2024, les modalités de réalisation de cette enquête sont les suivantes : la Dgesco sollicite une fois par an les chargés académiques du dossier secourisme (CADS) qui, en lien avec les écoles académiques de la formation continue, transmettent les données statistiques de l’année scolaire et de l’année civile précédentes (soit, en 2027, les données de l’année scolaire 2025-2026 et de l’année civile 2026). Comme les années passées, les CADS peuvent faire part à cette occasion des leviers et freins identifiés dans leur académie concernant la mise en œuvre de la formation aux premiers secours.
Depuis 2025, et conformément à la demande de la DGSCGC de disposer des résultats à l’échelle départementale, les CADS peuvent renseigner l’enquête pour chacun des départements de l’académie et disposent d’une agrégation réalisée de manière automatique à l’échelle académique.</t>
  </si>
  <si>
    <t>Elèves du 1er degré, Enseignants du 1er degré, Elèves du 2nd degré, Etudiants, Apprentis, Enseignants du 2nd degré, Personnels non enseignants</t>
  </si>
  <si>
    <t>Année scolaire 2025-2026 et année civile 2026</t>
  </si>
  <si>
    <t>Conseils de la Vie Collégienne et Lycéenne</t>
  </si>
  <si>
    <t>DGESCO C1-1</t>
  </si>
  <si>
    <t>B12</t>
  </si>
  <si>
    <t>Etablir un diagnostic académique afin d’évaluer la mise en œuvre des conseils de la vie collégienne au sein des établissements et mesurer la participation citoyenne des élèves.
Permettre à chaque équipe éducative d’engager un débat au sujet des apprentissages en lien avec les pratiques démocratiques et citoyennes.</t>
  </si>
  <si>
    <t>02/04/2027</t>
  </si>
  <si>
    <t>Résultats du baccalauréat (enquête rapide)</t>
  </si>
  <si>
    <t>L'enquête vise à récupérer, dès la fin des jurys, des données agrégées sur la session de juin (1er puis 2nd groupe) : par académie et type de baccalauréat, effectifs d'inscrits, de présents et d'admis par mention, selon le sexe.
Enquête lancée sous le numéro 59, effectuée depuis 1964.</t>
  </si>
  <si>
    <t>Elèves du 2nd degré inscrits au baccalauréat</t>
  </si>
  <si>
    <t>Note d'Information, communiqué de presse, tableaux aux recteurs.</t>
  </si>
  <si>
    <t>Savoir-nager - Bilan 2026/2027</t>
  </si>
  <si>
    <t>DGESCO A1-2</t>
  </si>
  <si>
    <t>Dans le cadre de la mission interministérielle relative à la lutte contre les noyades, l’enseignement de la natation à l’École est une priorité renouvelée. Il s’agit d’accompagner les professeurs d’EPS vers un objectif de 100% d’élèves nageurs dès que possible au collège, par la mise à disposition de ressources pédagogiques et le déploiement de stratégies de pilotage.
L’exploitation des résultats des enquêtes réalisées en 2021, 2022, 2023 et 2025 a permis de dresser un premier état des lieux quantitatif et qualitatif de la réussite des élèves de 6ème au « savoir-nager » et de dessiner des hypothèses à investiguer. Il s’agit néanmoins de données à consolider, préciser et à mettre en perspective au regard notamment de la prise en charge des non-nageurs dans et en complément des horaires obligatoires d’EPS. 
Cette enquête 2027 rendra possible une analyse de l’évolution du taux de réussite annuel et permettra également d’identifier les premiers effets des actions engagées dans les territoires.</t>
  </si>
  <si>
    <t>24/05/2027</t>
  </si>
  <si>
    <t>25/06/2027</t>
  </si>
  <si>
    <t>Suivi de la rentrée inclusive</t>
  </si>
  <si>
    <t>Suivre le déploiement des dispositifs de l'école inclusive ainsi que l'affectation et l'accompagnement des élèves en situation de handicap.
Depuis 2022, l'enquête inclut des éléments sur les modalités d'utilisation du livret de parcours inclusif (LPI).
L'enquête existe depuis 2019.</t>
  </si>
  <si>
    <t>28/06/2027</t>
  </si>
  <si>
    <t>05/10/2027</t>
  </si>
  <si>
    <t>6 - Formation continue</t>
  </si>
  <si>
    <t>Suivi des formations nationales dans le premier degré</t>
  </si>
  <si>
    <t>DGESCO C1-2</t>
  </si>
  <si>
    <t>A la suite des plans Français et Mathématiques, déployé dans le premier degré depuis le début des années 2020, la formation continue des professeurs des écoles a évolué vers l'introduction de nouvelles pratiques d'accompagnement localisées.
Afin de suivre précisément l'appropriation locale des modalités de dispensation des formations nationales dans le 1er degré, un recensement de celles-ci sera conduit en début d'année scolaire. Cette cartographie permettra en fin d'année scolaire de mener des opérations ciblées sur échantillon sur l'appréciation des nouvelles méthodes de formation utilisées au cours de l'année, et les possibilités d'amélioration de celles-ci d'une année sur l'autre.
L'enquête comportera ainsi deux questionnaires, à destination des  IEN de circonscription et leurs CPC en début d'année scolaire, ainsi qu'aux écoles sélectionnées au regard des modalités de formation dont elles ont bénéficié au cours de l'année 2026-2027. Ce dernier questionnement porte à la fois sur le retour qualitatif des formations ainsi que sur la satisfaction des acteurs de la formation.</t>
  </si>
  <si>
    <t>Enseignants du 1er degré, Ecoles</t>
  </si>
  <si>
    <t>Ecoles, Circonscriptions</t>
  </si>
  <si>
    <t>Enseignants bénéficiaires des formations et CPC.</t>
  </si>
  <si>
    <t>27/11/2026</t>
  </si>
  <si>
    <t>04/06/2027</t>
  </si>
  <si>
    <t>Enquête statistique relative à la formation des agents des ministères de l’Éducation nationale, Jeunesse et Sports</t>
  </si>
  <si>
    <t>DGRH D1-2</t>
  </si>
  <si>
    <t>DGRH-D1-3 (dispositifs individuels de formation)</t>
  </si>
  <si>
    <t>140, 141, 214, 219</t>
  </si>
  <si>
    <t>Finalité : L'enquête porte sur les effectifs des stagiaires et des agents formés selon les différents dispositifs de formation, les modalités de formation qui y sont déployées ainsi que le budget consacré à la formation statutaire et continue. 
Elle a vocation à répondre à la demande annuelle de la direction générale de l'administration et de la fonction publique (DGAFP).
Contenu : Les données proviennent pour partie d'un travail statistique de la DEPP et pour une autre partie d'une collecte réalisée par le département D1-2 de la DGRH auprès des académies. 
Historique : Il s'agit d'une enquête effectuée chaque année par la DGAFP sur les données de l'année N-1 à laquelle le ministère répond par année scolaire.</t>
  </si>
  <si>
    <t>Notamment Gaïa</t>
  </si>
  <si>
    <t>21/07/2026</t>
  </si>
  <si>
    <t>15/09/2026</t>
  </si>
  <si>
    <t>La DGAFP a lancé l'enquête le lundi 29/06/2026 lors d'une réunion inter-services.
Les réponses des ministères sont à lui transmettre avant le 30/09/2026.
Ces données sont utilisées pour la production et la publication de statistiques et de comparaisons au niveau interministériel</t>
  </si>
  <si>
    <t>7 - Insertion, liaison formation-emploi</t>
  </si>
  <si>
    <t>Dispositif de suivi de l'insertion des jeunes (Inserjeunes)</t>
  </si>
  <si>
    <t>DARES</t>
  </si>
  <si>
    <t>Le service Inserjeunes succède aux enquêtes IVA et IPA pour mesurer l'insertion des jeunes sortant de la voie professionnelle dans le secondaire ou en BTS, pour les élèves de la voie scolaire et les apprentis.
Les enquêtes sont remplacées par un dispositif d'appariement de plusieurs sources (sur les scolarités et sur l'emploi salarié) qui permet d'identifier dans un premier temps les élèves sortis du système scolaire, puis dans un second temps de déterminer s'ils sont en emploi salarié dans la période de référence de la mesure (6 mois, 12 mois, 18 mois et 24 mois après la sortie de formation).
En plus des indicateurs d'insertion proprement dits, Inserjeunes diffuse de nombreux indicateurs sur les établissements concernés (taux d'accès au diplôme, taux de rupture des contrats pour les CFA, valeur ajoutée des établissements...) permettant une information détaillée pour le grand public.</t>
  </si>
  <si>
    <t>France hors Mayotte</t>
  </si>
  <si>
    <t>Elèves du 2nd degré, Etudiants, Apprentis</t>
  </si>
  <si>
    <t>SYSCA, SIFA, SISE, DSN</t>
  </si>
  <si>
    <t>01/2026 (insertion à 6 mois des sortants 2025)</t>
  </si>
  <si>
    <t>07/2026 (insertion à 12 mois des sortants 2025)</t>
  </si>
  <si>
    <t>01/2026 et 07/2026 (insertion à 18 et 24 mois des sortants 2024)</t>
  </si>
  <si>
    <t>Les résultats sont publiés dans deux notes d'information ainsi que dans les publications récurrentes de la DEPP (Repères et références statistiques, L'état de l'école, Géographie de l'école...). Les résultats détaillés sont également diffusés sur le site de la Depp, les plateformes d'information et d'orientation.</t>
  </si>
  <si>
    <t>8 - Observatoire acquis des élèves</t>
  </si>
  <si>
    <t>Évaluation des acquis fondamentaux de la langue française (Journée défense et citoyenneté)</t>
  </si>
  <si>
    <t>DEPP B2</t>
  </si>
  <si>
    <t>Evaluer les acquis fondamentaux de la langue française dans le cadre de la Journée défense et citoyenneté (JDC).</t>
  </si>
  <si>
    <t>Population entière de jeunes Français âgés d'environ 17 ans</t>
  </si>
  <si>
    <t>Jeunes Français âgés d'environ 17 ans.</t>
  </si>
  <si>
    <t>Evaluation numérique</t>
  </si>
  <si>
    <t>01/2025</t>
  </si>
  <si>
    <t>Année civile 2025</t>
  </si>
  <si>
    <t>Les résultats seront publiés dans RERS, L'état de l'école et une note d'information.</t>
  </si>
  <si>
    <t>Enquête TIMSS – Étude internationale en mathématiques et en sciences, en CM1</t>
  </si>
  <si>
    <t>DEPP B2, DEPP B5</t>
  </si>
  <si>
    <t>L’enquête TIMSS (Trends in Mathematics and Science Study ou Étude de suivi des Mathématiques et des Sciences) mesure les performances en mathématiques et en sciences des élèves scolarisés en quatrième année de l’école élémentaire (CM1).
Coordonnée au niveau international par l’IEA (International Association for the Evaluation of Educational Achievement), elle est reconduite tous les quatre ans.</t>
  </si>
  <si>
    <t>Elèves</t>
  </si>
  <si>
    <t>Tous les 4 ans</t>
  </si>
  <si>
    <t>Les résultats seront publiés dans des notes d'information, RERS, L'état de l'école.</t>
  </si>
  <si>
    <t>Enquêtes pratiques (numériques, culturelles, lecture) </t>
  </si>
  <si>
    <t>Cette enquête vise à documenter les pratiques des élèves de CE2, CM1 et CM2. Plusieurs champs sont abordés dans ce questionnaire :
- les pratiques de lecture ;
- les pratiques numériques ;
- les pratiques artistiques et culturelles.</t>
  </si>
  <si>
    <t>09/2026 -10/2026</t>
  </si>
  <si>
    <t>2027</t>
  </si>
  <si>
    <t>Études sur les apprentissages en début de CE1, CE2, CM1 et CM2</t>
  </si>
  <si>
    <t>Cette enquête, qui reprend en 2026 les exercices des évaluations nationales exhaustives de l’année précédente, vise à documenter la question des progrès des élèves en une année de scolarité à l’école élémentaire.</t>
  </si>
  <si>
    <t>Les données recueillies seront utilisées dans le cadre de travaux méthodologiques, qui donneront lieu à un document de travail de la DEPP.</t>
  </si>
  <si>
    <t>Evaluation de culture générale en début de classe de seconde (GT et professionnelle)</t>
  </si>
  <si>
    <t>DEPP B2, DEPP B6</t>
  </si>
  <si>
    <t>Cette évaluation a pour objectif de construire des outils d’évaluation du niveau de culture générale des élèves de seconde, au sortir du collège.</t>
  </si>
  <si>
    <t>09/2026- 10/2026</t>
  </si>
  <si>
    <t>Évaluation nationale des aptitudes physiques des élèves en début de classe de seconde (GT et professionnelle)</t>
  </si>
  <si>
    <t>Evaluer les aptitudes physiques des élèves en début de classe de seconde (endurance, force musculaire et vitesse). Evaluation ouverte à tous les établissements volontaires pour la première fois en 2026.</t>
  </si>
  <si>
    <t>Dès le lendemain du test (restitution individuelle). Février 2027 (résultats agrégés consolidés).</t>
  </si>
  <si>
    <t>Restitution individuelle aux enseignants et aux parents, mise à disposition d'outils de pilotage avec des références à différents niveaux. Publication des résultats dans RERS, L'état de l'école et dans une note d'information.</t>
  </si>
  <si>
    <t>Évaluation nationale des aptitudes physiques des élèves en début de classe de sixième</t>
  </si>
  <si>
    <t>Evaluer les aptitudes physiques des élèves en début de classe de 6e (endurance, force musculaire et vitesse). Evaluation ouverte à tous les établissements volontaires depuis 2025.</t>
  </si>
  <si>
    <t>Dès le lendemain du test (restitution individuelle). Février2027 (résultats agrégés consolidés).</t>
  </si>
  <si>
    <t>Evaluation nationale en début de classe de cinquième</t>
  </si>
  <si>
    <t>Evaluation des élèves en français et en mathématiques en début de 5e.</t>
  </si>
  <si>
    <t>09/2026 - 10/2026</t>
  </si>
  <si>
    <t>Dès le lendemain de l'évaluation (restitution individuelle). Février 2027 (résultats agrégés consolidés).</t>
  </si>
  <si>
    <t>Évaluation nationale en début de classe de quatrième</t>
  </si>
  <si>
    <t>Evaluer certaines connaissances et compétences en français et en mathématiques de tous les élèves en début de classe de quatrième.</t>
  </si>
  <si>
    <t>(Polynésie française et Saint-Pierre-et-Miquelon)</t>
  </si>
  <si>
    <t>Évaluation nationale en début de classe de sixième</t>
  </si>
  <si>
    <t>Evaluer certaines connaissances et compétences en français et en mathématiques de tous les élèves en début de classe de 6e. Evaluation initiée en 2017.</t>
  </si>
  <si>
    <t>Evaluations nationales Repères en début de classe de CE2</t>
  </si>
  <si>
    <t>Evaluer certaines connaissances et compétences en français et en mathématiques de tous les élèves en début de classe de CE2.</t>
  </si>
  <si>
    <t>Questionnaires élèves sur support papier ,  les réponses sont ensuite saisies par les enseignants dans une application dédiée.</t>
  </si>
  <si>
    <t>A partir du 21 septembre pour les restitutions individuelles. Février 2027 pour les résultats agrégés consolidés.</t>
  </si>
  <si>
    <t>Évaluations nationales Repères en début de classe de CM1</t>
  </si>
  <si>
    <t>Evaluer certaines connaissances et compétences en français et en mathématiques de tous les élèves en début de classe de CM1.</t>
  </si>
  <si>
    <t>Questionnaires élèves sur support papier. Les réponses sont ensuite saisies par les enseignants dans une application dédiée.</t>
  </si>
  <si>
    <t>Evaluations nationales Repères en début de classe de CM2</t>
  </si>
  <si>
    <t>Evaluer certaines connaissances et compétences en français et en mathématiques de tous les élèves en début de classe de CM2.</t>
  </si>
  <si>
    <t>Questionnaires élèves sur support papier,  les réponses sont ensuite saisies par les enseignants dans une application dédiée.</t>
  </si>
  <si>
    <t>Restitution individuelle aux enseignants et aux parents, mise à disposition d'outils de pilotage avec des références à différents niveaux. publication des résultats dans RERS, L'état de l'école et dans une note d'information.</t>
  </si>
  <si>
    <t>Évaluations nationales Repères en début de classe de CP et de CE1</t>
  </si>
  <si>
    <t>Evaluer certaines connaissances et compétences en français et en mathématiques de tous les élèves en début de classe de CP et de CE1. Evaluation initiée en 2018.</t>
  </si>
  <si>
    <t>09-10/2026</t>
  </si>
  <si>
    <t>Expérimentation d'exercices en début de classe de troisième</t>
  </si>
  <si>
    <t>Construire une banque d'exercices en français, en mathématiques et en fluence au niveau de la troisième.</t>
  </si>
  <si>
    <t>Cette expérimentation ne donne pas lieu à publication de résultats.</t>
  </si>
  <si>
    <t>Expérimentation d'exercices en français, en mathématiques et en fluence au niveau de la classe de CE2</t>
  </si>
  <si>
    <t>Expérimentation d'exercices en français et en mathématiques au niveau de la classe de CE2.</t>
  </si>
  <si>
    <t>Expérimentation d'exercices en français, en mathématiques et en fluence au niveau de la classe de CM2</t>
  </si>
  <si>
    <t>Expérimentation d'exercices en français et en mathématiques au niveau de la classe de CM2</t>
  </si>
  <si>
    <t>Expérimentation en vue du renouvellement des items dans le cadre de l'évaluation nationale en début de classe de cinquième</t>
  </si>
  <si>
    <t>Construire une banque d'exercices en français, en mathématiques et en fluence au niveau de la cinquième.</t>
  </si>
  <si>
    <t>Expérimentation en vue du renouvellement des items dans le cadre de l'évaluation nationale en début de classe de quatrième</t>
  </si>
  <si>
    <t>Expérimenter des items dans le cadre des évaluations nationales en français et en mathématiques en début de classe de quatrième. Ces dispositifs concernent le français et les mathématiques.</t>
  </si>
  <si>
    <t>Expérimentation en vue du renouvellement des items dans le cadre de l'évaluation nationale en début de classe de sixième</t>
  </si>
  <si>
    <t>Expérimenter des items dans le cadre des évaluations nationales en français et en mathématiques en début de classe de sixième. Ces dispositifs concernent le français et les mathématiques. Ils sont complétés par des expérimentations concernant de nouveaux outils et compétences.</t>
  </si>
  <si>
    <t>Expérimentation en vue du renouvellement des items dans le cadre des évaluations nationales en début de classe de CM1</t>
  </si>
  <si>
    <t>Expérimenter des items dans le cadre des évaluations nationales en français et en mathématiques en début de classe de CM1.</t>
  </si>
  <si>
    <t>Expérimentation en vue du renouvellement des items dans le cadre des évaluations nationales en début de classe de CP et de CE1</t>
  </si>
  <si>
    <t>Expérimenter des items dans le cadre des évaluations nationales en français et en mathématiques en début de classe de CP et de CE1.</t>
  </si>
  <si>
    <t>Tous, Public</t>
  </si>
  <si>
    <t>Expérimentation en vue du renouvellement des items dans le cadre du test de littératie et numératie à destination des élèves de première année de CAP</t>
  </si>
  <si>
    <t>Expérimentation de contenus afin de renouveler les items du test de positionnement en littératie et en numératie permettant d'identifier les acquis et les besoins en maîtrise de la langue française et en mathématiques des élèves entrant en CAP.</t>
  </si>
  <si>
    <t>Expérimentation en vue du renouvellement des items dans le cadre du test de positionnement en début de classe de seconde (GT et professionnelle)</t>
  </si>
  <si>
    <t>Expérimenter des items dans le cadre des évaluations nationales en français et en mathématiques en début de classe de seconde (GT et pro). Ces dispositifs concernent le français et les mathématiques. Ils sont complétés par des expérimentations concernant de nouveaux outils et compétences.</t>
  </si>
  <si>
    <t>Questionnaire en lien avec l'évaluation  des aptitudes physiques des élèves en début de classe de seconde (GT et professionnelle)</t>
  </si>
  <si>
    <t>Questionnaire portant sur des aspects physiques, psychologiques, cognitifs et relatifs à la pratique physique et sportive extra-scolaire visant à enrichir l'analyse des résultats de l'évaluation des aptitudes physiques.</t>
  </si>
  <si>
    <t>Février 2027 (résultats agrégés consolidés).</t>
  </si>
  <si>
    <t>Questionnaire en lien avec l'évaluation des aptitudes physiques des élèves en début de classe de sixième</t>
  </si>
  <si>
    <t>Questionnaire sur les usages numériques en sixième, quatrième et seconde (GT et professionnelle)</t>
  </si>
  <si>
    <t>Obtenir des informations sur les équipements, les pratiques, les perceptions, le bien-être et la citoyenneté numérique des élèves de sixième, quatrième et seconde.</t>
  </si>
  <si>
    <t>Test de littératie et de numératie à destination des élèves en première année de CAP</t>
  </si>
  <si>
    <t>Test de positionnement en littératie et en numératie afin d'identifier les acquis et les besoins en maîtrise de la langue française et en mathématiques des élèves entrant en CAP. Test de positionnement initié en 2020.</t>
  </si>
  <si>
    <t>Test de positionnement en début de classe de seconde (GT et professionnelle)</t>
  </si>
  <si>
    <t>Evaluer certaines connaissances et compétences en français et en mathématiques de tous les élèves en début de classe de seconde (GT et pro).  Test de positionnement initié en 2018.</t>
  </si>
  <si>
    <t>Evaluations nationales, point d'étape en classe de CP à mi-parcours</t>
  </si>
  <si>
    <t>Evaluer certaines connaissances et compétences en français et en mathématiques de tous les élèves de classe de CP à mi-parcours. Dispositif initié en 2019.</t>
  </si>
  <si>
    <t>Questionnaires élèves sur support papier, les réponses des élèves sont ensuite saisies par les enseignants dans une application dédiée.</t>
  </si>
  <si>
    <t>Dès le lendemain de l'évaluation (restitution individuelle). Mai 2027 (résultats agrégés consolidés).</t>
  </si>
  <si>
    <t>Restitution individuelle aux enseignants et aux parents, mise à disposition d'outils de pilotage avec des références à différents niveaux. Publication des résultats dans une note d'information.</t>
  </si>
  <si>
    <t>Expérimentation en vue du renouvellement des items dans le cadre des évaluations nationales en classe de CP à mi-parcours</t>
  </si>
  <si>
    <t>Expérimenter des items dans le cadre des évaluations nationales en français et en mathématiques en classe de CP à mi-parcours.</t>
  </si>
  <si>
    <t>ICILS (élèves de 4e) – Enquête internationale sur la littératie numérique et la pensée informatique (expérimentation)</t>
  </si>
  <si>
    <t>Année d'expérimentation des outils de l'évaluation internationale ICILS pour l'année 2028</t>
  </si>
  <si>
    <t>Expérimentation d'items ne donnant pas lieu à publication</t>
  </si>
  <si>
    <t>Enquête TIMSS – Étude internationale en mathématiques et en sciences, en quatrième</t>
  </si>
  <si>
    <t>Évaluation CEDRE Histoire – Géographie –Enseignement moral et civique en fin de CM2  (Expérimentation)</t>
  </si>
  <si>
    <t>Le cycle des évaluations disciplinaires réalisées sur échantillon (Cedre) cherche à mesurer de manière exhaustive les compétences des élèves par rapport aux attendus des programmes, en fin d'école primaire et en fin de collège. L'expérimentation 2027 est destinée à la mise au point des outils d'évaluation de l'épreuve finale de 2028. Elle vise à évaluer les compétences des élèves en histoire, géographie et enseignement moral et civique en fin de CM2 et en fin de troisième.</t>
  </si>
  <si>
    <t>Evaluation numérique, Questionnaire papier</t>
  </si>
  <si>
    <t>Évaluation CEDRE Histoire – Géographie –Enseignement moral et civique en fin de troisième (Expérimentation)</t>
  </si>
  <si>
    <t>Evaluation numérique, Autre</t>
  </si>
  <si>
    <t>Évaluation CEDRE langues vivantes en fin d'école et en fin de collège</t>
  </si>
  <si>
    <t>Evaluer les compétences des élèves en langues vivantes en fin d'école et de collège dans le cadre du cycle des évaluations disciplinaires réalisées sur échantillon (Cedre). En fin d'école, les élèves sont évalués en anglais, et en fin de collège, en anglais, allemand et espagnol. Le dispositif Cedre cherche à mesurer de manière fine les compétences des élèves par rapport aux attendus des programmes, en fin d'école de CM2 et en fin de troisième.</t>
  </si>
  <si>
    <t>Les résultats seront publiés dans des notes d'information, RERS, L'état de l'école et dans des documents de travail.</t>
  </si>
  <si>
    <t>ICCS (élèves de 4e) – Étude internationale sur les connaissances civiques et citoyennes</t>
  </si>
  <si>
    <t>L’étude ICCS (International Civic and Citizenship Education Study), coordonnée par l’IEA, s’intéresse tous les 5 ans à la manière dont les jeunes sont préparés à leur rôle de citoyens. Elle évalue les connaissances, les attitudes et l’engagement civique et citoyen des élèves scolarisés au grade 8 (équivalent de la classe de quatrième en France).</t>
  </si>
  <si>
    <t>9 - Evaluation des pratiques ou dispositifs d’action éducative</t>
  </si>
  <si>
    <t>Enquête sociale "ASI-ISIC"</t>
  </si>
  <si>
    <t>Avoir la capacité de suivre les modalités de l'accompagnement individuel et collectif réalisé par les personnels de service social.
L'opération est réalisée depuis l'année 2024.</t>
  </si>
  <si>
    <t>Personnels de service social</t>
  </si>
  <si>
    <t>15/09/2025</t>
  </si>
  <si>
    <t>08/2026</t>
  </si>
  <si>
    <t>Ouverture européenne et internationale des académies (OEI)</t>
  </si>
  <si>
    <t>DREIC</t>
  </si>
  <si>
    <t>DREIC DIVSS</t>
  </si>
  <si>
    <t>Collecter l'information nécessaire au pilotage de la politique d'ouverture européenne et internationale des académies :
 - Partenariats scolaires noués entre collèges et lycées en France et des établissements à l'étranger et labels obtenus ;
  - Mobilité sortante des élèves et des personnels de collège et lycée ;
  - Mobilité entrante des élèves et des personnels de collège et lycée ;
  - Moyens dédiés à l'international des établissements et des académies et régions académiques ;
  - Description des accords de coopération académique.</t>
  </si>
  <si>
    <t>France y compris DROM, Autre</t>
  </si>
  <si>
    <t>(Etranger)</t>
  </si>
  <si>
    <t>Elèves du 2nd degré, Enseignants du 2nd degré, Etablissements du 2nd degré, Personnels non enseignants</t>
  </si>
  <si>
    <t>EREA</t>
  </si>
  <si>
    <t>Plateforme mobilité scolaire internationale</t>
  </si>
  <si>
    <t>L'enquête annuelle intitulée OEI a évolué. La collecte de donnée s'effectue par la mise en place d'un système d'information dédié permettant la saisie en continue des mobilités sortantes des élèves et des personnels et des mobilités entrantes. Le système d'information croise les données saisies et les données présentes dans les bases du Men via les API (base élèves, RUA et RAMSESE) permettant une plus grande fiabilité des données et un plus grand degré de granularité. Les données collectées restent les mêmes.</t>
  </si>
  <si>
    <t>15/08/2026</t>
  </si>
  <si>
    <t>15/08/2027</t>
  </si>
  <si>
    <t>Les modalités de restitution ne sont pas encore arrêtées.</t>
  </si>
  <si>
    <t>Enquête relative à la sécurisation des personnes et des biens en école et établissement scolaire</t>
  </si>
  <si>
    <t>SDS</t>
  </si>
  <si>
    <t>SD</t>
  </si>
  <si>
    <t>SG / CBS</t>
  </si>
  <si>
    <t>Suivi annuel de la mise en œuvre réglementaire relatives à la sécurisation des personnels et élèves (notamment nombre de PPMS élaborés, nombre d'exercices réalisés, nombre de diagnostics réalisés).</t>
  </si>
  <si>
    <t>Enquête développée avec l'application Sphinx</t>
  </si>
  <si>
    <t>15/06/2027</t>
  </si>
  <si>
    <t>01/07/2027</t>
  </si>
  <si>
    <t>15/01/2024</t>
  </si>
  <si>
    <t>Consolidation avec services déconcentrés; présentation des résultats aux autorités; diffusion des résultats aux recteurs.</t>
  </si>
  <si>
    <t>Remontée mensuelle équipes académiques valeurs de la République : racisme / antisémitisme</t>
  </si>
  <si>
    <t>Recensement des actes racistes et antisémites
Reporting action des équipes académiques valeurs de la République</t>
  </si>
  <si>
    <t>Elèves du 1er degré, Enseignants du 1er degré, Ecoles, Elèves du 2nd degré, Enseignants du 2nd degré, Etablissements du 2nd degré, Personnels non enseignants, Services déconcentrés, Autre</t>
  </si>
  <si>
    <t>(parents d'élèves, intervenants extérieurs)</t>
  </si>
  <si>
    <t>02/09/2026</t>
  </si>
  <si>
    <t>Chaque fin de mois</t>
  </si>
  <si>
    <t>Début de mois suivant</t>
  </si>
  <si>
    <t>Note mensuelle transmise au cabinet du ministre en vue d'une publication sur le site du ministère.</t>
  </si>
  <si>
    <t>Remontées mensuelles équipes académiques valeurs de la République (EAVR) : laïcité</t>
  </si>
  <si>
    <t>​- Recensement des atteintes à la laïcité
- Reporting action des équipes académiques valeurs de la République</t>
  </si>
  <si>
    <t>A partir de la rentrée de septembre 2022 : remontée mensuelle à l'aide de l'application Sphinx</t>
  </si>
  <si>
    <t>Chaque mois une note de synthèse est transmise au cabinet du ministre en vue d'une publication sur le site du ministère.</t>
  </si>
  <si>
    <t>Stages de réussite, Ecole ouverte et Vacances apprenantes - 2026/2027</t>
  </si>
  <si>
    <t>DGESCO A1-1, DGESCO A1-2</t>
  </si>
  <si>
    <t>Les mesures permettant de favoriser l'accueil des élèves au sein des établissements scolaires, hors du temps scolaire, et notamment durant les périodes de vacances ont été fortement renforcées ces dernières années. Les dispositifs Ecole ouverte, Vacances apprenantes et les Stages de réussite concourent ainsi de différentes façon à l'amélioration des résultats et du climat scolaire en établissement.
En conséquence, un suivi trimestriel quantitatif est organisé afin d'apprécier la mise en œuvre de chacun des dispositifs sur le territoire national, au niveau départemental.</t>
  </si>
  <si>
    <t>Constat d'été et d'automne</t>
  </si>
  <si>
    <t>25/01/2027</t>
  </si>
  <si>
    <t>Constat de fin d'année et d'hiver</t>
  </si>
  <si>
    <t>Constat de printemps + prévisions été</t>
  </si>
  <si>
    <t>L'opinion des néo-bacheliers sur Parcoursup</t>
  </si>
  <si>
    <t>DELCOM</t>
  </si>
  <si>
    <t>DELCOM 2</t>
  </si>
  <si>
    <t>DELCOM, Autre</t>
  </si>
  <si>
    <t>DGESIP / Mission Parcoursup</t>
  </si>
  <si>
    <t>La procédure d'admission dans l'enseignement supérieur "Parcoursup" a été mise en place en 2018. 
L'étude d'opinion envisagée s'intéresse au retour d'expérience de Parcoursup pour l'année 2025-2026 autour notamment des trois étapes clés de la procédure (perception de l'accompagnement à l'orientation des élèves en amont, perception de la procédure elle-même – accompagnement, fiche de formation, formulation des vœux et validation du dossier, et enfin perception de la phase d'admission et satisfaction vis-à-vis des résultats) et des services d'assistance multicanal proposés aux candidats (services au cours de la procédure mais aussi en commission d'accès à l'enseignement supérieur -CAES). 
Objectifs de l'étude
- Mesurer l'opinion des bacheliers qui ont pratiqué Parcoursup en 2026 sur le déroulement de la procédure (accompagnement, procédure, fonctionnement de la plateforme, admission, etc.) 
- Identifier les points de satisfaction de la procédure
- Déterminer les attentes des candidats en matière d'améliorations possibles de Parcoursup 
- Cerner les évolutions par rapport à 2021</t>
  </si>
  <si>
    <t>France hors DROM</t>
  </si>
  <si>
    <t>Etudiants</t>
  </si>
  <si>
    <t>Bacheliers 2022 ayant accepté une proposition d'admission + Bacheliers 2022 encore sans affectation mais accompagnés par une CAES</t>
  </si>
  <si>
    <t>Enquête réalisée par CSA (titulaire du lot du marché interministériel enquête et analyse de l'opinion des enquêtes quantitatives en ligne auprès de populations spécifiques).</t>
  </si>
  <si>
    <t>20/08/2026</t>
  </si>
  <si>
    <t>10/09/2026</t>
  </si>
  <si>
    <t>Remise du rapport et synthèse des principaux enseignements : 15 septembre
Les résultats sont diffusés dans le cadre de la communication de bilan fin septembre 2026.</t>
  </si>
  <si>
    <t>30 minutes d'activité physique quotidienne</t>
  </si>
  <si>
    <t>Depuis la rentrée scolaire 2022, l'intégration dans la journée d'école de 30 minutes d'activité physique est obligatoire. Ce temps, différencié de la pratique sportive, est mis en œuvre librement par les équipes pédagogiques, selon les ressources disponibles localement pour pratiquer cette activité physique.
L'enquête vise à apprécier les modalités de mise en œuvre choisies par les écoles, l'organisation pédagogique et les ressources disponibles, mobilisées, ou nécessaires, pour déployer le dispositif.</t>
  </si>
  <si>
    <t>Organisation des enseignements au collège</t>
  </si>
  <si>
    <t>Cette enquête annuelle a vocation à interroger les modalités de mise en œuvre des priorités pédagogiques fixées au collège. Le contenu de l'opération est en conséquence appelé à évoluer en fonction de celles-ci, pour refléter au mieux l'actualité et l'action des établissements.
Pour autant, l'opération a systématiquement pour objectif d’analyser les modalités d'action mises en place dans les établissements, d’identifier les leviers comme les freins rencontrés, d’ajuster l’accompagnement des équipes et d’éclairer le pilotage académique et national.</t>
  </si>
  <si>
    <t>05/10/2026</t>
  </si>
  <si>
    <t>Accompagnement des Collèges en progrès</t>
  </si>
  <si>
    <t>Environ 800 collèges concentrent les situations de plus grande difficulté scolaire. Dans ces établissements, au moins 4 élèves sur 10 obtiennent moins de 8/20 en français et en mathématiques au brevet. Réduire cette très grande difficulté scolaire est un enjeu majeur : il en va de la réussite scolaire des élèves, mais aussi de leur insertion sociale et professionnelle future.
Dans chaque établissement concerné, un diagnostic partagé est mené afin d’identifier précisément les freins aux apprentissages. Il permet de bâtir une feuille de route pluriannuelle, assortie d’objectifs de progrès clairs et d’indicateurs de suivi. Le dispositif Collèges en progrès repose ainsi sur la rencontre de deux collectifs travaillant de concert :
- le collectif du collège, avec l’ensemble des professionnels : professeurs, direction, personnels éducatifs, sociaux et de santé ;
- une équipe d’appui académique ou départementale, rassemblant toutes les expertises nécessaires.
L'enquête a pour objectif d'apprécier les différentes modalités de travail qui ont pu être déployées dans ces différents collectifs, et les méthodes retenues pour le déploiement sur l'année scolaire à venir. Les éléments récoltés permettront de mieux accompagner l'ensemble des équipes pédagogiques, au sein des services académiques et des établissements, en favorisant la mise en réseau et la production de ressources dédiées.</t>
  </si>
  <si>
    <t>Education à la défense, CDSG et travail mémoriel</t>
  </si>
  <si>
    <t>DGESCO C1-1, DGESCO C1-2</t>
  </si>
  <si>
    <t>DGESCO MEAC ,  DGESCO B12</t>
  </si>
  <si>
    <t>Appréciation de l'ensemble de la mobilisation autour des sujets d'éducation à la défense, de sécurité et de travail mémoriel.
L'objectif est de pouvoir repérer l'activité effective des équipes pédagogiques sur les champs transversaux concernés.</t>
  </si>
  <si>
    <t>Tous les deux ans</t>
  </si>
  <si>
    <t>09/11/2026</t>
  </si>
  <si>
    <t>Documents d'analyse et de pilotage internes et académiques.</t>
  </si>
  <si>
    <t>Mise en œuvre de l’expérimentation CHAMS</t>
  </si>
  <si>
    <t>DGESCO A1-2, DGESCO B12</t>
  </si>
  <si>
    <t>Cette enquête a pour objectifs d’interroger les établissements engagés dans cette expérimentation et d’analyser la diversité des pratiques et des modalités d’organisation.</t>
  </si>
  <si>
    <t>04/12/2026</t>
  </si>
  <si>
    <t>Rentrée scolaire 2026-2027</t>
  </si>
  <si>
    <t>Observatoires des dynamiques rurales et territoriales (ODRT) et déprise démographique</t>
  </si>
  <si>
    <t>La transformation en 2026 des observatoires des dynamiques rurales (créés en 2023) en observatoires des dynamiques rurales et territoriales, généralisés à tout le territoire national s'inscrit dans la logique d'une montée en puissance du dialogue partenarial local, sur la base de travaux prospectifs pluriannuels.
Les constats qui ont été posés en parallèle de l'impact de la déprise démographique sur l'évolution nécessaire du système scolaire en général, et de la conception de la carte scolaire en particulier rendent nécessaire l'organisation d'un suivi national des pistes explorées localement par les équipes pour imaginer collectivement les territoires de demain.
L'enquête qualitative aura ainsi vocation à interroger les DSDEN sur les perspectives de travail mise au jour dans le cadre des dialogues partenariaux locaux qu'elles sont amenées à conduire tout au long de l'année sur ces sujets.</t>
  </si>
  <si>
    <t>Ecoles, Etablissements du 2nd degré, Services déconcentrés</t>
  </si>
  <si>
    <t>Réforme du lycée professionnel</t>
  </si>
  <si>
    <t>DGESCO A2-2</t>
  </si>
  <si>
    <t>La réforme du lycée professionnel se poursuit, afin de valoriser la voie professionnelle en tant que filière d'excellence. Plusieurs dispositifs concourent ainsi à la transformation en profondeur de la filière, et ont vocation à être questionnés afin d'en apprécier la diversité de mise en œuvre sur le terrain.
Ainsi, trois enquêtes ont déjà été menées durant les années 2023/2024, 2024/2025 et 2025/2026, permettant de réaliser un bilan sur la mise en œuvre des différentes mesures pédagogiques de la réforme du lycée professionnel, et apportant des informations sur diverses thématiques :  la mise en place des bureaux des entreprises et son organisation, l'adaptation des logiques de parcours, le dispositif AvenirPro, les dispositifs de mentorat, les partenariats avec des associations, le parcours de consolidation en BTS, etc...</t>
  </si>
  <si>
    <t>Scolarité au LEGT (SOMP 2nde GT, projet d'évaluation, accompagnement et linguistique)</t>
  </si>
  <si>
    <t>Enquête sur les stages de seconde GT, la mobilité, les DNL et les spécialités.
Cette opération a vocation à recueillir des éléments factuels de la mise en œuvre de l'ensemble des modulations proposées aux établissements accueillant des élèves de voie générale du niveau lycée, afin d'adapter au mieux l'accompagnement de ces dispositifs, et leur évolution future.</t>
  </si>
  <si>
    <t>Organismes d'enseignement à distance privés</t>
  </si>
  <si>
    <t>Recensement des OEAD privés</t>
  </si>
  <si>
    <t>Enfants relevant de l'instruction dans la famille</t>
  </si>
  <si>
    <t>18ème semaine de l'année scolaire en cours</t>
  </si>
  <si>
    <t>4 semaines après le lancement</t>
  </si>
  <si>
    <t>2 mois après le lancement</t>
  </si>
  <si>
    <t>Fin année scolaire</t>
  </si>
  <si>
    <t>Note au cabinet du ministre.</t>
  </si>
  <si>
    <t>Participation de l'EN dans la mise en œuvre des politiques publiques interministérielles de lutte contre la radicalisation et le séparatisme</t>
  </si>
  <si>
    <t>Reporting action de l'EN au sein des cellules de prévention de la radicalisation et de l'accompagnement des familles (CPRAF)</t>
  </si>
  <si>
    <t>Début 18ème semaine de l'année scolaire</t>
  </si>
  <si>
    <t>1 mois après lancement</t>
  </si>
  <si>
    <t>2 mois après lancement</t>
  </si>
  <si>
    <t>Fin de l'année scolaire</t>
  </si>
  <si>
    <t>Non communiqué.</t>
  </si>
  <si>
    <t>Mission de lutte contre le décrochage scolaire</t>
  </si>
  <si>
    <t>DGESCO A1-4</t>
  </si>
  <si>
    <t>Mesurer l'activité de prévention, d'intervention et de remédiation menée dans le cadre de la MLDS. Articuler l'action de la MLDS avec l'activité de prévention menée en EPLE.</t>
  </si>
  <si>
    <t>23/04/2027</t>
  </si>
  <si>
    <t>Année scolaire 2025-26</t>
  </si>
  <si>
    <t>Petits déjeuners</t>
  </si>
  <si>
    <t>L'opération a pour but de suivre le déploiement de la mesure "Petits déjeuners", visant, dans le cadre de la mise en œuvre du plan pauvreté de 2019, à assurer des distributions de petits déjeuners aux élèves issus des familles les plus pauvres, dans les écoles des territoires les plus défavorisés.
L'opération recense pour chaque école concernée le nombre d'élèves bénéficiaires, ainsi que les modalités de distribution (fréquence hebdomadaire, répartition au sein de l'école, plage annuelle, etc.).
Cette enquête était auparavant sous la responsabilité du bureau C2-2.</t>
  </si>
  <si>
    <t>12/03/2027</t>
  </si>
  <si>
    <t>03/2026</t>
  </si>
  <si>
    <t>Devoirs faits</t>
  </si>
  <si>
    <t>Recueillir des données pour pouvoir piloter et renforcer le dispositif sur les territoires. Accompagner l'évolution des différentes modalités de fonctionnement de Devoirs faits et des dispositifs équivalents.
Opération conduite depuis l'année 2017.</t>
  </si>
  <si>
    <t>Elèves du 2nd degré, Enseignants du 2nd degré, Etablissements du 2nd degré</t>
  </si>
  <si>
    <t>09/04/2027</t>
  </si>
  <si>
    <t>Plan Avenir collèges/lycées (formations, 4 demi-journées, PPO…)</t>
  </si>
  <si>
    <t>DGESCO A1-2, DGESCO C1-3</t>
  </si>
  <si>
    <t>139, 141, 230</t>
  </si>
  <si>
    <t>L'opération vise à étudier les modalités de mise en œuvre du Plan Avenir(s) et la bonne articulation des dispositifs concourant à la construction d'une nouvelle politique publique de l'orientation.
L'enquête se penchera ainsi sur l'appropriation au sein des établissements, au vu de leurs éco-systèmes, des 6 priorités ministérielles déclinées en 23 mesures. L'objectif sera in fine de disposer d'éléments qualitatifs et quantitatifs pour permettre le pilotage national du dispositif, et l'accompagnement local de l'ensemble des acteurs de l'orientation.
L'enquête a d'abord été lancée au printemps de l'année scolaire 2025/2026 et sera reconduite au printemps 2027 pour l'année scolaire 2026/2027 afin d'établir un suivi des dispositifs en lien avec le Plan Avenir.</t>
  </si>
  <si>
    <t>DSDEN, Etablissements du 2nd degré, Rectorats d'académie, Régions académiques</t>
  </si>
  <si>
    <t>22/03/2027</t>
  </si>
  <si>
    <t>Politique d'éducation prioritaire en REP+</t>
  </si>
  <si>
    <t>DGESCO B12, DGESCO B2-3</t>
  </si>
  <si>
    <t>Il vise, pour enrichir le pilotage national, à cerner les avancées, identifier les difficultés rencontrées par les réseaux, repérer les dispositions mises en place pour les surmonter à des fins de mutualisation.</t>
  </si>
  <si>
    <t>REP+</t>
  </si>
  <si>
    <t>Enquête PHENYX, Enquête en ligne hors PHENYX</t>
  </si>
  <si>
    <t>05/04/2027</t>
  </si>
  <si>
    <t>Soutien scolaire dans le premier degré en outre-mer</t>
  </si>
  <si>
    <t>DGESCO B2-4</t>
  </si>
  <si>
    <t>140, 230</t>
  </si>
  <si>
    <t>Recueillir des données pour pouvoir piloter et renforcer le dispositif sur les territoires. Accompagner l'évolution des différentes modalités de fonctionnement du soutien scolaire dans le premier degré en outre-mer.
Nombre d'écoles, effectifs des élèves, par niveau et par secteur, volume horaire et répartition cycle 2 / cycle 3, nombre et statut des intervenants, part des moyens de l'accompagnement éducatif, outils d'accompagnement, dispositifs comparables, difficultés et valeur ajoutée du dispositif identifiées par les académies.</t>
  </si>
  <si>
    <t>(Saint-Pierre-et-Miquelon)</t>
  </si>
  <si>
    <t>Educfi</t>
  </si>
  <si>
    <t>Le passeport EDUCFI est le dispositif phare de l’éducation économique, budgétaire et financière développée par le Ministère chargé de l’éducation nationale en partenariat avec la Banque de France, opérateur de la stratégie EDUCFI sur le territoire français depuis 2016.
Expérimenté au collège dès 2020 et dans les lycées professionnels en 2023, le passeport EDUCFI est généralisé au collège pour les classes de 4e et dans la voie professionnelle pour les classes de seconde (CAP et baccalauréat professionnel) depuis la rentrée scolaire 2024 (cf note de service du 09/10/2024 parue au BOENJS n°40 du 24/10/2024).
Afin d'accompagner au mieux le déploiement du dispositif auprès des derniers publics bénéficiaires (voie professionnelle), l'opération de suivi qualitatif des éléments de mise en œuvre est poursuivie auprès des établissements concernés assurant cet enseignement. En complément du suivi des données quantitatives remontées par les systèmes de gestion de la scolarité, l'identification des freins rencontrés et leviers mobilisés par les équipes permettra d'adapter les supports pédagogiques et l'accompagnement proposés.
L'opération est réalisée depuis 2022.</t>
  </si>
  <si>
    <t>Enquête sociale "Protection de l'enfance"</t>
  </si>
  <si>
    <t>Chaque année, les personnels de santé et de service social en faveur des élèves contribuent au recueil des données spécifiques dans le domaine de la santé et de l’action sociale en faveur des élèves. Ces données sont essentielles pour la co-construction des politiques interministérielles sociales et de santé et la communication auprès de toutes les instances de contrôle et de régulation de l'action publique.</t>
  </si>
  <si>
    <t>Passeport éducdroit</t>
  </si>
  <si>
    <t>Le Passeport éducdroit est un dispositif d’éducation au droit et à la citoyenneté, élaboré conjointement par le ministère de la Justice et le ministère de l’Éducation nationale. À destination des classes à partir du cycle 4 et particulièrement les classes de la 4e à la 2nde, il comprend trois séances de deux heures. Des parcours au choix permettent de travailler un thème précis sous l’angle juridique. Un professionnel du droit peut intervenir dans l’une des trois séances.
Cette enquête a pour but de mesurer le déploiement et la mise en œuvre du Passeport éducdroit dans tous les établissements secondaires au cours de l’année 2026-2027 (publics, privés sous contrat, établissements scolaires suivis par les ministères de l’agriculture, des armées, de la mer, établissements du réseau de l'agence pour l'enseignement français à l'étranger (AEFE)).
L'enquête est réalisée pour la première fois au cours de l'année scolaire 2026-2027.</t>
  </si>
  <si>
    <t>(établissements scolaires suivis par les ministères de l’agriculture, des armées, de la mer, établissements du réseau de l'agence pour l'enseignement français à l'étranger (AEFE))</t>
  </si>
  <si>
    <t>Santé mentale, compétences psycho-sociales et EVARS</t>
  </si>
  <si>
    <t>Les assises de la santé scolaire se sont tenues à la fin du printemps 2025. Celles-ci ont permis d'établir de nouvelles priorités de travail partagées avec l'ensemble des acteurs concernés. Par ailleurs, le nouveau programme d'éducation à la vie affective, relationnelle et sexuelle a été appliqué pour la première année.
En conséquence, l'opération aura vocation à apprécier les modalités de mise en œuvre de cette politique dans l'ensemble de ses dimensions au sein des établissements. Ces éléments permettront d'adapter le pilotage de la politique, ainsi que les modalités d'accompagnement à tous les niveaux de mise en œuvre.</t>
  </si>
  <si>
    <t>Action des médecins de l'Education nationale</t>
  </si>
  <si>
    <t>Le suivi de l'activité des médecins de l'Education nationale constitue un enjeu renouvelé au fil des ans. La montée en charge du logiciel Esculape permet une centralisation de l'information au niveau local. Pour autant, l'organisation d'une remontée d'information anonyme et centralisée reste nécessaire au pilotage des politiques nationales de santé dans l'Education.
Ainsi, la centralisation des données d'activité des médecins de l'Education nationale au niveau de la DGESCO est organisée en fin d'année scolaire, à des fins d'exploitation statistique et de pilotage.</t>
  </si>
  <si>
    <t>Elèves du 1er degré, Enseignants du 1er degré, Elèves du 2nd degré, Apprentis, Enseignants du 2nd degré, Personnels non enseignants</t>
  </si>
  <si>
    <t>Médecins de l'Education Nationale</t>
  </si>
  <si>
    <t>Tableurs Excels transmis via Grist</t>
  </si>
  <si>
    <t>27/08/2027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</si>
</sst>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name val="Marianne"/>
    </font>
    <font>
      <sz val="11"/>
      <name val="Marianne"/>
    </font>
  </fonts>
  <fills count="2">
    <fill>
      <patternFill patternType="none"/>
    </fill>
    <fill>
      <patternFill patternType="gray125"/>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cellXfs>
  <cellStyles count="1">
    <cellStyle name="Normal" xfId="0" builtinId="0"/>
  </cellStyles>
  <dxfs count="2">
    <dxf>
      <font>
        <color theme="9" tint="0.39994506668294322"/>
      </font>
      <fill>
        <patternFill>
          <bgColor theme="9" tint="0.39994506668294322"/>
        </patternFill>
      </fill>
    </dxf>
    <dxf>
      <font>
        <color theme="9" tint="0.39994506668294322"/>
      </font>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6A2AC-C127-4AA2-8CD1-8524F9D07131}">
  <dimension ref="A1:BT158"/>
  <sheetViews>
    <sheetView tabSelected="1" zoomScale="80" zoomScaleNormal="80" workbookViewId="0">
      <selection sqref="A1:XFD1048576"/>
    </sheetView>
  </sheetViews>
  <sheetFormatPr baseColWidth="10" defaultRowHeight="18" x14ac:dyDescent="0.35"/>
  <cols>
    <col min="1" max="1" width="55.42578125" style="2" bestFit="1" customWidth="1"/>
    <col min="2" max="2" width="149.85546875" style="2" bestFit="1" customWidth="1"/>
    <col min="3" max="3" width="49.85546875" style="2" bestFit="1" customWidth="1"/>
    <col min="4" max="4" width="20" style="2" bestFit="1" customWidth="1"/>
    <col min="5" max="5" width="25.85546875" style="2" bestFit="1" customWidth="1"/>
    <col min="6" max="6" width="43.7109375" style="2" bestFit="1" customWidth="1"/>
    <col min="7" max="7" width="23.7109375" style="2" bestFit="1" customWidth="1"/>
    <col min="8" max="8" width="18" style="2" bestFit="1" customWidth="1"/>
    <col min="9" max="9" width="24.5703125" style="2" bestFit="1" customWidth="1"/>
    <col min="10" max="10" width="31.5703125" style="2" bestFit="1" customWidth="1"/>
    <col min="11" max="11" width="55.140625" style="2" bestFit="1" customWidth="1"/>
    <col min="12" max="12" width="32.85546875" style="2" bestFit="1" customWidth="1"/>
    <col min="13" max="13" width="29.5703125" style="2" bestFit="1" customWidth="1"/>
    <col min="14" max="14" width="22.7109375" style="2" hidden="1" customWidth="1"/>
    <col min="15" max="15" width="255.7109375" style="2" bestFit="1" customWidth="1"/>
    <col min="16" max="16" width="52.28515625" style="2" bestFit="1" customWidth="1"/>
    <col min="17" max="17" width="255.7109375" style="2" bestFit="1" customWidth="1"/>
    <col min="18" max="18" width="42.5703125" style="2" bestFit="1" customWidth="1"/>
    <col min="19" max="19" width="171.140625" style="2" bestFit="1" customWidth="1"/>
    <col min="20" max="20" width="179" style="2" bestFit="1" customWidth="1"/>
    <col min="21" max="21" width="172" style="2" bestFit="1" customWidth="1"/>
    <col min="22" max="22" width="25" style="2" bestFit="1" customWidth="1"/>
    <col min="23" max="23" width="156.5703125" style="2" bestFit="1" customWidth="1"/>
    <col min="24" max="24" width="122.28515625" style="2" bestFit="1" customWidth="1"/>
    <col min="25" max="25" width="23.5703125" style="2" bestFit="1" customWidth="1"/>
    <col min="26" max="26" width="27" style="2" bestFit="1" customWidth="1"/>
    <col min="27" max="27" width="88.28515625" style="2" bestFit="1" customWidth="1"/>
    <col min="28" max="28" width="28.85546875" style="2" hidden="1" customWidth="1"/>
    <col min="29" max="29" width="189" style="2" bestFit="1" customWidth="1"/>
    <col min="30" max="30" width="255.7109375" style="2" bestFit="1" customWidth="1"/>
    <col min="31" max="31" width="19.85546875" style="2" bestFit="1" customWidth="1"/>
    <col min="32" max="32" width="22.140625" style="2" hidden="1" customWidth="1"/>
    <col min="33" max="33" width="20.28515625" style="2" bestFit="1" customWidth="1"/>
    <col min="34" max="34" width="29.5703125" style="2" bestFit="1" customWidth="1"/>
    <col min="35" max="37" width="15" style="2" bestFit="1" customWidth="1"/>
    <col min="38" max="38" width="13.5703125" style="2" bestFit="1" customWidth="1"/>
    <col min="39" max="39" width="13.7109375" style="2" bestFit="1" customWidth="1"/>
    <col min="40" max="40" width="12" style="2" bestFit="1" customWidth="1"/>
    <col min="41" max="41" width="11.7109375" style="2" bestFit="1" customWidth="1"/>
    <col min="42" max="42" width="11.5703125" style="2" bestFit="1" customWidth="1"/>
    <col min="43" max="43" width="12.85546875" style="2" bestFit="1" customWidth="1"/>
    <col min="44" max="44" width="11.42578125" style="2"/>
    <col min="45" max="45" width="11.5703125" style="2" bestFit="1" customWidth="1"/>
    <col min="46" max="46" width="25" style="2" bestFit="1" customWidth="1"/>
    <col min="47" max="47" width="40.42578125" style="2" bestFit="1" customWidth="1"/>
    <col min="48" max="48" width="52.7109375" style="2" bestFit="1" customWidth="1"/>
    <col min="49" max="49" width="57.140625" style="2" bestFit="1" customWidth="1"/>
    <col min="50" max="50" width="99.42578125" style="2" bestFit="1" customWidth="1"/>
    <col min="51" max="51" width="25" style="2" bestFit="1" customWidth="1"/>
    <col min="52" max="52" width="22.28515625" style="2" bestFit="1" customWidth="1"/>
    <col min="53" max="53" width="28.5703125" style="2" bestFit="1" customWidth="1"/>
    <col min="54" max="54" width="42.85546875" style="2" bestFit="1" customWidth="1"/>
    <col min="55" max="55" width="31" style="2" bestFit="1" customWidth="1"/>
    <col min="56" max="56" width="25" style="2" bestFit="1" customWidth="1"/>
    <col min="57" max="57" width="22.28515625" style="2" bestFit="1" customWidth="1"/>
    <col min="58" max="58" width="17.85546875" style="2" bestFit="1" customWidth="1"/>
    <col min="59" max="59" width="57.42578125" style="2" bestFit="1" customWidth="1"/>
    <col min="60" max="60" width="20.7109375" style="2" bestFit="1" customWidth="1"/>
    <col min="61" max="61" width="25" style="2" bestFit="1" customWidth="1"/>
    <col min="62" max="62" width="22.28515625" style="2" bestFit="1" customWidth="1"/>
    <col min="63" max="63" width="17.85546875" style="2" bestFit="1" customWidth="1"/>
    <col min="64" max="64" width="23.140625" style="2" bestFit="1" customWidth="1"/>
    <col min="65" max="65" width="20.7109375" style="2" bestFit="1" customWidth="1"/>
    <col min="66" max="66" width="25" style="2" bestFit="1" customWidth="1"/>
    <col min="67" max="67" width="22.28515625" style="2" bestFit="1" customWidth="1"/>
    <col min="68" max="68" width="17.85546875" style="2" bestFit="1" customWidth="1"/>
    <col min="69" max="69" width="23.140625" style="2" bestFit="1" customWidth="1"/>
    <col min="70" max="70" width="20.7109375" style="2" bestFit="1" customWidth="1"/>
    <col min="71" max="71" width="255.7109375" style="2" bestFit="1" customWidth="1"/>
    <col min="72" max="72" width="9.140625" style="2" bestFit="1" customWidth="1"/>
    <col min="73" max="242" width="11.42578125" style="2"/>
    <col min="243" max="243" width="39.85546875" style="2" customWidth="1"/>
    <col min="244" max="244" width="165.140625" style="2" customWidth="1"/>
    <col min="245" max="247" width="11.42578125" style="2"/>
    <col min="248" max="248" width="17.85546875" style="2" customWidth="1"/>
    <col min="249" max="249" width="19.7109375" style="2" customWidth="1"/>
    <col min="250" max="257" width="11.42578125" style="2"/>
    <col min="258" max="258" width="51.7109375" style="2" customWidth="1"/>
    <col min="259" max="259" width="52.42578125" style="2" customWidth="1"/>
    <col min="260" max="260" width="11.42578125" style="2"/>
    <col min="261" max="261" width="173.7109375" style="2" bestFit="1" customWidth="1"/>
    <col min="262" max="262" width="43.85546875" style="2" customWidth="1"/>
    <col min="263" max="264" width="11.42578125" style="2"/>
    <col min="265" max="265" width="21.5703125" style="2" customWidth="1"/>
    <col min="266" max="266" width="22.85546875" style="2" customWidth="1"/>
    <col min="267" max="268" width="11.42578125" style="2"/>
    <col min="269" max="269" width="39" style="2" customWidth="1"/>
    <col min="270" max="270" width="47.7109375" style="2" customWidth="1"/>
    <col min="271" max="275" width="11.42578125" style="2"/>
    <col min="276" max="276" width="32.42578125" style="2" customWidth="1"/>
    <col min="277" max="277" width="34.5703125" style="2" customWidth="1"/>
    <col min="278" max="278" width="35.7109375" style="2" customWidth="1"/>
    <col min="279" max="319" width="11.42578125" style="2"/>
    <col min="320" max="320" width="18" style="2" customWidth="1"/>
    <col min="321" max="498" width="11.42578125" style="2"/>
    <col min="499" max="499" width="39.85546875" style="2" customWidth="1"/>
    <col min="500" max="500" width="165.140625" style="2" customWidth="1"/>
    <col min="501" max="503" width="11.42578125" style="2"/>
    <col min="504" max="504" width="17.85546875" style="2" customWidth="1"/>
    <col min="505" max="505" width="19.7109375" style="2" customWidth="1"/>
    <col min="506" max="513" width="11.42578125" style="2"/>
    <col min="514" max="514" width="51.7109375" style="2" customWidth="1"/>
    <col min="515" max="515" width="52.42578125" style="2" customWidth="1"/>
    <col min="516" max="516" width="11.42578125" style="2"/>
    <col min="517" max="517" width="173.7109375" style="2" bestFit="1" customWidth="1"/>
    <col min="518" max="518" width="43.85546875" style="2" customWidth="1"/>
    <col min="519" max="520" width="11.42578125" style="2"/>
    <col min="521" max="521" width="21.5703125" style="2" customWidth="1"/>
    <col min="522" max="522" width="22.85546875" style="2" customWidth="1"/>
    <col min="523" max="524" width="11.42578125" style="2"/>
    <col min="525" max="525" width="39" style="2" customWidth="1"/>
    <col min="526" max="526" width="47.7109375" style="2" customWidth="1"/>
    <col min="527" max="531" width="11.42578125" style="2"/>
    <col min="532" max="532" width="32.42578125" style="2" customWidth="1"/>
    <col min="533" max="533" width="34.5703125" style="2" customWidth="1"/>
    <col min="534" max="534" width="35.7109375" style="2" customWidth="1"/>
    <col min="535" max="575" width="11.42578125" style="2"/>
    <col min="576" max="576" width="18" style="2" customWidth="1"/>
    <col min="577" max="754" width="11.42578125" style="2"/>
    <col min="755" max="755" width="39.85546875" style="2" customWidth="1"/>
    <col min="756" max="756" width="165.140625" style="2" customWidth="1"/>
    <col min="757" max="759" width="11.42578125" style="2"/>
    <col min="760" max="760" width="17.85546875" style="2" customWidth="1"/>
    <col min="761" max="761" width="19.7109375" style="2" customWidth="1"/>
    <col min="762" max="769" width="11.42578125" style="2"/>
    <col min="770" max="770" width="51.7109375" style="2" customWidth="1"/>
    <col min="771" max="771" width="52.42578125" style="2" customWidth="1"/>
    <col min="772" max="772" width="11.42578125" style="2"/>
    <col min="773" max="773" width="173.7109375" style="2" bestFit="1" customWidth="1"/>
    <col min="774" max="774" width="43.85546875" style="2" customWidth="1"/>
    <col min="775" max="776" width="11.42578125" style="2"/>
    <col min="777" max="777" width="21.5703125" style="2" customWidth="1"/>
    <col min="778" max="778" width="22.85546875" style="2" customWidth="1"/>
    <col min="779" max="780" width="11.42578125" style="2"/>
    <col min="781" max="781" width="39" style="2" customWidth="1"/>
    <col min="782" max="782" width="47.7109375" style="2" customWidth="1"/>
    <col min="783" max="787" width="11.42578125" style="2"/>
    <col min="788" max="788" width="32.42578125" style="2" customWidth="1"/>
    <col min="789" max="789" width="34.5703125" style="2" customWidth="1"/>
    <col min="790" max="790" width="35.7109375" style="2" customWidth="1"/>
    <col min="791" max="831" width="11.42578125" style="2"/>
    <col min="832" max="832" width="18" style="2" customWidth="1"/>
    <col min="833" max="1010" width="11.42578125" style="2"/>
    <col min="1011" max="1011" width="39.85546875" style="2" customWidth="1"/>
    <col min="1012" max="1012" width="165.140625" style="2" customWidth="1"/>
    <col min="1013" max="1015" width="11.42578125" style="2"/>
    <col min="1016" max="1016" width="17.85546875" style="2" customWidth="1"/>
    <col min="1017" max="1017" width="19.7109375" style="2" customWidth="1"/>
    <col min="1018" max="1025" width="11.42578125" style="2"/>
    <col min="1026" max="1026" width="51.7109375" style="2" customWidth="1"/>
    <col min="1027" max="1027" width="52.42578125" style="2" customWidth="1"/>
    <col min="1028" max="1028" width="11.42578125" style="2"/>
    <col min="1029" max="1029" width="173.7109375" style="2" bestFit="1" customWidth="1"/>
    <col min="1030" max="1030" width="43.85546875" style="2" customWidth="1"/>
    <col min="1031" max="1032" width="11.42578125" style="2"/>
    <col min="1033" max="1033" width="21.5703125" style="2" customWidth="1"/>
    <col min="1034" max="1034" width="22.85546875" style="2" customWidth="1"/>
    <col min="1035" max="1036" width="11.42578125" style="2"/>
    <col min="1037" max="1037" width="39" style="2" customWidth="1"/>
    <col min="1038" max="1038" width="47.7109375" style="2" customWidth="1"/>
    <col min="1039" max="1043" width="11.42578125" style="2"/>
    <col min="1044" max="1044" width="32.42578125" style="2" customWidth="1"/>
    <col min="1045" max="1045" width="34.5703125" style="2" customWidth="1"/>
    <col min="1046" max="1046" width="35.7109375" style="2" customWidth="1"/>
    <col min="1047" max="1087" width="11.42578125" style="2"/>
    <col min="1088" max="1088" width="18" style="2" customWidth="1"/>
    <col min="1089" max="1266" width="11.42578125" style="2"/>
    <col min="1267" max="1267" width="39.85546875" style="2" customWidth="1"/>
    <col min="1268" max="1268" width="165.140625" style="2" customWidth="1"/>
    <col min="1269" max="1271" width="11.42578125" style="2"/>
    <col min="1272" max="1272" width="17.85546875" style="2" customWidth="1"/>
    <col min="1273" max="1273" width="19.7109375" style="2" customWidth="1"/>
    <col min="1274" max="1281" width="11.42578125" style="2"/>
    <col min="1282" max="1282" width="51.7109375" style="2" customWidth="1"/>
    <col min="1283" max="1283" width="52.42578125" style="2" customWidth="1"/>
    <col min="1284" max="1284" width="11.42578125" style="2"/>
    <col min="1285" max="1285" width="173.7109375" style="2" bestFit="1" customWidth="1"/>
    <col min="1286" max="1286" width="43.85546875" style="2" customWidth="1"/>
    <col min="1287" max="1288" width="11.42578125" style="2"/>
    <col min="1289" max="1289" width="21.5703125" style="2" customWidth="1"/>
    <col min="1290" max="1290" width="22.85546875" style="2" customWidth="1"/>
    <col min="1291" max="1292" width="11.42578125" style="2"/>
    <col min="1293" max="1293" width="39" style="2" customWidth="1"/>
    <col min="1294" max="1294" width="47.7109375" style="2" customWidth="1"/>
    <col min="1295" max="1299" width="11.42578125" style="2"/>
    <col min="1300" max="1300" width="32.42578125" style="2" customWidth="1"/>
    <col min="1301" max="1301" width="34.5703125" style="2" customWidth="1"/>
    <col min="1302" max="1302" width="35.7109375" style="2" customWidth="1"/>
    <col min="1303" max="1343" width="11.42578125" style="2"/>
    <col min="1344" max="1344" width="18" style="2" customWidth="1"/>
    <col min="1345" max="1522" width="11.42578125" style="2"/>
    <col min="1523" max="1523" width="39.85546875" style="2" customWidth="1"/>
    <col min="1524" max="1524" width="165.140625" style="2" customWidth="1"/>
    <col min="1525" max="1527" width="11.42578125" style="2"/>
    <col min="1528" max="1528" width="17.85546875" style="2" customWidth="1"/>
    <col min="1529" max="1529" width="19.7109375" style="2" customWidth="1"/>
    <col min="1530" max="1537" width="11.42578125" style="2"/>
    <col min="1538" max="1538" width="51.7109375" style="2" customWidth="1"/>
    <col min="1539" max="1539" width="52.42578125" style="2" customWidth="1"/>
    <col min="1540" max="1540" width="11.42578125" style="2"/>
    <col min="1541" max="1541" width="173.7109375" style="2" bestFit="1" customWidth="1"/>
    <col min="1542" max="1542" width="43.85546875" style="2" customWidth="1"/>
    <col min="1543" max="1544" width="11.42578125" style="2"/>
    <col min="1545" max="1545" width="21.5703125" style="2" customWidth="1"/>
    <col min="1546" max="1546" width="22.85546875" style="2" customWidth="1"/>
    <col min="1547" max="1548" width="11.42578125" style="2"/>
    <col min="1549" max="1549" width="39" style="2" customWidth="1"/>
    <col min="1550" max="1550" width="47.7109375" style="2" customWidth="1"/>
    <col min="1551" max="1555" width="11.42578125" style="2"/>
    <col min="1556" max="1556" width="32.42578125" style="2" customWidth="1"/>
    <col min="1557" max="1557" width="34.5703125" style="2" customWidth="1"/>
    <col min="1558" max="1558" width="35.7109375" style="2" customWidth="1"/>
    <col min="1559" max="1599" width="11.42578125" style="2"/>
    <col min="1600" max="1600" width="18" style="2" customWidth="1"/>
    <col min="1601" max="1778" width="11.42578125" style="2"/>
    <col min="1779" max="1779" width="39.85546875" style="2" customWidth="1"/>
    <col min="1780" max="1780" width="165.140625" style="2" customWidth="1"/>
    <col min="1781" max="1783" width="11.42578125" style="2"/>
    <col min="1784" max="1784" width="17.85546875" style="2" customWidth="1"/>
    <col min="1785" max="1785" width="19.7109375" style="2" customWidth="1"/>
    <col min="1786" max="1793" width="11.42578125" style="2"/>
    <col min="1794" max="1794" width="51.7109375" style="2" customWidth="1"/>
    <col min="1795" max="1795" width="52.42578125" style="2" customWidth="1"/>
    <col min="1796" max="1796" width="11.42578125" style="2"/>
    <col min="1797" max="1797" width="173.7109375" style="2" bestFit="1" customWidth="1"/>
    <col min="1798" max="1798" width="43.85546875" style="2" customWidth="1"/>
    <col min="1799" max="1800" width="11.42578125" style="2"/>
    <col min="1801" max="1801" width="21.5703125" style="2" customWidth="1"/>
    <col min="1802" max="1802" width="22.85546875" style="2" customWidth="1"/>
    <col min="1803" max="1804" width="11.42578125" style="2"/>
    <col min="1805" max="1805" width="39" style="2" customWidth="1"/>
    <col min="1806" max="1806" width="47.7109375" style="2" customWidth="1"/>
    <col min="1807" max="1811" width="11.42578125" style="2"/>
    <col min="1812" max="1812" width="32.42578125" style="2" customWidth="1"/>
    <col min="1813" max="1813" width="34.5703125" style="2" customWidth="1"/>
    <col min="1814" max="1814" width="35.7109375" style="2" customWidth="1"/>
    <col min="1815" max="1855" width="11.42578125" style="2"/>
    <col min="1856" max="1856" width="18" style="2" customWidth="1"/>
    <col min="1857" max="2034" width="11.42578125" style="2"/>
    <col min="2035" max="2035" width="39.85546875" style="2" customWidth="1"/>
    <col min="2036" max="2036" width="165.140625" style="2" customWidth="1"/>
    <col min="2037" max="2039" width="11.42578125" style="2"/>
    <col min="2040" max="2040" width="17.85546875" style="2" customWidth="1"/>
    <col min="2041" max="2041" width="19.7109375" style="2" customWidth="1"/>
    <col min="2042" max="2049" width="11.42578125" style="2"/>
    <col min="2050" max="2050" width="51.7109375" style="2" customWidth="1"/>
    <col min="2051" max="2051" width="52.42578125" style="2" customWidth="1"/>
    <col min="2052" max="2052" width="11.42578125" style="2"/>
    <col min="2053" max="2053" width="173.7109375" style="2" bestFit="1" customWidth="1"/>
    <col min="2054" max="2054" width="43.85546875" style="2" customWidth="1"/>
    <col min="2055" max="2056" width="11.42578125" style="2"/>
    <col min="2057" max="2057" width="21.5703125" style="2" customWidth="1"/>
    <col min="2058" max="2058" width="22.85546875" style="2" customWidth="1"/>
    <col min="2059" max="2060" width="11.42578125" style="2"/>
    <col min="2061" max="2061" width="39" style="2" customWidth="1"/>
    <col min="2062" max="2062" width="47.7109375" style="2" customWidth="1"/>
    <col min="2063" max="2067" width="11.42578125" style="2"/>
    <col min="2068" max="2068" width="32.42578125" style="2" customWidth="1"/>
    <col min="2069" max="2069" width="34.5703125" style="2" customWidth="1"/>
    <col min="2070" max="2070" width="35.7109375" style="2" customWidth="1"/>
    <col min="2071" max="2111" width="11.42578125" style="2"/>
    <col min="2112" max="2112" width="18" style="2" customWidth="1"/>
    <col min="2113" max="2290" width="11.42578125" style="2"/>
    <col min="2291" max="2291" width="39.85546875" style="2" customWidth="1"/>
    <col min="2292" max="2292" width="165.140625" style="2" customWidth="1"/>
    <col min="2293" max="2295" width="11.42578125" style="2"/>
    <col min="2296" max="2296" width="17.85546875" style="2" customWidth="1"/>
    <col min="2297" max="2297" width="19.7109375" style="2" customWidth="1"/>
    <col min="2298" max="2305" width="11.42578125" style="2"/>
    <col min="2306" max="2306" width="51.7109375" style="2" customWidth="1"/>
    <col min="2307" max="2307" width="52.42578125" style="2" customWidth="1"/>
    <col min="2308" max="2308" width="11.42578125" style="2"/>
    <col min="2309" max="2309" width="173.7109375" style="2" bestFit="1" customWidth="1"/>
    <col min="2310" max="2310" width="43.85546875" style="2" customWidth="1"/>
    <col min="2311" max="2312" width="11.42578125" style="2"/>
    <col min="2313" max="2313" width="21.5703125" style="2" customWidth="1"/>
    <col min="2314" max="2314" width="22.85546875" style="2" customWidth="1"/>
    <col min="2315" max="2316" width="11.42578125" style="2"/>
    <col min="2317" max="2317" width="39" style="2" customWidth="1"/>
    <col min="2318" max="2318" width="47.7109375" style="2" customWidth="1"/>
    <col min="2319" max="2323" width="11.42578125" style="2"/>
    <col min="2324" max="2324" width="32.42578125" style="2" customWidth="1"/>
    <col min="2325" max="2325" width="34.5703125" style="2" customWidth="1"/>
    <col min="2326" max="2326" width="35.7109375" style="2" customWidth="1"/>
    <col min="2327" max="2367" width="11.42578125" style="2"/>
    <col min="2368" max="2368" width="18" style="2" customWidth="1"/>
    <col min="2369" max="2546" width="11.42578125" style="2"/>
    <col min="2547" max="2547" width="39.85546875" style="2" customWidth="1"/>
    <col min="2548" max="2548" width="165.140625" style="2" customWidth="1"/>
    <col min="2549" max="2551" width="11.42578125" style="2"/>
    <col min="2552" max="2552" width="17.85546875" style="2" customWidth="1"/>
    <col min="2553" max="2553" width="19.7109375" style="2" customWidth="1"/>
    <col min="2554" max="2561" width="11.42578125" style="2"/>
    <col min="2562" max="2562" width="51.7109375" style="2" customWidth="1"/>
    <col min="2563" max="2563" width="52.42578125" style="2" customWidth="1"/>
    <col min="2564" max="2564" width="11.42578125" style="2"/>
    <col min="2565" max="2565" width="173.7109375" style="2" bestFit="1" customWidth="1"/>
    <col min="2566" max="2566" width="43.85546875" style="2" customWidth="1"/>
    <col min="2567" max="2568" width="11.42578125" style="2"/>
    <col min="2569" max="2569" width="21.5703125" style="2" customWidth="1"/>
    <col min="2570" max="2570" width="22.85546875" style="2" customWidth="1"/>
    <col min="2571" max="2572" width="11.42578125" style="2"/>
    <col min="2573" max="2573" width="39" style="2" customWidth="1"/>
    <col min="2574" max="2574" width="47.7109375" style="2" customWidth="1"/>
    <col min="2575" max="2579" width="11.42578125" style="2"/>
    <col min="2580" max="2580" width="32.42578125" style="2" customWidth="1"/>
    <col min="2581" max="2581" width="34.5703125" style="2" customWidth="1"/>
    <col min="2582" max="2582" width="35.7109375" style="2" customWidth="1"/>
    <col min="2583" max="2623" width="11.42578125" style="2"/>
    <col min="2624" max="2624" width="18" style="2" customWidth="1"/>
    <col min="2625" max="2802" width="11.42578125" style="2"/>
    <col min="2803" max="2803" width="39.85546875" style="2" customWidth="1"/>
    <col min="2804" max="2804" width="165.140625" style="2" customWidth="1"/>
    <col min="2805" max="2807" width="11.42578125" style="2"/>
    <col min="2808" max="2808" width="17.85546875" style="2" customWidth="1"/>
    <col min="2809" max="2809" width="19.7109375" style="2" customWidth="1"/>
    <col min="2810" max="2817" width="11.42578125" style="2"/>
    <col min="2818" max="2818" width="51.7109375" style="2" customWidth="1"/>
    <col min="2819" max="2819" width="52.42578125" style="2" customWidth="1"/>
    <col min="2820" max="2820" width="11.42578125" style="2"/>
    <col min="2821" max="2821" width="173.7109375" style="2" bestFit="1" customWidth="1"/>
    <col min="2822" max="2822" width="43.85546875" style="2" customWidth="1"/>
    <col min="2823" max="2824" width="11.42578125" style="2"/>
    <col min="2825" max="2825" width="21.5703125" style="2" customWidth="1"/>
    <col min="2826" max="2826" width="22.85546875" style="2" customWidth="1"/>
    <col min="2827" max="2828" width="11.42578125" style="2"/>
    <col min="2829" max="2829" width="39" style="2" customWidth="1"/>
    <col min="2830" max="2830" width="47.7109375" style="2" customWidth="1"/>
    <col min="2831" max="2835" width="11.42578125" style="2"/>
    <col min="2836" max="2836" width="32.42578125" style="2" customWidth="1"/>
    <col min="2837" max="2837" width="34.5703125" style="2" customWidth="1"/>
    <col min="2838" max="2838" width="35.7109375" style="2" customWidth="1"/>
    <col min="2839" max="2879" width="11.42578125" style="2"/>
    <col min="2880" max="2880" width="18" style="2" customWidth="1"/>
    <col min="2881" max="3058" width="11.42578125" style="2"/>
    <col min="3059" max="3059" width="39.85546875" style="2" customWidth="1"/>
    <col min="3060" max="3060" width="165.140625" style="2" customWidth="1"/>
    <col min="3061" max="3063" width="11.42578125" style="2"/>
    <col min="3064" max="3064" width="17.85546875" style="2" customWidth="1"/>
    <col min="3065" max="3065" width="19.7109375" style="2" customWidth="1"/>
    <col min="3066" max="3073" width="11.42578125" style="2"/>
    <col min="3074" max="3074" width="51.7109375" style="2" customWidth="1"/>
    <col min="3075" max="3075" width="52.42578125" style="2" customWidth="1"/>
    <col min="3076" max="3076" width="11.42578125" style="2"/>
    <col min="3077" max="3077" width="173.7109375" style="2" bestFit="1" customWidth="1"/>
    <col min="3078" max="3078" width="43.85546875" style="2" customWidth="1"/>
    <col min="3079" max="3080" width="11.42578125" style="2"/>
    <col min="3081" max="3081" width="21.5703125" style="2" customWidth="1"/>
    <col min="3082" max="3082" width="22.85546875" style="2" customWidth="1"/>
    <col min="3083" max="3084" width="11.42578125" style="2"/>
    <col min="3085" max="3085" width="39" style="2" customWidth="1"/>
    <col min="3086" max="3086" width="47.7109375" style="2" customWidth="1"/>
    <col min="3087" max="3091" width="11.42578125" style="2"/>
    <col min="3092" max="3092" width="32.42578125" style="2" customWidth="1"/>
    <col min="3093" max="3093" width="34.5703125" style="2" customWidth="1"/>
    <col min="3094" max="3094" width="35.7109375" style="2" customWidth="1"/>
    <col min="3095" max="3135" width="11.42578125" style="2"/>
    <col min="3136" max="3136" width="18" style="2" customWidth="1"/>
    <col min="3137" max="3314" width="11.42578125" style="2"/>
    <col min="3315" max="3315" width="39.85546875" style="2" customWidth="1"/>
    <col min="3316" max="3316" width="165.140625" style="2" customWidth="1"/>
    <col min="3317" max="3319" width="11.42578125" style="2"/>
    <col min="3320" max="3320" width="17.85546875" style="2" customWidth="1"/>
    <col min="3321" max="3321" width="19.7109375" style="2" customWidth="1"/>
    <col min="3322" max="3329" width="11.42578125" style="2"/>
    <col min="3330" max="3330" width="51.7109375" style="2" customWidth="1"/>
    <col min="3331" max="3331" width="52.42578125" style="2" customWidth="1"/>
    <col min="3332" max="3332" width="11.42578125" style="2"/>
    <col min="3333" max="3333" width="173.7109375" style="2" bestFit="1" customWidth="1"/>
    <col min="3334" max="3334" width="43.85546875" style="2" customWidth="1"/>
    <col min="3335" max="3336" width="11.42578125" style="2"/>
    <col min="3337" max="3337" width="21.5703125" style="2" customWidth="1"/>
    <col min="3338" max="3338" width="22.85546875" style="2" customWidth="1"/>
    <col min="3339" max="3340" width="11.42578125" style="2"/>
    <col min="3341" max="3341" width="39" style="2" customWidth="1"/>
    <col min="3342" max="3342" width="47.7109375" style="2" customWidth="1"/>
    <col min="3343" max="3347" width="11.42578125" style="2"/>
    <col min="3348" max="3348" width="32.42578125" style="2" customWidth="1"/>
    <col min="3349" max="3349" width="34.5703125" style="2" customWidth="1"/>
    <col min="3350" max="3350" width="35.7109375" style="2" customWidth="1"/>
    <col min="3351" max="3391" width="11.42578125" style="2"/>
    <col min="3392" max="3392" width="18" style="2" customWidth="1"/>
    <col min="3393" max="3570" width="11.42578125" style="2"/>
    <col min="3571" max="3571" width="39.85546875" style="2" customWidth="1"/>
    <col min="3572" max="3572" width="165.140625" style="2" customWidth="1"/>
    <col min="3573" max="3575" width="11.42578125" style="2"/>
    <col min="3576" max="3576" width="17.85546875" style="2" customWidth="1"/>
    <col min="3577" max="3577" width="19.7109375" style="2" customWidth="1"/>
    <col min="3578" max="3585" width="11.42578125" style="2"/>
    <col min="3586" max="3586" width="51.7109375" style="2" customWidth="1"/>
    <col min="3587" max="3587" width="52.42578125" style="2" customWidth="1"/>
    <col min="3588" max="3588" width="11.42578125" style="2"/>
    <col min="3589" max="3589" width="173.7109375" style="2" bestFit="1" customWidth="1"/>
    <col min="3590" max="3590" width="43.85546875" style="2" customWidth="1"/>
    <col min="3591" max="3592" width="11.42578125" style="2"/>
    <col min="3593" max="3593" width="21.5703125" style="2" customWidth="1"/>
    <col min="3594" max="3594" width="22.85546875" style="2" customWidth="1"/>
    <col min="3595" max="3596" width="11.42578125" style="2"/>
    <col min="3597" max="3597" width="39" style="2" customWidth="1"/>
    <col min="3598" max="3598" width="47.7109375" style="2" customWidth="1"/>
    <col min="3599" max="3603" width="11.42578125" style="2"/>
    <col min="3604" max="3604" width="32.42578125" style="2" customWidth="1"/>
    <col min="3605" max="3605" width="34.5703125" style="2" customWidth="1"/>
    <col min="3606" max="3606" width="35.7109375" style="2" customWidth="1"/>
    <col min="3607" max="3647" width="11.42578125" style="2"/>
    <col min="3648" max="3648" width="18" style="2" customWidth="1"/>
    <col min="3649" max="3826" width="11.42578125" style="2"/>
    <col min="3827" max="3827" width="39.85546875" style="2" customWidth="1"/>
    <col min="3828" max="3828" width="165.140625" style="2" customWidth="1"/>
    <col min="3829" max="3831" width="11.42578125" style="2"/>
    <col min="3832" max="3832" width="17.85546875" style="2" customWidth="1"/>
    <col min="3833" max="3833" width="19.7109375" style="2" customWidth="1"/>
    <col min="3834" max="3841" width="11.42578125" style="2"/>
    <col min="3842" max="3842" width="51.7109375" style="2" customWidth="1"/>
    <col min="3843" max="3843" width="52.42578125" style="2" customWidth="1"/>
    <col min="3844" max="3844" width="11.42578125" style="2"/>
    <col min="3845" max="3845" width="173.7109375" style="2" bestFit="1" customWidth="1"/>
    <col min="3846" max="3846" width="43.85546875" style="2" customWidth="1"/>
    <col min="3847" max="3848" width="11.42578125" style="2"/>
    <col min="3849" max="3849" width="21.5703125" style="2" customWidth="1"/>
    <col min="3850" max="3850" width="22.85546875" style="2" customWidth="1"/>
    <col min="3851" max="3852" width="11.42578125" style="2"/>
    <col min="3853" max="3853" width="39" style="2" customWidth="1"/>
    <col min="3854" max="3854" width="47.7109375" style="2" customWidth="1"/>
    <col min="3855" max="3859" width="11.42578125" style="2"/>
    <col min="3860" max="3860" width="32.42578125" style="2" customWidth="1"/>
    <col min="3861" max="3861" width="34.5703125" style="2" customWidth="1"/>
    <col min="3862" max="3862" width="35.7109375" style="2" customWidth="1"/>
    <col min="3863" max="3903" width="11.42578125" style="2"/>
    <col min="3904" max="3904" width="18" style="2" customWidth="1"/>
    <col min="3905" max="4082" width="11.42578125" style="2"/>
    <col min="4083" max="4083" width="39.85546875" style="2" customWidth="1"/>
    <col min="4084" max="4084" width="165.140625" style="2" customWidth="1"/>
    <col min="4085" max="4087" width="11.42578125" style="2"/>
    <col min="4088" max="4088" width="17.85546875" style="2" customWidth="1"/>
    <col min="4089" max="4089" width="19.7109375" style="2" customWidth="1"/>
    <col min="4090" max="4097" width="11.42578125" style="2"/>
    <col min="4098" max="4098" width="51.7109375" style="2" customWidth="1"/>
    <col min="4099" max="4099" width="52.42578125" style="2" customWidth="1"/>
    <col min="4100" max="4100" width="11.42578125" style="2"/>
    <col min="4101" max="4101" width="173.7109375" style="2" bestFit="1" customWidth="1"/>
    <col min="4102" max="4102" width="43.85546875" style="2" customWidth="1"/>
    <col min="4103" max="4104" width="11.42578125" style="2"/>
    <col min="4105" max="4105" width="21.5703125" style="2" customWidth="1"/>
    <col min="4106" max="4106" width="22.85546875" style="2" customWidth="1"/>
    <col min="4107" max="4108" width="11.42578125" style="2"/>
    <col min="4109" max="4109" width="39" style="2" customWidth="1"/>
    <col min="4110" max="4110" width="47.7109375" style="2" customWidth="1"/>
    <col min="4111" max="4115" width="11.42578125" style="2"/>
    <col min="4116" max="4116" width="32.42578125" style="2" customWidth="1"/>
    <col min="4117" max="4117" width="34.5703125" style="2" customWidth="1"/>
    <col min="4118" max="4118" width="35.7109375" style="2" customWidth="1"/>
    <col min="4119" max="4159" width="11.42578125" style="2"/>
    <col min="4160" max="4160" width="18" style="2" customWidth="1"/>
    <col min="4161" max="4338" width="11.42578125" style="2"/>
    <col min="4339" max="4339" width="39.85546875" style="2" customWidth="1"/>
    <col min="4340" max="4340" width="165.140625" style="2" customWidth="1"/>
    <col min="4341" max="4343" width="11.42578125" style="2"/>
    <col min="4344" max="4344" width="17.85546875" style="2" customWidth="1"/>
    <col min="4345" max="4345" width="19.7109375" style="2" customWidth="1"/>
    <col min="4346" max="4353" width="11.42578125" style="2"/>
    <col min="4354" max="4354" width="51.7109375" style="2" customWidth="1"/>
    <col min="4355" max="4355" width="52.42578125" style="2" customWidth="1"/>
    <col min="4356" max="4356" width="11.42578125" style="2"/>
    <col min="4357" max="4357" width="173.7109375" style="2" bestFit="1" customWidth="1"/>
    <col min="4358" max="4358" width="43.85546875" style="2" customWidth="1"/>
    <col min="4359" max="4360" width="11.42578125" style="2"/>
    <col min="4361" max="4361" width="21.5703125" style="2" customWidth="1"/>
    <col min="4362" max="4362" width="22.85546875" style="2" customWidth="1"/>
    <col min="4363" max="4364" width="11.42578125" style="2"/>
    <col min="4365" max="4365" width="39" style="2" customWidth="1"/>
    <col min="4366" max="4366" width="47.7109375" style="2" customWidth="1"/>
    <col min="4367" max="4371" width="11.42578125" style="2"/>
    <col min="4372" max="4372" width="32.42578125" style="2" customWidth="1"/>
    <col min="4373" max="4373" width="34.5703125" style="2" customWidth="1"/>
    <col min="4374" max="4374" width="35.7109375" style="2" customWidth="1"/>
    <col min="4375" max="4415" width="11.42578125" style="2"/>
    <col min="4416" max="4416" width="18" style="2" customWidth="1"/>
    <col min="4417" max="4594" width="11.42578125" style="2"/>
    <col min="4595" max="4595" width="39.85546875" style="2" customWidth="1"/>
    <col min="4596" max="4596" width="165.140625" style="2" customWidth="1"/>
    <col min="4597" max="4599" width="11.42578125" style="2"/>
    <col min="4600" max="4600" width="17.85546875" style="2" customWidth="1"/>
    <col min="4601" max="4601" width="19.7109375" style="2" customWidth="1"/>
    <col min="4602" max="4609" width="11.42578125" style="2"/>
    <col min="4610" max="4610" width="51.7109375" style="2" customWidth="1"/>
    <col min="4611" max="4611" width="52.42578125" style="2" customWidth="1"/>
    <col min="4612" max="4612" width="11.42578125" style="2"/>
    <col min="4613" max="4613" width="173.7109375" style="2" bestFit="1" customWidth="1"/>
    <col min="4614" max="4614" width="43.85546875" style="2" customWidth="1"/>
    <col min="4615" max="4616" width="11.42578125" style="2"/>
    <col min="4617" max="4617" width="21.5703125" style="2" customWidth="1"/>
    <col min="4618" max="4618" width="22.85546875" style="2" customWidth="1"/>
    <col min="4619" max="4620" width="11.42578125" style="2"/>
    <col min="4621" max="4621" width="39" style="2" customWidth="1"/>
    <col min="4622" max="4622" width="47.7109375" style="2" customWidth="1"/>
    <col min="4623" max="4627" width="11.42578125" style="2"/>
    <col min="4628" max="4628" width="32.42578125" style="2" customWidth="1"/>
    <col min="4629" max="4629" width="34.5703125" style="2" customWidth="1"/>
    <col min="4630" max="4630" width="35.7109375" style="2" customWidth="1"/>
    <col min="4631" max="4671" width="11.42578125" style="2"/>
    <col min="4672" max="4672" width="18" style="2" customWidth="1"/>
    <col min="4673" max="4850" width="11.42578125" style="2"/>
    <col min="4851" max="4851" width="39.85546875" style="2" customWidth="1"/>
    <col min="4852" max="4852" width="165.140625" style="2" customWidth="1"/>
    <col min="4853" max="4855" width="11.42578125" style="2"/>
    <col min="4856" max="4856" width="17.85546875" style="2" customWidth="1"/>
    <col min="4857" max="4857" width="19.7109375" style="2" customWidth="1"/>
    <col min="4858" max="4865" width="11.42578125" style="2"/>
    <col min="4866" max="4866" width="51.7109375" style="2" customWidth="1"/>
    <col min="4867" max="4867" width="52.42578125" style="2" customWidth="1"/>
    <col min="4868" max="4868" width="11.42578125" style="2"/>
    <col min="4869" max="4869" width="173.7109375" style="2" bestFit="1" customWidth="1"/>
    <col min="4870" max="4870" width="43.85546875" style="2" customWidth="1"/>
    <col min="4871" max="4872" width="11.42578125" style="2"/>
    <col min="4873" max="4873" width="21.5703125" style="2" customWidth="1"/>
    <col min="4874" max="4874" width="22.85546875" style="2" customWidth="1"/>
    <col min="4875" max="4876" width="11.42578125" style="2"/>
    <col min="4877" max="4877" width="39" style="2" customWidth="1"/>
    <col min="4878" max="4878" width="47.7109375" style="2" customWidth="1"/>
    <col min="4879" max="4883" width="11.42578125" style="2"/>
    <col min="4884" max="4884" width="32.42578125" style="2" customWidth="1"/>
    <col min="4885" max="4885" width="34.5703125" style="2" customWidth="1"/>
    <col min="4886" max="4886" width="35.7109375" style="2" customWidth="1"/>
    <col min="4887" max="4927" width="11.42578125" style="2"/>
    <col min="4928" max="4928" width="18" style="2" customWidth="1"/>
    <col min="4929" max="5106" width="11.42578125" style="2"/>
    <col min="5107" max="5107" width="39.85546875" style="2" customWidth="1"/>
    <col min="5108" max="5108" width="165.140625" style="2" customWidth="1"/>
    <col min="5109" max="5111" width="11.42578125" style="2"/>
    <col min="5112" max="5112" width="17.85546875" style="2" customWidth="1"/>
    <col min="5113" max="5113" width="19.7109375" style="2" customWidth="1"/>
    <col min="5114" max="5121" width="11.42578125" style="2"/>
    <col min="5122" max="5122" width="51.7109375" style="2" customWidth="1"/>
    <col min="5123" max="5123" width="52.42578125" style="2" customWidth="1"/>
    <col min="5124" max="5124" width="11.42578125" style="2"/>
    <col min="5125" max="5125" width="173.7109375" style="2" bestFit="1" customWidth="1"/>
    <col min="5126" max="5126" width="43.85546875" style="2" customWidth="1"/>
    <col min="5127" max="5128" width="11.42578125" style="2"/>
    <col min="5129" max="5129" width="21.5703125" style="2" customWidth="1"/>
    <col min="5130" max="5130" width="22.85546875" style="2" customWidth="1"/>
    <col min="5131" max="5132" width="11.42578125" style="2"/>
    <col min="5133" max="5133" width="39" style="2" customWidth="1"/>
    <col min="5134" max="5134" width="47.7109375" style="2" customWidth="1"/>
    <col min="5135" max="5139" width="11.42578125" style="2"/>
    <col min="5140" max="5140" width="32.42578125" style="2" customWidth="1"/>
    <col min="5141" max="5141" width="34.5703125" style="2" customWidth="1"/>
    <col min="5142" max="5142" width="35.7109375" style="2" customWidth="1"/>
    <col min="5143" max="5183" width="11.42578125" style="2"/>
    <col min="5184" max="5184" width="18" style="2" customWidth="1"/>
    <col min="5185" max="5362" width="11.42578125" style="2"/>
    <col min="5363" max="5363" width="39.85546875" style="2" customWidth="1"/>
    <col min="5364" max="5364" width="165.140625" style="2" customWidth="1"/>
    <col min="5365" max="5367" width="11.42578125" style="2"/>
    <col min="5368" max="5368" width="17.85546875" style="2" customWidth="1"/>
    <col min="5369" max="5369" width="19.7109375" style="2" customWidth="1"/>
    <col min="5370" max="5377" width="11.42578125" style="2"/>
    <col min="5378" max="5378" width="51.7109375" style="2" customWidth="1"/>
    <col min="5379" max="5379" width="52.42578125" style="2" customWidth="1"/>
    <col min="5380" max="5380" width="11.42578125" style="2"/>
    <col min="5381" max="5381" width="173.7109375" style="2" bestFit="1" customWidth="1"/>
    <col min="5382" max="5382" width="43.85546875" style="2" customWidth="1"/>
    <col min="5383" max="5384" width="11.42578125" style="2"/>
    <col min="5385" max="5385" width="21.5703125" style="2" customWidth="1"/>
    <col min="5386" max="5386" width="22.85546875" style="2" customWidth="1"/>
    <col min="5387" max="5388" width="11.42578125" style="2"/>
    <col min="5389" max="5389" width="39" style="2" customWidth="1"/>
    <col min="5390" max="5390" width="47.7109375" style="2" customWidth="1"/>
    <col min="5391" max="5395" width="11.42578125" style="2"/>
    <col min="5396" max="5396" width="32.42578125" style="2" customWidth="1"/>
    <col min="5397" max="5397" width="34.5703125" style="2" customWidth="1"/>
    <col min="5398" max="5398" width="35.7109375" style="2" customWidth="1"/>
    <col min="5399" max="5439" width="11.42578125" style="2"/>
    <col min="5440" max="5440" width="18" style="2" customWidth="1"/>
    <col min="5441" max="5618" width="11.42578125" style="2"/>
    <col min="5619" max="5619" width="39.85546875" style="2" customWidth="1"/>
    <col min="5620" max="5620" width="165.140625" style="2" customWidth="1"/>
    <col min="5621" max="5623" width="11.42578125" style="2"/>
    <col min="5624" max="5624" width="17.85546875" style="2" customWidth="1"/>
    <col min="5625" max="5625" width="19.7109375" style="2" customWidth="1"/>
    <col min="5626" max="5633" width="11.42578125" style="2"/>
    <col min="5634" max="5634" width="51.7109375" style="2" customWidth="1"/>
    <col min="5635" max="5635" width="52.42578125" style="2" customWidth="1"/>
    <col min="5636" max="5636" width="11.42578125" style="2"/>
    <col min="5637" max="5637" width="173.7109375" style="2" bestFit="1" customWidth="1"/>
    <col min="5638" max="5638" width="43.85546875" style="2" customWidth="1"/>
    <col min="5639" max="5640" width="11.42578125" style="2"/>
    <col min="5641" max="5641" width="21.5703125" style="2" customWidth="1"/>
    <col min="5642" max="5642" width="22.85546875" style="2" customWidth="1"/>
    <col min="5643" max="5644" width="11.42578125" style="2"/>
    <col min="5645" max="5645" width="39" style="2" customWidth="1"/>
    <col min="5646" max="5646" width="47.7109375" style="2" customWidth="1"/>
    <col min="5647" max="5651" width="11.42578125" style="2"/>
    <col min="5652" max="5652" width="32.42578125" style="2" customWidth="1"/>
    <col min="5653" max="5653" width="34.5703125" style="2" customWidth="1"/>
    <col min="5654" max="5654" width="35.7109375" style="2" customWidth="1"/>
    <col min="5655" max="5695" width="11.42578125" style="2"/>
    <col min="5696" max="5696" width="18" style="2" customWidth="1"/>
    <col min="5697" max="5874" width="11.42578125" style="2"/>
    <col min="5875" max="5875" width="39.85546875" style="2" customWidth="1"/>
    <col min="5876" max="5876" width="165.140625" style="2" customWidth="1"/>
    <col min="5877" max="5879" width="11.42578125" style="2"/>
    <col min="5880" max="5880" width="17.85546875" style="2" customWidth="1"/>
    <col min="5881" max="5881" width="19.7109375" style="2" customWidth="1"/>
    <col min="5882" max="5889" width="11.42578125" style="2"/>
    <col min="5890" max="5890" width="51.7109375" style="2" customWidth="1"/>
    <col min="5891" max="5891" width="52.42578125" style="2" customWidth="1"/>
    <col min="5892" max="5892" width="11.42578125" style="2"/>
    <col min="5893" max="5893" width="173.7109375" style="2" bestFit="1" customWidth="1"/>
    <col min="5894" max="5894" width="43.85546875" style="2" customWidth="1"/>
    <col min="5895" max="5896" width="11.42578125" style="2"/>
    <col min="5897" max="5897" width="21.5703125" style="2" customWidth="1"/>
    <col min="5898" max="5898" width="22.85546875" style="2" customWidth="1"/>
    <col min="5899" max="5900" width="11.42578125" style="2"/>
    <col min="5901" max="5901" width="39" style="2" customWidth="1"/>
    <col min="5902" max="5902" width="47.7109375" style="2" customWidth="1"/>
    <col min="5903" max="5907" width="11.42578125" style="2"/>
    <col min="5908" max="5908" width="32.42578125" style="2" customWidth="1"/>
    <col min="5909" max="5909" width="34.5703125" style="2" customWidth="1"/>
    <col min="5910" max="5910" width="35.7109375" style="2" customWidth="1"/>
    <col min="5911" max="5951" width="11.42578125" style="2"/>
    <col min="5952" max="5952" width="18" style="2" customWidth="1"/>
    <col min="5953" max="6130" width="11.42578125" style="2"/>
    <col min="6131" max="6131" width="39.85546875" style="2" customWidth="1"/>
    <col min="6132" max="6132" width="165.140625" style="2" customWidth="1"/>
    <col min="6133" max="6135" width="11.42578125" style="2"/>
    <col min="6136" max="6136" width="17.85546875" style="2" customWidth="1"/>
    <col min="6137" max="6137" width="19.7109375" style="2" customWidth="1"/>
    <col min="6138" max="6145" width="11.42578125" style="2"/>
    <col min="6146" max="6146" width="51.7109375" style="2" customWidth="1"/>
    <col min="6147" max="6147" width="52.42578125" style="2" customWidth="1"/>
    <col min="6148" max="6148" width="11.42578125" style="2"/>
    <col min="6149" max="6149" width="173.7109375" style="2" bestFit="1" customWidth="1"/>
    <col min="6150" max="6150" width="43.85546875" style="2" customWidth="1"/>
    <col min="6151" max="6152" width="11.42578125" style="2"/>
    <col min="6153" max="6153" width="21.5703125" style="2" customWidth="1"/>
    <col min="6154" max="6154" width="22.85546875" style="2" customWidth="1"/>
    <col min="6155" max="6156" width="11.42578125" style="2"/>
    <col min="6157" max="6157" width="39" style="2" customWidth="1"/>
    <col min="6158" max="6158" width="47.7109375" style="2" customWidth="1"/>
    <col min="6159" max="6163" width="11.42578125" style="2"/>
    <col min="6164" max="6164" width="32.42578125" style="2" customWidth="1"/>
    <col min="6165" max="6165" width="34.5703125" style="2" customWidth="1"/>
    <col min="6166" max="6166" width="35.7109375" style="2" customWidth="1"/>
    <col min="6167" max="6207" width="11.42578125" style="2"/>
    <col min="6208" max="6208" width="18" style="2" customWidth="1"/>
    <col min="6209" max="6386" width="11.42578125" style="2"/>
    <col min="6387" max="6387" width="39.85546875" style="2" customWidth="1"/>
    <col min="6388" max="6388" width="165.140625" style="2" customWidth="1"/>
    <col min="6389" max="6391" width="11.42578125" style="2"/>
    <col min="6392" max="6392" width="17.85546875" style="2" customWidth="1"/>
    <col min="6393" max="6393" width="19.7109375" style="2" customWidth="1"/>
    <col min="6394" max="6401" width="11.42578125" style="2"/>
    <col min="6402" max="6402" width="51.7109375" style="2" customWidth="1"/>
    <col min="6403" max="6403" width="52.42578125" style="2" customWidth="1"/>
    <col min="6404" max="6404" width="11.42578125" style="2"/>
    <col min="6405" max="6405" width="173.7109375" style="2" bestFit="1" customWidth="1"/>
    <col min="6406" max="6406" width="43.85546875" style="2" customWidth="1"/>
    <col min="6407" max="6408" width="11.42578125" style="2"/>
    <col min="6409" max="6409" width="21.5703125" style="2" customWidth="1"/>
    <col min="6410" max="6410" width="22.85546875" style="2" customWidth="1"/>
    <col min="6411" max="6412" width="11.42578125" style="2"/>
    <col min="6413" max="6413" width="39" style="2" customWidth="1"/>
    <col min="6414" max="6414" width="47.7109375" style="2" customWidth="1"/>
    <col min="6415" max="6419" width="11.42578125" style="2"/>
    <col min="6420" max="6420" width="32.42578125" style="2" customWidth="1"/>
    <col min="6421" max="6421" width="34.5703125" style="2" customWidth="1"/>
    <col min="6422" max="6422" width="35.7109375" style="2" customWidth="1"/>
    <col min="6423" max="6463" width="11.42578125" style="2"/>
    <col min="6464" max="6464" width="18" style="2" customWidth="1"/>
    <col min="6465" max="6642" width="11.42578125" style="2"/>
    <col min="6643" max="6643" width="39.85546875" style="2" customWidth="1"/>
    <col min="6644" max="6644" width="165.140625" style="2" customWidth="1"/>
    <col min="6645" max="6647" width="11.42578125" style="2"/>
    <col min="6648" max="6648" width="17.85546875" style="2" customWidth="1"/>
    <col min="6649" max="6649" width="19.7109375" style="2" customWidth="1"/>
    <col min="6650" max="6657" width="11.42578125" style="2"/>
    <col min="6658" max="6658" width="51.7109375" style="2" customWidth="1"/>
    <col min="6659" max="6659" width="52.42578125" style="2" customWidth="1"/>
    <col min="6660" max="6660" width="11.42578125" style="2"/>
    <col min="6661" max="6661" width="173.7109375" style="2" bestFit="1" customWidth="1"/>
    <col min="6662" max="6662" width="43.85546875" style="2" customWidth="1"/>
    <col min="6663" max="6664" width="11.42578125" style="2"/>
    <col min="6665" max="6665" width="21.5703125" style="2" customWidth="1"/>
    <col min="6666" max="6666" width="22.85546875" style="2" customWidth="1"/>
    <col min="6667" max="6668" width="11.42578125" style="2"/>
    <col min="6669" max="6669" width="39" style="2" customWidth="1"/>
    <col min="6670" max="6670" width="47.7109375" style="2" customWidth="1"/>
    <col min="6671" max="6675" width="11.42578125" style="2"/>
    <col min="6676" max="6676" width="32.42578125" style="2" customWidth="1"/>
    <col min="6677" max="6677" width="34.5703125" style="2" customWidth="1"/>
    <col min="6678" max="6678" width="35.7109375" style="2" customWidth="1"/>
    <col min="6679" max="6719" width="11.42578125" style="2"/>
    <col min="6720" max="6720" width="18" style="2" customWidth="1"/>
    <col min="6721" max="6898" width="11.42578125" style="2"/>
    <col min="6899" max="6899" width="39.85546875" style="2" customWidth="1"/>
    <col min="6900" max="6900" width="165.140625" style="2" customWidth="1"/>
    <col min="6901" max="6903" width="11.42578125" style="2"/>
    <col min="6904" max="6904" width="17.85546875" style="2" customWidth="1"/>
    <col min="6905" max="6905" width="19.7109375" style="2" customWidth="1"/>
    <col min="6906" max="6913" width="11.42578125" style="2"/>
    <col min="6914" max="6914" width="51.7109375" style="2" customWidth="1"/>
    <col min="6915" max="6915" width="52.42578125" style="2" customWidth="1"/>
    <col min="6916" max="6916" width="11.42578125" style="2"/>
    <col min="6917" max="6917" width="173.7109375" style="2" bestFit="1" customWidth="1"/>
    <col min="6918" max="6918" width="43.85546875" style="2" customWidth="1"/>
    <col min="6919" max="6920" width="11.42578125" style="2"/>
    <col min="6921" max="6921" width="21.5703125" style="2" customWidth="1"/>
    <col min="6922" max="6922" width="22.85546875" style="2" customWidth="1"/>
    <col min="6923" max="6924" width="11.42578125" style="2"/>
    <col min="6925" max="6925" width="39" style="2" customWidth="1"/>
    <col min="6926" max="6926" width="47.7109375" style="2" customWidth="1"/>
    <col min="6927" max="6931" width="11.42578125" style="2"/>
    <col min="6932" max="6932" width="32.42578125" style="2" customWidth="1"/>
    <col min="6933" max="6933" width="34.5703125" style="2" customWidth="1"/>
    <col min="6934" max="6934" width="35.7109375" style="2" customWidth="1"/>
    <col min="6935" max="6975" width="11.42578125" style="2"/>
    <col min="6976" max="6976" width="18" style="2" customWidth="1"/>
    <col min="6977" max="7154" width="11.42578125" style="2"/>
    <col min="7155" max="7155" width="39.85546875" style="2" customWidth="1"/>
    <col min="7156" max="7156" width="165.140625" style="2" customWidth="1"/>
    <col min="7157" max="7159" width="11.42578125" style="2"/>
    <col min="7160" max="7160" width="17.85546875" style="2" customWidth="1"/>
    <col min="7161" max="7161" width="19.7109375" style="2" customWidth="1"/>
    <col min="7162" max="7169" width="11.42578125" style="2"/>
    <col min="7170" max="7170" width="51.7109375" style="2" customWidth="1"/>
    <col min="7171" max="7171" width="52.42578125" style="2" customWidth="1"/>
    <col min="7172" max="7172" width="11.42578125" style="2"/>
    <col min="7173" max="7173" width="173.7109375" style="2" bestFit="1" customWidth="1"/>
    <col min="7174" max="7174" width="43.85546875" style="2" customWidth="1"/>
    <col min="7175" max="7176" width="11.42578125" style="2"/>
    <col min="7177" max="7177" width="21.5703125" style="2" customWidth="1"/>
    <col min="7178" max="7178" width="22.85546875" style="2" customWidth="1"/>
    <col min="7179" max="7180" width="11.42578125" style="2"/>
    <col min="7181" max="7181" width="39" style="2" customWidth="1"/>
    <col min="7182" max="7182" width="47.7109375" style="2" customWidth="1"/>
    <col min="7183" max="7187" width="11.42578125" style="2"/>
    <col min="7188" max="7188" width="32.42578125" style="2" customWidth="1"/>
    <col min="7189" max="7189" width="34.5703125" style="2" customWidth="1"/>
    <col min="7190" max="7190" width="35.7109375" style="2" customWidth="1"/>
    <col min="7191" max="7231" width="11.42578125" style="2"/>
    <col min="7232" max="7232" width="18" style="2" customWidth="1"/>
    <col min="7233" max="7410" width="11.42578125" style="2"/>
    <col min="7411" max="7411" width="39.85546875" style="2" customWidth="1"/>
    <col min="7412" max="7412" width="165.140625" style="2" customWidth="1"/>
    <col min="7413" max="7415" width="11.42578125" style="2"/>
    <col min="7416" max="7416" width="17.85546875" style="2" customWidth="1"/>
    <col min="7417" max="7417" width="19.7109375" style="2" customWidth="1"/>
    <col min="7418" max="7425" width="11.42578125" style="2"/>
    <col min="7426" max="7426" width="51.7109375" style="2" customWidth="1"/>
    <col min="7427" max="7427" width="52.42578125" style="2" customWidth="1"/>
    <col min="7428" max="7428" width="11.42578125" style="2"/>
    <col min="7429" max="7429" width="173.7109375" style="2" bestFit="1" customWidth="1"/>
    <col min="7430" max="7430" width="43.85546875" style="2" customWidth="1"/>
    <col min="7431" max="7432" width="11.42578125" style="2"/>
    <col min="7433" max="7433" width="21.5703125" style="2" customWidth="1"/>
    <col min="7434" max="7434" width="22.85546875" style="2" customWidth="1"/>
    <col min="7435" max="7436" width="11.42578125" style="2"/>
    <col min="7437" max="7437" width="39" style="2" customWidth="1"/>
    <col min="7438" max="7438" width="47.7109375" style="2" customWidth="1"/>
    <col min="7439" max="7443" width="11.42578125" style="2"/>
    <col min="7444" max="7444" width="32.42578125" style="2" customWidth="1"/>
    <col min="7445" max="7445" width="34.5703125" style="2" customWidth="1"/>
    <col min="7446" max="7446" width="35.7109375" style="2" customWidth="1"/>
    <col min="7447" max="7487" width="11.42578125" style="2"/>
    <col min="7488" max="7488" width="18" style="2" customWidth="1"/>
    <col min="7489" max="7666" width="11.42578125" style="2"/>
    <col min="7667" max="7667" width="39.85546875" style="2" customWidth="1"/>
    <col min="7668" max="7668" width="165.140625" style="2" customWidth="1"/>
    <col min="7669" max="7671" width="11.42578125" style="2"/>
    <col min="7672" max="7672" width="17.85546875" style="2" customWidth="1"/>
    <col min="7673" max="7673" width="19.7109375" style="2" customWidth="1"/>
    <col min="7674" max="7681" width="11.42578125" style="2"/>
    <col min="7682" max="7682" width="51.7109375" style="2" customWidth="1"/>
    <col min="7683" max="7683" width="52.42578125" style="2" customWidth="1"/>
    <col min="7684" max="7684" width="11.42578125" style="2"/>
    <col min="7685" max="7685" width="173.7109375" style="2" bestFit="1" customWidth="1"/>
    <col min="7686" max="7686" width="43.85546875" style="2" customWidth="1"/>
    <col min="7687" max="7688" width="11.42578125" style="2"/>
    <col min="7689" max="7689" width="21.5703125" style="2" customWidth="1"/>
    <col min="7690" max="7690" width="22.85546875" style="2" customWidth="1"/>
    <col min="7691" max="7692" width="11.42578125" style="2"/>
    <col min="7693" max="7693" width="39" style="2" customWidth="1"/>
    <col min="7694" max="7694" width="47.7109375" style="2" customWidth="1"/>
    <col min="7695" max="7699" width="11.42578125" style="2"/>
    <col min="7700" max="7700" width="32.42578125" style="2" customWidth="1"/>
    <col min="7701" max="7701" width="34.5703125" style="2" customWidth="1"/>
    <col min="7702" max="7702" width="35.7109375" style="2" customWidth="1"/>
    <col min="7703" max="7743" width="11.42578125" style="2"/>
    <col min="7744" max="7744" width="18" style="2" customWidth="1"/>
    <col min="7745" max="7922" width="11.42578125" style="2"/>
    <col min="7923" max="7923" width="39.85546875" style="2" customWidth="1"/>
    <col min="7924" max="7924" width="165.140625" style="2" customWidth="1"/>
    <col min="7925" max="7927" width="11.42578125" style="2"/>
    <col min="7928" max="7928" width="17.85546875" style="2" customWidth="1"/>
    <col min="7929" max="7929" width="19.7109375" style="2" customWidth="1"/>
    <col min="7930" max="7937" width="11.42578125" style="2"/>
    <col min="7938" max="7938" width="51.7109375" style="2" customWidth="1"/>
    <col min="7939" max="7939" width="52.42578125" style="2" customWidth="1"/>
    <col min="7940" max="7940" width="11.42578125" style="2"/>
    <col min="7941" max="7941" width="173.7109375" style="2" bestFit="1" customWidth="1"/>
    <col min="7942" max="7942" width="43.85546875" style="2" customWidth="1"/>
    <col min="7943" max="7944" width="11.42578125" style="2"/>
    <col min="7945" max="7945" width="21.5703125" style="2" customWidth="1"/>
    <col min="7946" max="7946" width="22.85546875" style="2" customWidth="1"/>
    <col min="7947" max="7948" width="11.42578125" style="2"/>
    <col min="7949" max="7949" width="39" style="2" customWidth="1"/>
    <col min="7950" max="7950" width="47.7109375" style="2" customWidth="1"/>
    <col min="7951" max="7955" width="11.42578125" style="2"/>
    <col min="7956" max="7956" width="32.42578125" style="2" customWidth="1"/>
    <col min="7957" max="7957" width="34.5703125" style="2" customWidth="1"/>
    <col min="7958" max="7958" width="35.7109375" style="2" customWidth="1"/>
    <col min="7959" max="7999" width="11.42578125" style="2"/>
    <col min="8000" max="8000" width="18" style="2" customWidth="1"/>
    <col min="8001" max="8178" width="11.42578125" style="2"/>
    <col min="8179" max="8179" width="39.85546875" style="2" customWidth="1"/>
    <col min="8180" max="8180" width="165.140625" style="2" customWidth="1"/>
    <col min="8181" max="8183" width="11.42578125" style="2"/>
    <col min="8184" max="8184" width="17.85546875" style="2" customWidth="1"/>
    <col min="8185" max="8185" width="19.7109375" style="2" customWidth="1"/>
    <col min="8186" max="8193" width="11.42578125" style="2"/>
    <col min="8194" max="8194" width="51.7109375" style="2" customWidth="1"/>
    <col min="8195" max="8195" width="52.42578125" style="2" customWidth="1"/>
    <col min="8196" max="8196" width="11.42578125" style="2"/>
    <col min="8197" max="8197" width="173.7109375" style="2" bestFit="1" customWidth="1"/>
    <col min="8198" max="8198" width="43.85546875" style="2" customWidth="1"/>
    <col min="8199" max="8200" width="11.42578125" style="2"/>
    <col min="8201" max="8201" width="21.5703125" style="2" customWidth="1"/>
    <col min="8202" max="8202" width="22.85546875" style="2" customWidth="1"/>
    <col min="8203" max="8204" width="11.42578125" style="2"/>
    <col min="8205" max="8205" width="39" style="2" customWidth="1"/>
    <col min="8206" max="8206" width="47.7109375" style="2" customWidth="1"/>
    <col min="8207" max="8211" width="11.42578125" style="2"/>
    <col min="8212" max="8212" width="32.42578125" style="2" customWidth="1"/>
    <col min="8213" max="8213" width="34.5703125" style="2" customWidth="1"/>
    <col min="8214" max="8214" width="35.7109375" style="2" customWidth="1"/>
    <col min="8215" max="8255" width="11.42578125" style="2"/>
    <col min="8256" max="8256" width="18" style="2" customWidth="1"/>
    <col min="8257" max="8434" width="11.42578125" style="2"/>
    <col min="8435" max="8435" width="39.85546875" style="2" customWidth="1"/>
    <col min="8436" max="8436" width="165.140625" style="2" customWidth="1"/>
    <col min="8437" max="8439" width="11.42578125" style="2"/>
    <col min="8440" max="8440" width="17.85546875" style="2" customWidth="1"/>
    <col min="8441" max="8441" width="19.7109375" style="2" customWidth="1"/>
    <col min="8442" max="8449" width="11.42578125" style="2"/>
    <col min="8450" max="8450" width="51.7109375" style="2" customWidth="1"/>
    <col min="8451" max="8451" width="52.42578125" style="2" customWidth="1"/>
    <col min="8452" max="8452" width="11.42578125" style="2"/>
    <col min="8453" max="8453" width="173.7109375" style="2" bestFit="1" customWidth="1"/>
    <col min="8454" max="8454" width="43.85546875" style="2" customWidth="1"/>
    <col min="8455" max="8456" width="11.42578125" style="2"/>
    <col min="8457" max="8457" width="21.5703125" style="2" customWidth="1"/>
    <col min="8458" max="8458" width="22.85546875" style="2" customWidth="1"/>
    <col min="8459" max="8460" width="11.42578125" style="2"/>
    <col min="8461" max="8461" width="39" style="2" customWidth="1"/>
    <col min="8462" max="8462" width="47.7109375" style="2" customWidth="1"/>
    <col min="8463" max="8467" width="11.42578125" style="2"/>
    <col min="8468" max="8468" width="32.42578125" style="2" customWidth="1"/>
    <col min="8469" max="8469" width="34.5703125" style="2" customWidth="1"/>
    <col min="8470" max="8470" width="35.7109375" style="2" customWidth="1"/>
    <col min="8471" max="8511" width="11.42578125" style="2"/>
    <col min="8512" max="8512" width="18" style="2" customWidth="1"/>
    <col min="8513" max="8690" width="11.42578125" style="2"/>
    <col min="8691" max="8691" width="39.85546875" style="2" customWidth="1"/>
    <col min="8692" max="8692" width="165.140625" style="2" customWidth="1"/>
    <col min="8693" max="8695" width="11.42578125" style="2"/>
    <col min="8696" max="8696" width="17.85546875" style="2" customWidth="1"/>
    <col min="8697" max="8697" width="19.7109375" style="2" customWidth="1"/>
    <col min="8698" max="8705" width="11.42578125" style="2"/>
    <col min="8706" max="8706" width="51.7109375" style="2" customWidth="1"/>
    <col min="8707" max="8707" width="52.42578125" style="2" customWidth="1"/>
    <col min="8708" max="8708" width="11.42578125" style="2"/>
    <col min="8709" max="8709" width="173.7109375" style="2" bestFit="1" customWidth="1"/>
    <col min="8710" max="8710" width="43.85546875" style="2" customWidth="1"/>
    <col min="8711" max="8712" width="11.42578125" style="2"/>
    <col min="8713" max="8713" width="21.5703125" style="2" customWidth="1"/>
    <col min="8714" max="8714" width="22.85546875" style="2" customWidth="1"/>
    <col min="8715" max="8716" width="11.42578125" style="2"/>
    <col min="8717" max="8717" width="39" style="2" customWidth="1"/>
    <col min="8718" max="8718" width="47.7109375" style="2" customWidth="1"/>
    <col min="8719" max="8723" width="11.42578125" style="2"/>
    <col min="8724" max="8724" width="32.42578125" style="2" customWidth="1"/>
    <col min="8725" max="8725" width="34.5703125" style="2" customWidth="1"/>
    <col min="8726" max="8726" width="35.7109375" style="2" customWidth="1"/>
    <col min="8727" max="8767" width="11.42578125" style="2"/>
    <col min="8768" max="8768" width="18" style="2" customWidth="1"/>
    <col min="8769" max="8946" width="11.42578125" style="2"/>
    <col min="8947" max="8947" width="39.85546875" style="2" customWidth="1"/>
    <col min="8948" max="8948" width="165.140625" style="2" customWidth="1"/>
    <col min="8949" max="8951" width="11.42578125" style="2"/>
    <col min="8952" max="8952" width="17.85546875" style="2" customWidth="1"/>
    <col min="8953" max="8953" width="19.7109375" style="2" customWidth="1"/>
    <col min="8954" max="8961" width="11.42578125" style="2"/>
    <col min="8962" max="8962" width="51.7109375" style="2" customWidth="1"/>
    <col min="8963" max="8963" width="52.42578125" style="2" customWidth="1"/>
    <col min="8964" max="8964" width="11.42578125" style="2"/>
    <col min="8965" max="8965" width="173.7109375" style="2" bestFit="1" customWidth="1"/>
    <col min="8966" max="8966" width="43.85546875" style="2" customWidth="1"/>
    <col min="8967" max="8968" width="11.42578125" style="2"/>
    <col min="8969" max="8969" width="21.5703125" style="2" customWidth="1"/>
    <col min="8970" max="8970" width="22.85546875" style="2" customWidth="1"/>
    <col min="8971" max="8972" width="11.42578125" style="2"/>
    <col min="8973" max="8973" width="39" style="2" customWidth="1"/>
    <col min="8974" max="8974" width="47.7109375" style="2" customWidth="1"/>
    <col min="8975" max="8979" width="11.42578125" style="2"/>
    <col min="8980" max="8980" width="32.42578125" style="2" customWidth="1"/>
    <col min="8981" max="8981" width="34.5703125" style="2" customWidth="1"/>
    <col min="8982" max="8982" width="35.7109375" style="2" customWidth="1"/>
    <col min="8983" max="9023" width="11.42578125" style="2"/>
    <col min="9024" max="9024" width="18" style="2" customWidth="1"/>
    <col min="9025" max="9202" width="11.42578125" style="2"/>
    <col min="9203" max="9203" width="39.85546875" style="2" customWidth="1"/>
    <col min="9204" max="9204" width="165.140625" style="2" customWidth="1"/>
    <col min="9205" max="9207" width="11.42578125" style="2"/>
    <col min="9208" max="9208" width="17.85546875" style="2" customWidth="1"/>
    <col min="9209" max="9209" width="19.7109375" style="2" customWidth="1"/>
    <col min="9210" max="9217" width="11.42578125" style="2"/>
    <col min="9218" max="9218" width="51.7109375" style="2" customWidth="1"/>
    <col min="9219" max="9219" width="52.42578125" style="2" customWidth="1"/>
    <col min="9220" max="9220" width="11.42578125" style="2"/>
    <col min="9221" max="9221" width="173.7109375" style="2" bestFit="1" customWidth="1"/>
    <col min="9222" max="9222" width="43.85546875" style="2" customWidth="1"/>
    <col min="9223" max="9224" width="11.42578125" style="2"/>
    <col min="9225" max="9225" width="21.5703125" style="2" customWidth="1"/>
    <col min="9226" max="9226" width="22.85546875" style="2" customWidth="1"/>
    <col min="9227" max="9228" width="11.42578125" style="2"/>
    <col min="9229" max="9229" width="39" style="2" customWidth="1"/>
    <col min="9230" max="9230" width="47.7109375" style="2" customWidth="1"/>
    <col min="9231" max="9235" width="11.42578125" style="2"/>
    <col min="9236" max="9236" width="32.42578125" style="2" customWidth="1"/>
    <col min="9237" max="9237" width="34.5703125" style="2" customWidth="1"/>
    <col min="9238" max="9238" width="35.7109375" style="2" customWidth="1"/>
    <col min="9239" max="9279" width="11.42578125" style="2"/>
    <col min="9280" max="9280" width="18" style="2" customWidth="1"/>
    <col min="9281" max="9458" width="11.42578125" style="2"/>
    <col min="9459" max="9459" width="39.85546875" style="2" customWidth="1"/>
    <col min="9460" max="9460" width="165.140625" style="2" customWidth="1"/>
    <col min="9461" max="9463" width="11.42578125" style="2"/>
    <col min="9464" max="9464" width="17.85546875" style="2" customWidth="1"/>
    <col min="9465" max="9465" width="19.7109375" style="2" customWidth="1"/>
    <col min="9466" max="9473" width="11.42578125" style="2"/>
    <col min="9474" max="9474" width="51.7109375" style="2" customWidth="1"/>
    <col min="9475" max="9475" width="52.42578125" style="2" customWidth="1"/>
    <col min="9476" max="9476" width="11.42578125" style="2"/>
    <col min="9477" max="9477" width="173.7109375" style="2" bestFit="1" customWidth="1"/>
    <col min="9478" max="9478" width="43.85546875" style="2" customWidth="1"/>
    <col min="9479" max="9480" width="11.42578125" style="2"/>
    <col min="9481" max="9481" width="21.5703125" style="2" customWidth="1"/>
    <col min="9482" max="9482" width="22.85546875" style="2" customWidth="1"/>
    <col min="9483" max="9484" width="11.42578125" style="2"/>
    <col min="9485" max="9485" width="39" style="2" customWidth="1"/>
    <col min="9486" max="9486" width="47.7109375" style="2" customWidth="1"/>
    <col min="9487" max="9491" width="11.42578125" style="2"/>
    <col min="9492" max="9492" width="32.42578125" style="2" customWidth="1"/>
    <col min="9493" max="9493" width="34.5703125" style="2" customWidth="1"/>
    <col min="9494" max="9494" width="35.7109375" style="2" customWidth="1"/>
    <col min="9495" max="9535" width="11.42578125" style="2"/>
    <col min="9536" max="9536" width="18" style="2" customWidth="1"/>
    <col min="9537" max="9714" width="11.42578125" style="2"/>
    <col min="9715" max="9715" width="39.85546875" style="2" customWidth="1"/>
    <col min="9716" max="9716" width="165.140625" style="2" customWidth="1"/>
    <col min="9717" max="9719" width="11.42578125" style="2"/>
    <col min="9720" max="9720" width="17.85546875" style="2" customWidth="1"/>
    <col min="9721" max="9721" width="19.7109375" style="2" customWidth="1"/>
    <col min="9722" max="9729" width="11.42578125" style="2"/>
    <col min="9730" max="9730" width="51.7109375" style="2" customWidth="1"/>
    <col min="9731" max="9731" width="52.42578125" style="2" customWidth="1"/>
    <col min="9732" max="9732" width="11.42578125" style="2"/>
    <col min="9733" max="9733" width="173.7109375" style="2" bestFit="1" customWidth="1"/>
    <col min="9734" max="9734" width="43.85546875" style="2" customWidth="1"/>
    <col min="9735" max="9736" width="11.42578125" style="2"/>
    <col min="9737" max="9737" width="21.5703125" style="2" customWidth="1"/>
    <col min="9738" max="9738" width="22.85546875" style="2" customWidth="1"/>
    <col min="9739" max="9740" width="11.42578125" style="2"/>
    <col min="9741" max="9741" width="39" style="2" customWidth="1"/>
    <col min="9742" max="9742" width="47.7109375" style="2" customWidth="1"/>
    <col min="9743" max="9747" width="11.42578125" style="2"/>
    <col min="9748" max="9748" width="32.42578125" style="2" customWidth="1"/>
    <col min="9749" max="9749" width="34.5703125" style="2" customWidth="1"/>
    <col min="9750" max="9750" width="35.7109375" style="2" customWidth="1"/>
    <col min="9751" max="9791" width="11.42578125" style="2"/>
    <col min="9792" max="9792" width="18" style="2" customWidth="1"/>
    <col min="9793" max="9970" width="11.42578125" style="2"/>
    <col min="9971" max="9971" width="39.85546875" style="2" customWidth="1"/>
    <col min="9972" max="9972" width="165.140625" style="2" customWidth="1"/>
    <col min="9973" max="9975" width="11.42578125" style="2"/>
    <col min="9976" max="9976" width="17.85546875" style="2" customWidth="1"/>
    <col min="9977" max="9977" width="19.7109375" style="2" customWidth="1"/>
    <col min="9978" max="9985" width="11.42578125" style="2"/>
    <col min="9986" max="9986" width="51.7109375" style="2" customWidth="1"/>
    <col min="9987" max="9987" width="52.42578125" style="2" customWidth="1"/>
    <col min="9988" max="9988" width="11.42578125" style="2"/>
    <col min="9989" max="9989" width="173.7109375" style="2" bestFit="1" customWidth="1"/>
    <col min="9990" max="9990" width="43.85546875" style="2" customWidth="1"/>
    <col min="9991" max="9992" width="11.42578125" style="2"/>
    <col min="9993" max="9993" width="21.5703125" style="2" customWidth="1"/>
    <col min="9994" max="9994" width="22.85546875" style="2" customWidth="1"/>
    <col min="9995" max="9996" width="11.42578125" style="2"/>
    <col min="9997" max="9997" width="39" style="2" customWidth="1"/>
    <col min="9998" max="9998" width="47.7109375" style="2" customWidth="1"/>
    <col min="9999" max="10003" width="11.42578125" style="2"/>
    <col min="10004" max="10004" width="32.42578125" style="2" customWidth="1"/>
    <col min="10005" max="10005" width="34.5703125" style="2" customWidth="1"/>
    <col min="10006" max="10006" width="35.7109375" style="2" customWidth="1"/>
    <col min="10007" max="10047" width="11.42578125" style="2"/>
    <col min="10048" max="10048" width="18" style="2" customWidth="1"/>
    <col min="10049" max="10226" width="11.42578125" style="2"/>
    <col min="10227" max="10227" width="39.85546875" style="2" customWidth="1"/>
    <col min="10228" max="10228" width="165.140625" style="2" customWidth="1"/>
    <col min="10229" max="10231" width="11.42578125" style="2"/>
    <col min="10232" max="10232" width="17.85546875" style="2" customWidth="1"/>
    <col min="10233" max="10233" width="19.7109375" style="2" customWidth="1"/>
    <col min="10234" max="10241" width="11.42578125" style="2"/>
    <col min="10242" max="10242" width="51.7109375" style="2" customWidth="1"/>
    <col min="10243" max="10243" width="52.42578125" style="2" customWidth="1"/>
    <col min="10244" max="10244" width="11.42578125" style="2"/>
    <col min="10245" max="10245" width="173.7109375" style="2" bestFit="1" customWidth="1"/>
    <col min="10246" max="10246" width="43.85546875" style="2" customWidth="1"/>
    <col min="10247" max="10248" width="11.42578125" style="2"/>
    <col min="10249" max="10249" width="21.5703125" style="2" customWidth="1"/>
    <col min="10250" max="10250" width="22.85546875" style="2" customWidth="1"/>
    <col min="10251" max="10252" width="11.42578125" style="2"/>
    <col min="10253" max="10253" width="39" style="2" customWidth="1"/>
    <col min="10254" max="10254" width="47.7109375" style="2" customWidth="1"/>
    <col min="10255" max="10259" width="11.42578125" style="2"/>
    <col min="10260" max="10260" width="32.42578125" style="2" customWidth="1"/>
    <col min="10261" max="10261" width="34.5703125" style="2" customWidth="1"/>
    <col min="10262" max="10262" width="35.7109375" style="2" customWidth="1"/>
    <col min="10263" max="10303" width="11.42578125" style="2"/>
    <col min="10304" max="10304" width="18" style="2" customWidth="1"/>
    <col min="10305" max="10482" width="11.42578125" style="2"/>
    <col min="10483" max="10483" width="39.85546875" style="2" customWidth="1"/>
    <col min="10484" max="10484" width="165.140625" style="2" customWidth="1"/>
    <col min="10485" max="10487" width="11.42578125" style="2"/>
    <col min="10488" max="10488" width="17.85546875" style="2" customWidth="1"/>
    <col min="10489" max="10489" width="19.7109375" style="2" customWidth="1"/>
    <col min="10490" max="10497" width="11.42578125" style="2"/>
    <col min="10498" max="10498" width="51.7109375" style="2" customWidth="1"/>
    <col min="10499" max="10499" width="52.42578125" style="2" customWidth="1"/>
    <col min="10500" max="10500" width="11.42578125" style="2"/>
    <col min="10501" max="10501" width="173.7109375" style="2" bestFit="1" customWidth="1"/>
    <col min="10502" max="10502" width="43.85546875" style="2" customWidth="1"/>
    <col min="10503" max="10504" width="11.42578125" style="2"/>
    <col min="10505" max="10505" width="21.5703125" style="2" customWidth="1"/>
    <col min="10506" max="10506" width="22.85546875" style="2" customWidth="1"/>
    <col min="10507" max="10508" width="11.42578125" style="2"/>
    <col min="10509" max="10509" width="39" style="2" customWidth="1"/>
    <col min="10510" max="10510" width="47.7109375" style="2" customWidth="1"/>
    <col min="10511" max="10515" width="11.42578125" style="2"/>
    <col min="10516" max="10516" width="32.42578125" style="2" customWidth="1"/>
    <col min="10517" max="10517" width="34.5703125" style="2" customWidth="1"/>
    <col min="10518" max="10518" width="35.7109375" style="2" customWidth="1"/>
    <col min="10519" max="10559" width="11.42578125" style="2"/>
    <col min="10560" max="10560" width="18" style="2" customWidth="1"/>
    <col min="10561" max="10738" width="11.42578125" style="2"/>
    <col min="10739" max="10739" width="39.85546875" style="2" customWidth="1"/>
    <col min="10740" max="10740" width="165.140625" style="2" customWidth="1"/>
    <col min="10741" max="10743" width="11.42578125" style="2"/>
    <col min="10744" max="10744" width="17.85546875" style="2" customWidth="1"/>
    <col min="10745" max="10745" width="19.7109375" style="2" customWidth="1"/>
    <col min="10746" max="10753" width="11.42578125" style="2"/>
    <col min="10754" max="10754" width="51.7109375" style="2" customWidth="1"/>
    <col min="10755" max="10755" width="52.42578125" style="2" customWidth="1"/>
    <col min="10756" max="10756" width="11.42578125" style="2"/>
    <col min="10757" max="10757" width="173.7109375" style="2" bestFit="1" customWidth="1"/>
    <col min="10758" max="10758" width="43.85546875" style="2" customWidth="1"/>
    <col min="10759" max="10760" width="11.42578125" style="2"/>
    <col min="10761" max="10761" width="21.5703125" style="2" customWidth="1"/>
    <col min="10762" max="10762" width="22.85546875" style="2" customWidth="1"/>
    <col min="10763" max="10764" width="11.42578125" style="2"/>
    <col min="10765" max="10765" width="39" style="2" customWidth="1"/>
    <col min="10766" max="10766" width="47.7109375" style="2" customWidth="1"/>
    <col min="10767" max="10771" width="11.42578125" style="2"/>
    <col min="10772" max="10772" width="32.42578125" style="2" customWidth="1"/>
    <col min="10773" max="10773" width="34.5703125" style="2" customWidth="1"/>
    <col min="10774" max="10774" width="35.7109375" style="2" customWidth="1"/>
    <col min="10775" max="10815" width="11.42578125" style="2"/>
    <col min="10816" max="10816" width="18" style="2" customWidth="1"/>
    <col min="10817" max="10994" width="11.42578125" style="2"/>
    <col min="10995" max="10995" width="39.85546875" style="2" customWidth="1"/>
    <col min="10996" max="10996" width="165.140625" style="2" customWidth="1"/>
    <col min="10997" max="10999" width="11.42578125" style="2"/>
    <col min="11000" max="11000" width="17.85546875" style="2" customWidth="1"/>
    <col min="11001" max="11001" width="19.7109375" style="2" customWidth="1"/>
    <col min="11002" max="11009" width="11.42578125" style="2"/>
    <col min="11010" max="11010" width="51.7109375" style="2" customWidth="1"/>
    <col min="11011" max="11011" width="52.42578125" style="2" customWidth="1"/>
    <col min="11012" max="11012" width="11.42578125" style="2"/>
    <col min="11013" max="11013" width="173.7109375" style="2" bestFit="1" customWidth="1"/>
    <col min="11014" max="11014" width="43.85546875" style="2" customWidth="1"/>
    <col min="11015" max="11016" width="11.42578125" style="2"/>
    <col min="11017" max="11017" width="21.5703125" style="2" customWidth="1"/>
    <col min="11018" max="11018" width="22.85546875" style="2" customWidth="1"/>
    <col min="11019" max="11020" width="11.42578125" style="2"/>
    <col min="11021" max="11021" width="39" style="2" customWidth="1"/>
    <col min="11022" max="11022" width="47.7109375" style="2" customWidth="1"/>
    <col min="11023" max="11027" width="11.42578125" style="2"/>
    <col min="11028" max="11028" width="32.42578125" style="2" customWidth="1"/>
    <col min="11029" max="11029" width="34.5703125" style="2" customWidth="1"/>
    <col min="11030" max="11030" width="35.7109375" style="2" customWidth="1"/>
    <col min="11031" max="11071" width="11.42578125" style="2"/>
    <col min="11072" max="11072" width="18" style="2" customWidth="1"/>
    <col min="11073" max="11250" width="11.42578125" style="2"/>
    <col min="11251" max="11251" width="39.85546875" style="2" customWidth="1"/>
    <col min="11252" max="11252" width="165.140625" style="2" customWidth="1"/>
    <col min="11253" max="11255" width="11.42578125" style="2"/>
    <col min="11256" max="11256" width="17.85546875" style="2" customWidth="1"/>
    <col min="11257" max="11257" width="19.7109375" style="2" customWidth="1"/>
    <col min="11258" max="11265" width="11.42578125" style="2"/>
    <col min="11266" max="11266" width="51.7109375" style="2" customWidth="1"/>
    <col min="11267" max="11267" width="52.42578125" style="2" customWidth="1"/>
    <col min="11268" max="11268" width="11.42578125" style="2"/>
    <col min="11269" max="11269" width="173.7109375" style="2" bestFit="1" customWidth="1"/>
    <col min="11270" max="11270" width="43.85546875" style="2" customWidth="1"/>
    <col min="11271" max="11272" width="11.42578125" style="2"/>
    <col min="11273" max="11273" width="21.5703125" style="2" customWidth="1"/>
    <col min="11274" max="11274" width="22.85546875" style="2" customWidth="1"/>
    <col min="11275" max="11276" width="11.42578125" style="2"/>
    <col min="11277" max="11277" width="39" style="2" customWidth="1"/>
    <col min="11278" max="11278" width="47.7109375" style="2" customWidth="1"/>
    <col min="11279" max="11283" width="11.42578125" style="2"/>
    <col min="11284" max="11284" width="32.42578125" style="2" customWidth="1"/>
    <col min="11285" max="11285" width="34.5703125" style="2" customWidth="1"/>
    <col min="11286" max="11286" width="35.7109375" style="2" customWidth="1"/>
    <col min="11287" max="11327" width="11.42578125" style="2"/>
    <col min="11328" max="11328" width="18" style="2" customWidth="1"/>
    <col min="11329" max="11506" width="11.42578125" style="2"/>
    <col min="11507" max="11507" width="39.85546875" style="2" customWidth="1"/>
    <col min="11508" max="11508" width="165.140625" style="2" customWidth="1"/>
    <col min="11509" max="11511" width="11.42578125" style="2"/>
    <col min="11512" max="11512" width="17.85546875" style="2" customWidth="1"/>
    <col min="11513" max="11513" width="19.7109375" style="2" customWidth="1"/>
    <col min="11514" max="11521" width="11.42578125" style="2"/>
    <col min="11522" max="11522" width="51.7109375" style="2" customWidth="1"/>
    <col min="11523" max="11523" width="52.42578125" style="2" customWidth="1"/>
    <col min="11524" max="11524" width="11.42578125" style="2"/>
    <col min="11525" max="11525" width="173.7109375" style="2" bestFit="1" customWidth="1"/>
    <col min="11526" max="11526" width="43.85546875" style="2" customWidth="1"/>
    <col min="11527" max="11528" width="11.42578125" style="2"/>
    <col min="11529" max="11529" width="21.5703125" style="2" customWidth="1"/>
    <col min="11530" max="11530" width="22.85546875" style="2" customWidth="1"/>
    <col min="11531" max="11532" width="11.42578125" style="2"/>
    <col min="11533" max="11533" width="39" style="2" customWidth="1"/>
    <col min="11534" max="11534" width="47.7109375" style="2" customWidth="1"/>
    <col min="11535" max="11539" width="11.42578125" style="2"/>
    <col min="11540" max="11540" width="32.42578125" style="2" customWidth="1"/>
    <col min="11541" max="11541" width="34.5703125" style="2" customWidth="1"/>
    <col min="11542" max="11542" width="35.7109375" style="2" customWidth="1"/>
    <col min="11543" max="11583" width="11.42578125" style="2"/>
    <col min="11584" max="11584" width="18" style="2" customWidth="1"/>
    <col min="11585" max="11762" width="11.42578125" style="2"/>
    <col min="11763" max="11763" width="39.85546875" style="2" customWidth="1"/>
    <col min="11764" max="11764" width="165.140625" style="2" customWidth="1"/>
    <col min="11765" max="11767" width="11.42578125" style="2"/>
    <col min="11768" max="11768" width="17.85546875" style="2" customWidth="1"/>
    <col min="11769" max="11769" width="19.7109375" style="2" customWidth="1"/>
    <col min="11770" max="11777" width="11.42578125" style="2"/>
    <col min="11778" max="11778" width="51.7109375" style="2" customWidth="1"/>
    <col min="11779" max="11779" width="52.42578125" style="2" customWidth="1"/>
    <col min="11780" max="11780" width="11.42578125" style="2"/>
    <col min="11781" max="11781" width="173.7109375" style="2" bestFit="1" customWidth="1"/>
    <col min="11782" max="11782" width="43.85546875" style="2" customWidth="1"/>
    <col min="11783" max="11784" width="11.42578125" style="2"/>
    <col min="11785" max="11785" width="21.5703125" style="2" customWidth="1"/>
    <col min="11786" max="11786" width="22.85546875" style="2" customWidth="1"/>
    <col min="11787" max="11788" width="11.42578125" style="2"/>
    <col min="11789" max="11789" width="39" style="2" customWidth="1"/>
    <col min="11790" max="11790" width="47.7109375" style="2" customWidth="1"/>
    <col min="11791" max="11795" width="11.42578125" style="2"/>
    <col min="11796" max="11796" width="32.42578125" style="2" customWidth="1"/>
    <col min="11797" max="11797" width="34.5703125" style="2" customWidth="1"/>
    <col min="11798" max="11798" width="35.7109375" style="2" customWidth="1"/>
    <col min="11799" max="11839" width="11.42578125" style="2"/>
    <col min="11840" max="11840" width="18" style="2" customWidth="1"/>
    <col min="11841" max="12018" width="11.42578125" style="2"/>
    <col min="12019" max="12019" width="39.85546875" style="2" customWidth="1"/>
    <col min="12020" max="12020" width="165.140625" style="2" customWidth="1"/>
    <col min="12021" max="12023" width="11.42578125" style="2"/>
    <col min="12024" max="12024" width="17.85546875" style="2" customWidth="1"/>
    <col min="12025" max="12025" width="19.7109375" style="2" customWidth="1"/>
    <col min="12026" max="12033" width="11.42578125" style="2"/>
    <col min="12034" max="12034" width="51.7109375" style="2" customWidth="1"/>
    <col min="12035" max="12035" width="52.42578125" style="2" customWidth="1"/>
    <col min="12036" max="12036" width="11.42578125" style="2"/>
    <col min="12037" max="12037" width="173.7109375" style="2" bestFit="1" customWidth="1"/>
    <col min="12038" max="12038" width="43.85546875" style="2" customWidth="1"/>
    <col min="12039" max="12040" width="11.42578125" style="2"/>
    <col min="12041" max="12041" width="21.5703125" style="2" customWidth="1"/>
    <col min="12042" max="12042" width="22.85546875" style="2" customWidth="1"/>
    <col min="12043" max="12044" width="11.42578125" style="2"/>
    <col min="12045" max="12045" width="39" style="2" customWidth="1"/>
    <col min="12046" max="12046" width="47.7109375" style="2" customWidth="1"/>
    <col min="12047" max="12051" width="11.42578125" style="2"/>
    <col min="12052" max="12052" width="32.42578125" style="2" customWidth="1"/>
    <col min="12053" max="12053" width="34.5703125" style="2" customWidth="1"/>
    <col min="12054" max="12054" width="35.7109375" style="2" customWidth="1"/>
    <col min="12055" max="12095" width="11.42578125" style="2"/>
    <col min="12096" max="12096" width="18" style="2" customWidth="1"/>
    <col min="12097" max="12274" width="11.42578125" style="2"/>
    <col min="12275" max="12275" width="39.85546875" style="2" customWidth="1"/>
    <col min="12276" max="12276" width="165.140625" style="2" customWidth="1"/>
    <col min="12277" max="12279" width="11.42578125" style="2"/>
    <col min="12280" max="12280" width="17.85546875" style="2" customWidth="1"/>
    <col min="12281" max="12281" width="19.7109375" style="2" customWidth="1"/>
    <col min="12282" max="12289" width="11.42578125" style="2"/>
    <col min="12290" max="12290" width="51.7109375" style="2" customWidth="1"/>
    <col min="12291" max="12291" width="52.42578125" style="2" customWidth="1"/>
    <col min="12292" max="12292" width="11.42578125" style="2"/>
    <col min="12293" max="12293" width="173.7109375" style="2" bestFit="1" customWidth="1"/>
    <col min="12294" max="12294" width="43.85546875" style="2" customWidth="1"/>
    <col min="12295" max="12296" width="11.42578125" style="2"/>
    <col min="12297" max="12297" width="21.5703125" style="2" customWidth="1"/>
    <col min="12298" max="12298" width="22.85546875" style="2" customWidth="1"/>
    <col min="12299" max="12300" width="11.42578125" style="2"/>
    <col min="12301" max="12301" width="39" style="2" customWidth="1"/>
    <col min="12302" max="12302" width="47.7109375" style="2" customWidth="1"/>
    <col min="12303" max="12307" width="11.42578125" style="2"/>
    <col min="12308" max="12308" width="32.42578125" style="2" customWidth="1"/>
    <col min="12309" max="12309" width="34.5703125" style="2" customWidth="1"/>
    <col min="12310" max="12310" width="35.7109375" style="2" customWidth="1"/>
    <col min="12311" max="12351" width="11.42578125" style="2"/>
    <col min="12352" max="12352" width="18" style="2" customWidth="1"/>
    <col min="12353" max="12530" width="11.42578125" style="2"/>
    <col min="12531" max="12531" width="39.85546875" style="2" customWidth="1"/>
    <col min="12532" max="12532" width="165.140625" style="2" customWidth="1"/>
    <col min="12533" max="12535" width="11.42578125" style="2"/>
    <col min="12536" max="12536" width="17.85546875" style="2" customWidth="1"/>
    <col min="12537" max="12537" width="19.7109375" style="2" customWidth="1"/>
    <col min="12538" max="12545" width="11.42578125" style="2"/>
    <col min="12546" max="12546" width="51.7109375" style="2" customWidth="1"/>
    <col min="12547" max="12547" width="52.42578125" style="2" customWidth="1"/>
    <col min="12548" max="12548" width="11.42578125" style="2"/>
    <col min="12549" max="12549" width="173.7109375" style="2" bestFit="1" customWidth="1"/>
    <col min="12550" max="12550" width="43.85546875" style="2" customWidth="1"/>
    <col min="12551" max="12552" width="11.42578125" style="2"/>
    <col min="12553" max="12553" width="21.5703125" style="2" customWidth="1"/>
    <col min="12554" max="12554" width="22.85546875" style="2" customWidth="1"/>
    <col min="12555" max="12556" width="11.42578125" style="2"/>
    <col min="12557" max="12557" width="39" style="2" customWidth="1"/>
    <col min="12558" max="12558" width="47.7109375" style="2" customWidth="1"/>
    <col min="12559" max="12563" width="11.42578125" style="2"/>
    <col min="12564" max="12564" width="32.42578125" style="2" customWidth="1"/>
    <col min="12565" max="12565" width="34.5703125" style="2" customWidth="1"/>
    <col min="12566" max="12566" width="35.7109375" style="2" customWidth="1"/>
    <col min="12567" max="12607" width="11.42578125" style="2"/>
    <col min="12608" max="12608" width="18" style="2" customWidth="1"/>
    <col min="12609" max="12786" width="11.42578125" style="2"/>
    <col min="12787" max="12787" width="39.85546875" style="2" customWidth="1"/>
    <col min="12788" max="12788" width="165.140625" style="2" customWidth="1"/>
    <col min="12789" max="12791" width="11.42578125" style="2"/>
    <col min="12792" max="12792" width="17.85546875" style="2" customWidth="1"/>
    <col min="12793" max="12793" width="19.7109375" style="2" customWidth="1"/>
    <col min="12794" max="12801" width="11.42578125" style="2"/>
    <col min="12802" max="12802" width="51.7109375" style="2" customWidth="1"/>
    <col min="12803" max="12803" width="52.42578125" style="2" customWidth="1"/>
    <col min="12804" max="12804" width="11.42578125" style="2"/>
    <col min="12805" max="12805" width="173.7109375" style="2" bestFit="1" customWidth="1"/>
    <col min="12806" max="12806" width="43.85546875" style="2" customWidth="1"/>
    <col min="12807" max="12808" width="11.42578125" style="2"/>
    <col min="12809" max="12809" width="21.5703125" style="2" customWidth="1"/>
    <col min="12810" max="12810" width="22.85546875" style="2" customWidth="1"/>
    <col min="12811" max="12812" width="11.42578125" style="2"/>
    <col min="12813" max="12813" width="39" style="2" customWidth="1"/>
    <col min="12814" max="12814" width="47.7109375" style="2" customWidth="1"/>
    <col min="12815" max="12819" width="11.42578125" style="2"/>
    <col min="12820" max="12820" width="32.42578125" style="2" customWidth="1"/>
    <col min="12821" max="12821" width="34.5703125" style="2" customWidth="1"/>
    <col min="12822" max="12822" width="35.7109375" style="2" customWidth="1"/>
    <col min="12823" max="12863" width="11.42578125" style="2"/>
    <col min="12864" max="12864" width="18" style="2" customWidth="1"/>
    <col min="12865" max="13042" width="11.42578125" style="2"/>
    <col min="13043" max="13043" width="39.85546875" style="2" customWidth="1"/>
    <col min="13044" max="13044" width="165.140625" style="2" customWidth="1"/>
    <col min="13045" max="13047" width="11.42578125" style="2"/>
    <col min="13048" max="13048" width="17.85546875" style="2" customWidth="1"/>
    <col min="13049" max="13049" width="19.7109375" style="2" customWidth="1"/>
    <col min="13050" max="13057" width="11.42578125" style="2"/>
    <col min="13058" max="13058" width="51.7109375" style="2" customWidth="1"/>
    <col min="13059" max="13059" width="52.42578125" style="2" customWidth="1"/>
    <col min="13060" max="13060" width="11.42578125" style="2"/>
    <col min="13061" max="13061" width="173.7109375" style="2" bestFit="1" customWidth="1"/>
    <col min="13062" max="13062" width="43.85546875" style="2" customWidth="1"/>
    <col min="13063" max="13064" width="11.42578125" style="2"/>
    <col min="13065" max="13065" width="21.5703125" style="2" customWidth="1"/>
    <col min="13066" max="13066" width="22.85546875" style="2" customWidth="1"/>
    <col min="13067" max="13068" width="11.42578125" style="2"/>
    <col min="13069" max="13069" width="39" style="2" customWidth="1"/>
    <col min="13070" max="13070" width="47.7109375" style="2" customWidth="1"/>
    <col min="13071" max="13075" width="11.42578125" style="2"/>
    <col min="13076" max="13076" width="32.42578125" style="2" customWidth="1"/>
    <col min="13077" max="13077" width="34.5703125" style="2" customWidth="1"/>
    <col min="13078" max="13078" width="35.7109375" style="2" customWidth="1"/>
    <col min="13079" max="13119" width="11.42578125" style="2"/>
    <col min="13120" max="13120" width="18" style="2" customWidth="1"/>
    <col min="13121" max="13298" width="11.42578125" style="2"/>
    <col min="13299" max="13299" width="39.85546875" style="2" customWidth="1"/>
    <col min="13300" max="13300" width="165.140625" style="2" customWidth="1"/>
    <col min="13301" max="13303" width="11.42578125" style="2"/>
    <col min="13304" max="13304" width="17.85546875" style="2" customWidth="1"/>
    <col min="13305" max="13305" width="19.7109375" style="2" customWidth="1"/>
    <col min="13306" max="13313" width="11.42578125" style="2"/>
    <col min="13314" max="13314" width="51.7109375" style="2" customWidth="1"/>
    <col min="13315" max="13315" width="52.42578125" style="2" customWidth="1"/>
    <col min="13316" max="13316" width="11.42578125" style="2"/>
    <col min="13317" max="13317" width="173.7109375" style="2" bestFit="1" customWidth="1"/>
    <col min="13318" max="13318" width="43.85546875" style="2" customWidth="1"/>
    <col min="13319" max="13320" width="11.42578125" style="2"/>
    <col min="13321" max="13321" width="21.5703125" style="2" customWidth="1"/>
    <col min="13322" max="13322" width="22.85546875" style="2" customWidth="1"/>
    <col min="13323" max="13324" width="11.42578125" style="2"/>
    <col min="13325" max="13325" width="39" style="2" customWidth="1"/>
    <col min="13326" max="13326" width="47.7109375" style="2" customWidth="1"/>
    <col min="13327" max="13331" width="11.42578125" style="2"/>
    <col min="13332" max="13332" width="32.42578125" style="2" customWidth="1"/>
    <col min="13333" max="13333" width="34.5703125" style="2" customWidth="1"/>
    <col min="13334" max="13334" width="35.7109375" style="2" customWidth="1"/>
    <col min="13335" max="13375" width="11.42578125" style="2"/>
    <col min="13376" max="13376" width="18" style="2" customWidth="1"/>
    <col min="13377" max="13554" width="11.42578125" style="2"/>
    <col min="13555" max="13555" width="39.85546875" style="2" customWidth="1"/>
    <col min="13556" max="13556" width="165.140625" style="2" customWidth="1"/>
    <col min="13557" max="13559" width="11.42578125" style="2"/>
    <col min="13560" max="13560" width="17.85546875" style="2" customWidth="1"/>
    <col min="13561" max="13561" width="19.7109375" style="2" customWidth="1"/>
    <col min="13562" max="13569" width="11.42578125" style="2"/>
    <col min="13570" max="13570" width="51.7109375" style="2" customWidth="1"/>
    <col min="13571" max="13571" width="52.42578125" style="2" customWidth="1"/>
    <col min="13572" max="13572" width="11.42578125" style="2"/>
    <col min="13573" max="13573" width="173.7109375" style="2" bestFit="1" customWidth="1"/>
    <col min="13574" max="13574" width="43.85546875" style="2" customWidth="1"/>
    <col min="13575" max="13576" width="11.42578125" style="2"/>
    <col min="13577" max="13577" width="21.5703125" style="2" customWidth="1"/>
    <col min="13578" max="13578" width="22.85546875" style="2" customWidth="1"/>
    <col min="13579" max="13580" width="11.42578125" style="2"/>
    <col min="13581" max="13581" width="39" style="2" customWidth="1"/>
    <col min="13582" max="13582" width="47.7109375" style="2" customWidth="1"/>
    <col min="13583" max="13587" width="11.42578125" style="2"/>
    <col min="13588" max="13588" width="32.42578125" style="2" customWidth="1"/>
    <col min="13589" max="13589" width="34.5703125" style="2" customWidth="1"/>
    <col min="13590" max="13590" width="35.7109375" style="2" customWidth="1"/>
    <col min="13591" max="13631" width="11.42578125" style="2"/>
    <col min="13632" max="13632" width="18" style="2" customWidth="1"/>
    <col min="13633" max="13810" width="11.42578125" style="2"/>
    <col min="13811" max="13811" width="39.85546875" style="2" customWidth="1"/>
    <col min="13812" max="13812" width="165.140625" style="2" customWidth="1"/>
    <col min="13813" max="13815" width="11.42578125" style="2"/>
    <col min="13816" max="13816" width="17.85546875" style="2" customWidth="1"/>
    <col min="13817" max="13817" width="19.7109375" style="2" customWidth="1"/>
    <col min="13818" max="13825" width="11.42578125" style="2"/>
    <col min="13826" max="13826" width="51.7109375" style="2" customWidth="1"/>
    <col min="13827" max="13827" width="52.42578125" style="2" customWidth="1"/>
    <col min="13828" max="13828" width="11.42578125" style="2"/>
    <col min="13829" max="13829" width="173.7109375" style="2" bestFit="1" customWidth="1"/>
    <col min="13830" max="13830" width="43.85546875" style="2" customWidth="1"/>
    <col min="13831" max="13832" width="11.42578125" style="2"/>
    <col min="13833" max="13833" width="21.5703125" style="2" customWidth="1"/>
    <col min="13834" max="13834" width="22.85546875" style="2" customWidth="1"/>
    <col min="13835" max="13836" width="11.42578125" style="2"/>
    <col min="13837" max="13837" width="39" style="2" customWidth="1"/>
    <col min="13838" max="13838" width="47.7109375" style="2" customWidth="1"/>
    <col min="13839" max="13843" width="11.42578125" style="2"/>
    <col min="13844" max="13844" width="32.42578125" style="2" customWidth="1"/>
    <col min="13845" max="13845" width="34.5703125" style="2" customWidth="1"/>
    <col min="13846" max="13846" width="35.7109375" style="2" customWidth="1"/>
    <col min="13847" max="13887" width="11.42578125" style="2"/>
    <col min="13888" max="13888" width="18" style="2" customWidth="1"/>
    <col min="13889" max="14066" width="11.42578125" style="2"/>
    <col min="14067" max="14067" width="39.85546875" style="2" customWidth="1"/>
    <col min="14068" max="14068" width="165.140625" style="2" customWidth="1"/>
    <col min="14069" max="14071" width="11.42578125" style="2"/>
    <col min="14072" max="14072" width="17.85546875" style="2" customWidth="1"/>
    <col min="14073" max="14073" width="19.7109375" style="2" customWidth="1"/>
    <col min="14074" max="14081" width="11.42578125" style="2"/>
    <col min="14082" max="14082" width="51.7109375" style="2" customWidth="1"/>
    <col min="14083" max="14083" width="52.42578125" style="2" customWidth="1"/>
    <col min="14084" max="14084" width="11.42578125" style="2"/>
    <col min="14085" max="14085" width="173.7109375" style="2" bestFit="1" customWidth="1"/>
    <col min="14086" max="14086" width="43.85546875" style="2" customWidth="1"/>
    <col min="14087" max="14088" width="11.42578125" style="2"/>
    <col min="14089" max="14089" width="21.5703125" style="2" customWidth="1"/>
    <col min="14090" max="14090" width="22.85546875" style="2" customWidth="1"/>
    <col min="14091" max="14092" width="11.42578125" style="2"/>
    <col min="14093" max="14093" width="39" style="2" customWidth="1"/>
    <col min="14094" max="14094" width="47.7109375" style="2" customWidth="1"/>
    <col min="14095" max="14099" width="11.42578125" style="2"/>
    <col min="14100" max="14100" width="32.42578125" style="2" customWidth="1"/>
    <col min="14101" max="14101" width="34.5703125" style="2" customWidth="1"/>
    <col min="14102" max="14102" width="35.7109375" style="2" customWidth="1"/>
    <col min="14103" max="14143" width="11.42578125" style="2"/>
    <col min="14144" max="14144" width="18" style="2" customWidth="1"/>
    <col min="14145" max="14322" width="11.42578125" style="2"/>
    <col min="14323" max="14323" width="39.85546875" style="2" customWidth="1"/>
    <col min="14324" max="14324" width="165.140625" style="2" customWidth="1"/>
    <col min="14325" max="14327" width="11.42578125" style="2"/>
    <col min="14328" max="14328" width="17.85546875" style="2" customWidth="1"/>
    <col min="14329" max="14329" width="19.7109375" style="2" customWidth="1"/>
    <col min="14330" max="14337" width="11.42578125" style="2"/>
    <col min="14338" max="14338" width="51.7109375" style="2" customWidth="1"/>
    <col min="14339" max="14339" width="52.42578125" style="2" customWidth="1"/>
    <col min="14340" max="14340" width="11.42578125" style="2"/>
    <col min="14341" max="14341" width="173.7109375" style="2" bestFit="1" customWidth="1"/>
    <col min="14342" max="14342" width="43.85546875" style="2" customWidth="1"/>
    <col min="14343" max="14344" width="11.42578125" style="2"/>
    <col min="14345" max="14345" width="21.5703125" style="2" customWidth="1"/>
    <col min="14346" max="14346" width="22.85546875" style="2" customWidth="1"/>
    <col min="14347" max="14348" width="11.42578125" style="2"/>
    <col min="14349" max="14349" width="39" style="2" customWidth="1"/>
    <col min="14350" max="14350" width="47.7109375" style="2" customWidth="1"/>
    <col min="14351" max="14355" width="11.42578125" style="2"/>
    <col min="14356" max="14356" width="32.42578125" style="2" customWidth="1"/>
    <col min="14357" max="14357" width="34.5703125" style="2" customWidth="1"/>
    <col min="14358" max="14358" width="35.7109375" style="2" customWidth="1"/>
    <col min="14359" max="14399" width="11.42578125" style="2"/>
    <col min="14400" max="14400" width="18" style="2" customWidth="1"/>
    <col min="14401" max="14578" width="11.42578125" style="2"/>
    <col min="14579" max="14579" width="39.85546875" style="2" customWidth="1"/>
    <col min="14580" max="14580" width="165.140625" style="2" customWidth="1"/>
    <col min="14581" max="14583" width="11.42578125" style="2"/>
    <col min="14584" max="14584" width="17.85546875" style="2" customWidth="1"/>
    <col min="14585" max="14585" width="19.7109375" style="2" customWidth="1"/>
    <col min="14586" max="14593" width="11.42578125" style="2"/>
    <col min="14594" max="14594" width="51.7109375" style="2" customWidth="1"/>
    <col min="14595" max="14595" width="52.42578125" style="2" customWidth="1"/>
    <col min="14596" max="14596" width="11.42578125" style="2"/>
    <col min="14597" max="14597" width="173.7109375" style="2" bestFit="1" customWidth="1"/>
    <col min="14598" max="14598" width="43.85546875" style="2" customWidth="1"/>
    <col min="14599" max="14600" width="11.42578125" style="2"/>
    <col min="14601" max="14601" width="21.5703125" style="2" customWidth="1"/>
    <col min="14602" max="14602" width="22.85546875" style="2" customWidth="1"/>
    <col min="14603" max="14604" width="11.42578125" style="2"/>
    <col min="14605" max="14605" width="39" style="2" customWidth="1"/>
    <col min="14606" max="14606" width="47.7109375" style="2" customWidth="1"/>
    <col min="14607" max="14611" width="11.42578125" style="2"/>
    <col min="14612" max="14612" width="32.42578125" style="2" customWidth="1"/>
    <col min="14613" max="14613" width="34.5703125" style="2" customWidth="1"/>
    <col min="14614" max="14614" width="35.7109375" style="2" customWidth="1"/>
    <col min="14615" max="14655" width="11.42578125" style="2"/>
    <col min="14656" max="14656" width="18" style="2" customWidth="1"/>
    <col min="14657" max="14834" width="11.42578125" style="2"/>
    <col min="14835" max="14835" width="39.85546875" style="2" customWidth="1"/>
    <col min="14836" max="14836" width="165.140625" style="2" customWidth="1"/>
    <col min="14837" max="14839" width="11.42578125" style="2"/>
    <col min="14840" max="14840" width="17.85546875" style="2" customWidth="1"/>
    <col min="14841" max="14841" width="19.7109375" style="2" customWidth="1"/>
    <col min="14842" max="14849" width="11.42578125" style="2"/>
    <col min="14850" max="14850" width="51.7109375" style="2" customWidth="1"/>
    <col min="14851" max="14851" width="52.42578125" style="2" customWidth="1"/>
    <col min="14852" max="14852" width="11.42578125" style="2"/>
    <col min="14853" max="14853" width="173.7109375" style="2" bestFit="1" customWidth="1"/>
    <col min="14854" max="14854" width="43.85546875" style="2" customWidth="1"/>
    <col min="14855" max="14856" width="11.42578125" style="2"/>
    <col min="14857" max="14857" width="21.5703125" style="2" customWidth="1"/>
    <col min="14858" max="14858" width="22.85546875" style="2" customWidth="1"/>
    <col min="14859" max="14860" width="11.42578125" style="2"/>
    <col min="14861" max="14861" width="39" style="2" customWidth="1"/>
    <col min="14862" max="14862" width="47.7109375" style="2" customWidth="1"/>
    <col min="14863" max="14867" width="11.42578125" style="2"/>
    <col min="14868" max="14868" width="32.42578125" style="2" customWidth="1"/>
    <col min="14869" max="14869" width="34.5703125" style="2" customWidth="1"/>
    <col min="14870" max="14870" width="35.7109375" style="2" customWidth="1"/>
    <col min="14871" max="14911" width="11.42578125" style="2"/>
    <col min="14912" max="14912" width="18" style="2" customWidth="1"/>
    <col min="14913" max="15090" width="11.42578125" style="2"/>
    <col min="15091" max="15091" width="39.85546875" style="2" customWidth="1"/>
    <col min="15092" max="15092" width="165.140625" style="2" customWidth="1"/>
    <col min="15093" max="15095" width="11.42578125" style="2"/>
    <col min="15096" max="15096" width="17.85546875" style="2" customWidth="1"/>
    <col min="15097" max="15097" width="19.7109375" style="2" customWidth="1"/>
    <col min="15098" max="15105" width="11.42578125" style="2"/>
    <col min="15106" max="15106" width="51.7109375" style="2" customWidth="1"/>
    <col min="15107" max="15107" width="52.42578125" style="2" customWidth="1"/>
    <col min="15108" max="15108" width="11.42578125" style="2"/>
    <col min="15109" max="15109" width="173.7109375" style="2" bestFit="1" customWidth="1"/>
    <col min="15110" max="15110" width="43.85546875" style="2" customWidth="1"/>
    <col min="15111" max="15112" width="11.42578125" style="2"/>
    <col min="15113" max="15113" width="21.5703125" style="2" customWidth="1"/>
    <col min="15114" max="15114" width="22.85546875" style="2" customWidth="1"/>
    <col min="15115" max="15116" width="11.42578125" style="2"/>
    <col min="15117" max="15117" width="39" style="2" customWidth="1"/>
    <col min="15118" max="15118" width="47.7109375" style="2" customWidth="1"/>
    <col min="15119" max="15123" width="11.42578125" style="2"/>
    <col min="15124" max="15124" width="32.42578125" style="2" customWidth="1"/>
    <col min="15125" max="15125" width="34.5703125" style="2" customWidth="1"/>
    <col min="15126" max="15126" width="35.7109375" style="2" customWidth="1"/>
    <col min="15127" max="15167" width="11.42578125" style="2"/>
    <col min="15168" max="15168" width="18" style="2" customWidth="1"/>
    <col min="15169" max="15346" width="11.42578125" style="2"/>
    <col min="15347" max="15347" width="39.85546875" style="2" customWidth="1"/>
    <col min="15348" max="15348" width="165.140625" style="2" customWidth="1"/>
    <col min="15349" max="15351" width="11.42578125" style="2"/>
    <col min="15352" max="15352" width="17.85546875" style="2" customWidth="1"/>
    <col min="15353" max="15353" width="19.7109375" style="2" customWidth="1"/>
    <col min="15354" max="15361" width="11.42578125" style="2"/>
    <col min="15362" max="15362" width="51.7109375" style="2" customWidth="1"/>
    <col min="15363" max="15363" width="52.42578125" style="2" customWidth="1"/>
    <col min="15364" max="15364" width="11.42578125" style="2"/>
    <col min="15365" max="15365" width="173.7109375" style="2" bestFit="1" customWidth="1"/>
    <col min="15366" max="15366" width="43.85546875" style="2" customWidth="1"/>
    <col min="15367" max="15368" width="11.42578125" style="2"/>
    <col min="15369" max="15369" width="21.5703125" style="2" customWidth="1"/>
    <col min="15370" max="15370" width="22.85546875" style="2" customWidth="1"/>
    <col min="15371" max="15372" width="11.42578125" style="2"/>
    <col min="15373" max="15373" width="39" style="2" customWidth="1"/>
    <col min="15374" max="15374" width="47.7109375" style="2" customWidth="1"/>
    <col min="15375" max="15379" width="11.42578125" style="2"/>
    <col min="15380" max="15380" width="32.42578125" style="2" customWidth="1"/>
    <col min="15381" max="15381" width="34.5703125" style="2" customWidth="1"/>
    <col min="15382" max="15382" width="35.7109375" style="2" customWidth="1"/>
    <col min="15383" max="15423" width="11.42578125" style="2"/>
    <col min="15424" max="15424" width="18" style="2" customWidth="1"/>
    <col min="15425" max="15602" width="11.42578125" style="2"/>
    <col min="15603" max="15603" width="39.85546875" style="2" customWidth="1"/>
    <col min="15604" max="15604" width="165.140625" style="2" customWidth="1"/>
    <col min="15605" max="15607" width="11.42578125" style="2"/>
    <col min="15608" max="15608" width="17.85546875" style="2" customWidth="1"/>
    <col min="15609" max="15609" width="19.7109375" style="2" customWidth="1"/>
    <col min="15610" max="15617" width="11.42578125" style="2"/>
    <col min="15618" max="15618" width="51.7109375" style="2" customWidth="1"/>
    <col min="15619" max="15619" width="52.42578125" style="2" customWidth="1"/>
    <col min="15620" max="15620" width="11.42578125" style="2"/>
    <col min="15621" max="15621" width="173.7109375" style="2" bestFit="1" customWidth="1"/>
    <col min="15622" max="15622" width="43.85546875" style="2" customWidth="1"/>
    <col min="15623" max="15624" width="11.42578125" style="2"/>
    <col min="15625" max="15625" width="21.5703125" style="2" customWidth="1"/>
    <col min="15626" max="15626" width="22.85546875" style="2" customWidth="1"/>
    <col min="15627" max="15628" width="11.42578125" style="2"/>
    <col min="15629" max="15629" width="39" style="2" customWidth="1"/>
    <col min="15630" max="15630" width="47.7109375" style="2" customWidth="1"/>
    <col min="15631" max="15635" width="11.42578125" style="2"/>
    <col min="15636" max="15636" width="32.42578125" style="2" customWidth="1"/>
    <col min="15637" max="15637" width="34.5703125" style="2" customWidth="1"/>
    <col min="15638" max="15638" width="35.7109375" style="2" customWidth="1"/>
    <col min="15639" max="15679" width="11.42578125" style="2"/>
    <col min="15680" max="15680" width="18" style="2" customWidth="1"/>
    <col min="15681" max="15858" width="11.42578125" style="2"/>
    <col min="15859" max="15859" width="39.85546875" style="2" customWidth="1"/>
    <col min="15860" max="15860" width="165.140625" style="2" customWidth="1"/>
    <col min="15861" max="15863" width="11.42578125" style="2"/>
    <col min="15864" max="15864" width="17.85546875" style="2" customWidth="1"/>
    <col min="15865" max="15865" width="19.7109375" style="2" customWidth="1"/>
    <col min="15866" max="15873" width="11.42578125" style="2"/>
    <col min="15874" max="15874" width="51.7109375" style="2" customWidth="1"/>
    <col min="15875" max="15875" width="52.42578125" style="2" customWidth="1"/>
    <col min="15876" max="15876" width="11.42578125" style="2"/>
    <col min="15877" max="15877" width="173.7109375" style="2" bestFit="1" customWidth="1"/>
    <col min="15878" max="15878" width="43.85546875" style="2" customWidth="1"/>
    <col min="15879" max="15880" width="11.42578125" style="2"/>
    <col min="15881" max="15881" width="21.5703125" style="2" customWidth="1"/>
    <col min="15882" max="15882" width="22.85546875" style="2" customWidth="1"/>
    <col min="15883" max="15884" width="11.42578125" style="2"/>
    <col min="15885" max="15885" width="39" style="2" customWidth="1"/>
    <col min="15886" max="15886" width="47.7109375" style="2" customWidth="1"/>
    <col min="15887" max="15891" width="11.42578125" style="2"/>
    <col min="15892" max="15892" width="32.42578125" style="2" customWidth="1"/>
    <col min="15893" max="15893" width="34.5703125" style="2" customWidth="1"/>
    <col min="15894" max="15894" width="35.7109375" style="2" customWidth="1"/>
    <col min="15895" max="15935" width="11.42578125" style="2"/>
    <col min="15936" max="15936" width="18" style="2" customWidth="1"/>
    <col min="15937" max="16114" width="11.42578125" style="2"/>
    <col min="16115" max="16115" width="39.85546875" style="2" customWidth="1"/>
    <col min="16116" max="16116" width="165.140625" style="2" customWidth="1"/>
    <col min="16117" max="16119" width="11.42578125" style="2"/>
    <col min="16120" max="16120" width="17.85546875" style="2" customWidth="1"/>
    <col min="16121" max="16121" width="19.7109375" style="2" customWidth="1"/>
    <col min="16122" max="16129" width="11.42578125" style="2"/>
    <col min="16130" max="16130" width="51.7109375" style="2" customWidth="1"/>
    <col min="16131" max="16131" width="52.42578125" style="2" customWidth="1"/>
    <col min="16132" max="16132" width="11.42578125" style="2"/>
    <col min="16133" max="16133" width="173.7109375" style="2" bestFit="1" customWidth="1"/>
    <col min="16134" max="16134" width="43.85546875" style="2" customWidth="1"/>
    <col min="16135" max="16136" width="11.42578125" style="2"/>
    <col min="16137" max="16137" width="21.5703125" style="2" customWidth="1"/>
    <col min="16138" max="16138" width="22.85546875" style="2" customWidth="1"/>
    <col min="16139" max="16140" width="11.42578125" style="2"/>
    <col min="16141" max="16141" width="39" style="2" customWidth="1"/>
    <col min="16142" max="16142" width="47.7109375" style="2" customWidth="1"/>
    <col min="16143" max="16147" width="11.42578125" style="2"/>
    <col min="16148" max="16148" width="32.42578125" style="2" customWidth="1"/>
    <col min="16149" max="16149" width="34.5703125" style="2" customWidth="1"/>
    <col min="16150" max="16150" width="35.7109375" style="2" customWidth="1"/>
    <col min="16151" max="16191" width="11.42578125" style="2"/>
    <col min="16192" max="16192" width="18" style="2" customWidth="1"/>
    <col min="16193" max="16384" width="11.42578125" style="2"/>
  </cols>
  <sheetData>
    <row r="1" spans="1:72" s="1" customFormat="1" ht="18.75" thickBot="1" x14ac:dyDescent="0.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N1" s="1" t="s">
        <v>34</v>
      </c>
      <c r="AO1" s="1" t="s">
        <v>35</v>
      </c>
      <c r="AP1" s="1" t="s">
        <v>36</v>
      </c>
      <c r="AQ1" s="1" t="s">
        <v>37</v>
      </c>
      <c r="AR1" s="1" t="s">
        <v>38</v>
      </c>
      <c r="AS1" s="1" t="s">
        <v>39</v>
      </c>
      <c r="AT1" s="1" t="s">
        <v>40</v>
      </c>
      <c r="AU1" s="1" t="s">
        <v>41</v>
      </c>
      <c r="AV1" s="1" t="s">
        <v>42</v>
      </c>
      <c r="AW1" s="1" t="s">
        <v>43</v>
      </c>
      <c r="AX1" s="1" t="s">
        <v>44</v>
      </c>
      <c r="AY1" s="1" t="s">
        <v>45</v>
      </c>
      <c r="AZ1" s="1" t="s">
        <v>46</v>
      </c>
      <c r="BA1" s="1" t="s">
        <v>47</v>
      </c>
      <c r="BB1" s="1" t="s">
        <v>48</v>
      </c>
      <c r="BC1" s="1" t="s">
        <v>49</v>
      </c>
      <c r="BD1" s="1" t="s">
        <v>50</v>
      </c>
      <c r="BE1" s="1" t="s">
        <v>51</v>
      </c>
      <c r="BF1" s="1" t="s">
        <v>52</v>
      </c>
      <c r="BG1" s="1" t="s">
        <v>53</v>
      </c>
      <c r="BH1" s="1" t="s">
        <v>54</v>
      </c>
      <c r="BI1" s="1" t="s">
        <v>55</v>
      </c>
      <c r="BJ1" s="1" t="s">
        <v>56</v>
      </c>
      <c r="BK1" s="1" t="s">
        <v>57</v>
      </c>
      <c r="BL1" s="1" t="s">
        <v>58</v>
      </c>
      <c r="BM1" s="1" t="s">
        <v>59</v>
      </c>
      <c r="BN1" s="1" t="s">
        <v>60</v>
      </c>
      <c r="BO1" s="1" t="s">
        <v>61</v>
      </c>
      <c r="BP1" s="1" t="s">
        <v>62</v>
      </c>
      <c r="BQ1" s="1" t="s">
        <v>63</v>
      </c>
      <c r="BR1" s="1" t="s">
        <v>64</v>
      </c>
      <c r="BS1" s="1" t="s">
        <v>65</v>
      </c>
      <c r="BT1" s="1" t="s">
        <v>66</v>
      </c>
    </row>
    <row r="2" spans="1:72" x14ac:dyDescent="0.35">
      <c r="A2" s="2" t="s">
        <v>67</v>
      </c>
      <c r="B2" s="2" t="s">
        <v>68</v>
      </c>
      <c r="C2" s="2" t="s">
        <v>69</v>
      </c>
      <c r="D2" s="2" t="s">
        <v>70</v>
      </c>
      <c r="F2" s="2" t="s">
        <v>71</v>
      </c>
      <c r="L2" s="2" t="s">
        <v>72</v>
      </c>
      <c r="O2" s="2" t="s">
        <v>73</v>
      </c>
      <c r="P2" s="2" t="s">
        <v>74</v>
      </c>
      <c r="S2" s="2" t="s">
        <v>75</v>
      </c>
      <c r="V2" s="2" t="s">
        <v>76</v>
      </c>
      <c r="W2" s="2" t="s">
        <v>77</v>
      </c>
      <c r="Y2" s="2" t="s">
        <v>78</v>
      </c>
      <c r="Z2" s="2" t="s">
        <v>78</v>
      </c>
      <c r="AA2" s="2" t="s">
        <v>79</v>
      </c>
      <c r="AC2" s="2" t="s">
        <v>80</v>
      </c>
      <c r="AD2" s="2" t="s">
        <v>81</v>
      </c>
      <c r="AE2" s="2" t="s">
        <v>82</v>
      </c>
      <c r="AN2" s="3">
        <f t="shared" ref="AN2:AN33" si="0">IF(AH2="Sept-Oct (n)",3,IF(AH2="Juil-Août (n)",2,IF(AE2="Collecte permanente",1,"")))</f>
        <v>1</v>
      </c>
      <c r="AO2" s="4">
        <f t="shared" ref="AO2:AO33" si="1">IF(AH2="Nov-Déc (n)",2,IF(AI2="Nov-Déc (n)",2,IF(AE2="Collecte permanente",1,"")))</f>
        <v>1</v>
      </c>
      <c r="AP2" s="4">
        <f t="shared" ref="AP2:AP33" si="2">IF(AH2="Janv-Fév (n+1)",2,IF(AI2="Janv-Fév (n+1)",2,IF(AJ2="Janv-Fév (n+1)",2,IF(AE2="Collecte permanente",1,""))))</f>
        <v>1</v>
      </c>
      <c r="AQ2" s="4">
        <f t="shared" ref="AQ2:AQ33" si="3">IF(AH2="Mars-Avril (n+1)",2,IF(AI2="Mars-Avril (n+1)",2,IF(AJ2="Mars-Avril (n+1)",2,IF(AK2="Mars-Avril (n+1)",2,IF(AL2="Mars-Avril (n+1)",2,IF(AM2="Mars-Avril (n+1)",2,IF(AE2="Collecte permanente",1,"")))))))</f>
        <v>1</v>
      </c>
      <c r="AR2" s="4">
        <f t="shared" ref="AR2:AR33" si="4">IF(AH2="Mai-Juin (n+1)",2,IF(AI2="Mai-Juin (n+1)",2,IF(AJ2="Mai-Juin (n+1)",2,IF(AK2="Mai-Juin (n+1)",2,IF(AL2="Mai-Juin (n+1)",2,IF(AM2="Mai-Juin (n+1)",2,IF(AE2="Collecte permanente",1,"")))))))</f>
        <v>1</v>
      </c>
      <c r="AS2" s="5">
        <f t="shared" ref="AS2:AS33" si="5">IF(AH2="Juil-Août (n+1)",2,IF(AI2="Juil-Août (n+1)",2,IF(AJ2="Juil-Août (n+1)",2,IF(AK2="Juil-Août (n+1)",2,IF(AL2="Juil-Août (n+1)",2,IF(AM2="Juil-Août (n+1)",2,IF(AE2="Collecte permanente",1,"")))))))</f>
        <v>1</v>
      </c>
      <c r="BT2" s="2">
        <v>1</v>
      </c>
    </row>
    <row r="3" spans="1:72" x14ac:dyDescent="0.35">
      <c r="A3" s="2" t="s">
        <v>67</v>
      </c>
      <c r="B3" s="2" t="s">
        <v>83</v>
      </c>
      <c r="C3" s="2" t="s">
        <v>69</v>
      </c>
      <c r="D3" s="2" t="s">
        <v>70</v>
      </c>
      <c r="F3" s="2" t="s">
        <v>71</v>
      </c>
      <c r="L3" s="2" t="s">
        <v>72</v>
      </c>
      <c r="O3" s="2" t="s">
        <v>84</v>
      </c>
      <c r="P3" s="2" t="s">
        <v>74</v>
      </c>
      <c r="S3" s="2" t="s">
        <v>85</v>
      </c>
      <c r="T3" s="2" t="s">
        <v>86</v>
      </c>
      <c r="V3" s="2" t="s">
        <v>76</v>
      </c>
      <c r="W3" s="2" t="s">
        <v>77</v>
      </c>
      <c r="Y3" s="2" t="s">
        <v>78</v>
      </c>
      <c r="Z3" s="2" t="s">
        <v>78</v>
      </c>
      <c r="AA3" s="2" t="s">
        <v>79</v>
      </c>
      <c r="AC3" s="2" t="s">
        <v>87</v>
      </c>
      <c r="AD3" s="2" t="s">
        <v>88</v>
      </c>
      <c r="AE3" s="2" t="s">
        <v>82</v>
      </c>
      <c r="AN3" s="6">
        <f t="shared" si="0"/>
        <v>1</v>
      </c>
      <c r="AO3" s="2">
        <f t="shared" si="1"/>
        <v>1</v>
      </c>
      <c r="AP3" s="2">
        <f t="shared" si="2"/>
        <v>1</v>
      </c>
      <c r="AQ3" s="2">
        <f t="shared" si="3"/>
        <v>1</v>
      </c>
      <c r="AR3" s="2">
        <f t="shared" si="4"/>
        <v>1</v>
      </c>
      <c r="AS3" s="7">
        <f t="shared" si="5"/>
        <v>1</v>
      </c>
      <c r="BT3" s="2">
        <v>2</v>
      </c>
    </row>
    <row r="4" spans="1:72" x14ac:dyDescent="0.35">
      <c r="A4" s="2" t="s">
        <v>67</v>
      </c>
      <c r="B4" s="2" t="s">
        <v>89</v>
      </c>
      <c r="C4" s="2" t="s">
        <v>69</v>
      </c>
      <c r="D4" s="2" t="s">
        <v>70</v>
      </c>
      <c r="F4" s="2" t="s">
        <v>90</v>
      </c>
      <c r="H4" s="2" t="s">
        <v>91</v>
      </c>
      <c r="I4" s="2" t="s">
        <v>92</v>
      </c>
      <c r="L4" s="2" t="s">
        <v>72</v>
      </c>
      <c r="O4" s="2" t="s">
        <v>93</v>
      </c>
      <c r="P4" s="2" t="s">
        <v>94</v>
      </c>
      <c r="Q4" s="2" t="s">
        <v>95</v>
      </c>
      <c r="S4" s="2" t="s">
        <v>75</v>
      </c>
      <c r="V4" s="2" t="s">
        <v>76</v>
      </c>
      <c r="W4" s="2" t="s">
        <v>96</v>
      </c>
      <c r="Y4" s="2" t="s">
        <v>78</v>
      </c>
      <c r="Z4" s="2" t="s">
        <v>78</v>
      </c>
      <c r="AA4" s="2" t="s">
        <v>97</v>
      </c>
      <c r="AC4" s="2" t="s">
        <v>80</v>
      </c>
      <c r="AD4" s="2" t="s">
        <v>98</v>
      </c>
      <c r="AE4" s="2" t="s">
        <v>99</v>
      </c>
      <c r="AG4" s="2" t="s">
        <v>100</v>
      </c>
      <c r="AH4" s="2" t="s">
        <v>101</v>
      </c>
      <c r="AN4" s="6">
        <f t="shared" si="0"/>
        <v>3</v>
      </c>
      <c r="AO4" s="2" t="str">
        <f t="shared" si="1"/>
        <v/>
      </c>
      <c r="AP4" s="2" t="str">
        <f t="shared" si="2"/>
        <v/>
      </c>
      <c r="AQ4" s="2" t="str">
        <f t="shared" si="3"/>
        <v/>
      </c>
      <c r="AR4" s="2" t="str">
        <f t="shared" si="4"/>
        <v/>
      </c>
      <c r="AS4" s="7" t="str">
        <f t="shared" si="5"/>
        <v/>
      </c>
      <c r="AT4" s="2" t="s">
        <v>101</v>
      </c>
      <c r="AU4" s="2" t="s">
        <v>102</v>
      </c>
      <c r="AW4" s="2" t="s">
        <v>103</v>
      </c>
      <c r="AX4" s="2" t="s">
        <v>104</v>
      </c>
      <c r="BS4" s="2" t="s">
        <v>105</v>
      </c>
      <c r="BT4" s="2">
        <v>3</v>
      </c>
    </row>
    <row r="5" spans="1:72" x14ac:dyDescent="0.35">
      <c r="A5" s="2" t="s">
        <v>67</v>
      </c>
      <c r="B5" s="2" t="s">
        <v>106</v>
      </c>
      <c r="C5" s="2" t="s">
        <v>107</v>
      </c>
      <c r="D5" s="2" t="s">
        <v>70</v>
      </c>
      <c r="F5" s="2" t="s">
        <v>90</v>
      </c>
      <c r="H5" s="2" t="s">
        <v>91</v>
      </c>
      <c r="I5" s="2" t="s">
        <v>108</v>
      </c>
      <c r="J5" s="2" t="s">
        <v>109</v>
      </c>
      <c r="L5" s="2" t="s">
        <v>72</v>
      </c>
      <c r="O5" s="2" t="s">
        <v>110</v>
      </c>
      <c r="P5" s="2" t="s">
        <v>74</v>
      </c>
      <c r="S5" s="2" t="s">
        <v>111</v>
      </c>
      <c r="V5" s="2" t="s">
        <v>76</v>
      </c>
      <c r="W5" s="2" t="s">
        <v>112</v>
      </c>
      <c r="Y5" s="2" t="s">
        <v>78</v>
      </c>
      <c r="Z5" s="2" t="s">
        <v>78</v>
      </c>
      <c r="AA5" s="2" t="s">
        <v>79</v>
      </c>
      <c r="AC5" s="2" t="s">
        <v>113</v>
      </c>
      <c r="AD5" s="2" t="s">
        <v>114</v>
      </c>
      <c r="AE5" s="2" t="s">
        <v>99</v>
      </c>
      <c r="AG5" s="2" t="s">
        <v>100</v>
      </c>
      <c r="AH5" s="2" t="s">
        <v>101</v>
      </c>
      <c r="AN5" s="6">
        <f t="shared" si="0"/>
        <v>3</v>
      </c>
      <c r="AO5" s="2" t="str">
        <f t="shared" si="1"/>
        <v/>
      </c>
      <c r="AP5" s="2" t="str">
        <f t="shared" si="2"/>
        <v/>
      </c>
      <c r="AQ5" s="2" t="str">
        <f t="shared" si="3"/>
        <v/>
      </c>
      <c r="AR5" s="2" t="str">
        <f t="shared" si="4"/>
        <v/>
      </c>
      <c r="AS5" s="7" t="str">
        <f t="shared" si="5"/>
        <v/>
      </c>
      <c r="AT5" s="2" t="s">
        <v>101</v>
      </c>
      <c r="AU5" s="2" t="s">
        <v>115</v>
      </c>
      <c r="AW5" s="2" t="s">
        <v>116</v>
      </c>
      <c r="AX5" s="2" t="s">
        <v>104</v>
      </c>
      <c r="BS5" s="2" t="s">
        <v>105</v>
      </c>
      <c r="BT5" s="2">
        <v>4</v>
      </c>
    </row>
    <row r="6" spans="1:72" x14ac:dyDescent="0.35">
      <c r="A6" s="2" t="s">
        <v>67</v>
      </c>
      <c r="B6" s="2" t="s">
        <v>117</v>
      </c>
      <c r="C6" s="2" t="s">
        <v>107</v>
      </c>
      <c r="D6" s="2" t="s">
        <v>70</v>
      </c>
      <c r="F6" s="2" t="s">
        <v>90</v>
      </c>
      <c r="L6" s="2" t="s">
        <v>72</v>
      </c>
      <c r="O6" s="2" t="s">
        <v>118</v>
      </c>
      <c r="P6" s="2" t="s">
        <v>119</v>
      </c>
      <c r="S6" s="2" t="s">
        <v>120</v>
      </c>
      <c r="V6" s="2" t="s">
        <v>76</v>
      </c>
      <c r="W6" s="2" t="s">
        <v>108</v>
      </c>
      <c r="X6" s="2" t="s">
        <v>121</v>
      </c>
      <c r="Y6" s="2" t="s">
        <v>78</v>
      </c>
      <c r="Z6" s="2" t="s">
        <v>78</v>
      </c>
      <c r="AA6" s="2" t="s">
        <v>122</v>
      </c>
      <c r="AD6" s="2" t="s">
        <v>123</v>
      </c>
      <c r="AE6" s="2" t="s">
        <v>99</v>
      </c>
      <c r="AG6" s="2" t="s">
        <v>100</v>
      </c>
      <c r="AH6" s="2" t="s">
        <v>101</v>
      </c>
      <c r="AN6" s="6">
        <f t="shared" si="0"/>
        <v>3</v>
      </c>
      <c r="AO6" s="2" t="str">
        <f t="shared" si="1"/>
        <v/>
      </c>
      <c r="AP6" s="2" t="str">
        <f t="shared" si="2"/>
        <v/>
      </c>
      <c r="AQ6" s="2" t="str">
        <f t="shared" si="3"/>
        <v/>
      </c>
      <c r="AR6" s="2" t="str">
        <f t="shared" si="4"/>
        <v/>
      </c>
      <c r="AS6" s="7" t="str">
        <f t="shared" si="5"/>
        <v/>
      </c>
      <c r="AT6" s="2" t="s">
        <v>101</v>
      </c>
      <c r="AU6" s="2" t="s">
        <v>124</v>
      </c>
      <c r="AV6" s="2" t="s">
        <v>125</v>
      </c>
      <c r="AX6" s="2" t="s">
        <v>126</v>
      </c>
      <c r="BS6" s="2" t="s">
        <v>127</v>
      </c>
      <c r="BT6" s="2">
        <v>5</v>
      </c>
    </row>
    <row r="7" spans="1:72" x14ac:dyDescent="0.35">
      <c r="A7" s="2" t="s">
        <v>67</v>
      </c>
      <c r="B7" s="2" t="s">
        <v>128</v>
      </c>
      <c r="C7" s="2" t="s">
        <v>69</v>
      </c>
      <c r="D7" s="2" t="s">
        <v>70</v>
      </c>
      <c r="F7" s="2" t="s">
        <v>90</v>
      </c>
      <c r="L7" s="2" t="s">
        <v>72</v>
      </c>
      <c r="O7" s="2" t="s">
        <v>129</v>
      </c>
      <c r="P7" s="2" t="s">
        <v>119</v>
      </c>
      <c r="S7" s="2" t="s">
        <v>130</v>
      </c>
      <c r="V7" s="2" t="s">
        <v>76</v>
      </c>
      <c r="W7" s="2" t="s">
        <v>131</v>
      </c>
      <c r="Y7" s="2" t="s">
        <v>132</v>
      </c>
      <c r="Z7" s="2" t="s">
        <v>78</v>
      </c>
      <c r="AA7" s="2" t="s">
        <v>133</v>
      </c>
      <c r="AD7" s="2" t="s">
        <v>134</v>
      </c>
      <c r="AE7" s="2" t="s">
        <v>99</v>
      </c>
      <c r="AG7" s="2" t="s">
        <v>100</v>
      </c>
      <c r="AH7" s="2" t="s">
        <v>101</v>
      </c>
      <c r="AN7" s="6">
        <f t="shared" si="0"/>
        <v>3</v>
      </c>
      <c r="AO7" s="2" t="str">
        <f t="shared" si="1"/>
        <v/>
      </c>
      <c r="AP7" s="2" t="str">
        <f t="shared" si="2"/>
        <v/>
      </c>
      <c r="AQ7" s="2" t="str">
        <f t="shared" si="3"/>
        <v/>
      </c>
      <c r="AR7" s="2" t="str">
        <f t="shared" si="4"/>
        <v/>
      </c>
      <c r="AS7" s="7" t="str">
        <f t="shared" si="5"/>
        <v/>
      </c>
      <c r="AT7" s="2" t="s">
        <v>101</v>
      </c>
      <c r="AU7" s="2" t="s">
        <v>102</v>
      </c>
      <c r="AV7" s="2" t="s">
        <v>104</v>
      </c>
      <c r="AX7" s="2" t="s">
        <v>124</v>
      </c>
      <c r="BS7" s="2" t="s">
        <v>135</v>
      </c>
      <c r="BT7" s="2">
        <v>6</v>
      </c>
    </row>
    <row r="8" spans="1:72" x14ac:dyDescent="0.35">
      <c r="A8" s="2" t="s">
        <v>67</v>
      </c>
      <c r="B8" s="2" t="s">
        <v>136</v>
      </c>
      <c r="C8" s="2" t="s">
        <v>69</v>
      </c>
      <c r="D8" s="2" t="s">
        <v>70</v>
      </c>
      <c r="F8" s="2" t="s">
        <v>90</v>
      </c>
      <c r="L8" s="2" t="s">
        <v>72</v>
      </c>
      <c r="O8" s="2" t="s">
        <v>137</v>
      </c>
      <c r="P8" s="2" t="s">
        <v>119</v>
      </c>
      <c r="S8" s="2" t="s">
        <v>75</v>
      </c>
      <c r="V8" s="2" t="s">
        <v>76</v>
      </c>
      <c r="W8" s="2" t="s">
        <v>131</v>
      </c>
      <c r="Y8" s="2" t="s">
        <v>78</v>
      </c>
      <c r="Z8" s="2" t="s">
        <v>78</v>
      </c>
      <c r="AA8" s="2" t="s">
        <v>138</v>
      </c>
      <c r="AE8" s="2" t="s">
        <v>99</v>
      </c>
      <c r="AG8" s="2" t="s">
        <v>100</v>
      </c>
      <c r="AH8" s="2" t="s">
        <v>101</v>
      </c>
      <c r="AN8" s="6">
        <f t="shared" si="0"/>
        <v>3</v>
      </c>
      <c r="AO8" s="2" t="str">
        <f t="shared" si="1"/>
        <v/>
      </c>
      <c r="AP8" s="2" t="str">
        <f t="shared" si="2"/>
        <v/>
      </c>
      <c r="AQ8" s="2" t="str">
        <f t="shared" si="3"/>
        <v/>
      </c>
      <c r="AR8" s="2" t="str">
        <f t="shared" si="4"/>
        <v/>
      </c>
      <c r="AS8" s="7" t="str">
        <f t="shared" si="5"/>
        <v/>
      </c>
      <c r="AT8" s="2" t="s">
        <v>101</v>
      </c>
      <c r="AU8" s="2" t="s">
        <v>102</v>
      </c>
      <c r="AV8" s="2" t="s">
        <v>104</v>
      </c>
      <c r="AX8" s="2" t="s">
        <v>124</v>
      </c>
      <c r="BS8" s="2" t="s">
        <v>135</v>
      </c>
      <c r="BT8" s="2">
        <v>7</v>
      </c>
    </row>
    <row r="9" spans="1:72" x14ac:dyDescent="0.35">
      <c r="A9" s="2" t="s">
        <v>67</v>
      </c>
      <c r="B9" s="2" t="s">
        <v>139</v>
      </c>
      <c r="C9" s="2" t="s">
        <v>107</v>
      </c>
      <c r="D9" s="2" t="s">
        <v>70</v>
      </c>
      <c r="F9" s="2" t="s">
        <v>90</v>
      </c>
      <c r="H9" s="2" t="s">
        <v>91</v>
      </c>
      <c r="I9" s="2" t="s">
        <v>92</v>
      </c>
      <c r="K9" s="2" t="s">
        <v>140</v>
      </c>
      <c r="L9" s="2" t="s">
        <v>72</v>
      </c>
      <c r="O9" s="2" t="s">
        <v>141</v>
      </c>
      <c r="P9" s="2" t="s">
        <v>142</v>
      </c>
      <c r="S9" s="2" t="s">
        <v>75</v>
      </c>
      <c r="V9" s="2" t="s">
        <v>76</v>
      </c>
      <c r="W9" s="2" t="s">
        <v>108</v>
      </c>
      <c r="X9" s="2" t="s">
        <v>143</v>
      </c>
      <c r="Y9" s="2" t="s">
        <v>78</v>
      </c>
      <c r="Z9" s="2" t="s">
        <v>78</v>
      </c>
      <c r="AA9" s="2" t="s">
        <v>122</v>
      </c>
      <c r="AE9" s="2" t="s">
        <v>99</v>
      </c>
      <c r="AG9" s="2" t="s">
        <v>100</v>
      </c>
      <c r="AH9" s="2" t="s">
        <v>101</v>
      </c>
      <c r="AN9" s="6">
        <f t="shared" si="0"/>
        <v>3</v>
      </c>
      <c r="AO9" s="2" t="str">
        <f t="shared" si="1"/>
        <v/>
      </c>
      <c r="AP9" s="2" t="str">
        <f t="shared" si="2"/>
        <v/>
      </c>
      <c r="AQ9" s="2" t="str">
        <f t="shared" si="3"/>
        <v/>
      </c>
      <c r="AR9" s="2" t="str">
        <f t="shared" si="4"/>
        <v/>
      </c>
      <c r="AS9" s="7" t="str">
        <f t="shared" si="5"/>
        <v/>
      </c>
      <c r="AT9" s="2" t="s">
        <v>101</v>
      </c>
      <c r="AU9" s="2" t="s">
        <v>104</v>
      </c>
      <c r="AV9" s="2" t="s">
        <v>144</v>
      </c>
      <c r="AW9" s="2" t="s">
        <v>145</v>
      </c>
      <c r="AX9" s="2" t="s">
        <v>146</v>
      </c>
      <c r="BS9" s="2" t="s">
        <v>147</v>
      </c>
      <c r="BT9" s="2">
        <v>8</v>
      </c>
    </row>
    <row r="10" spans="1:72" x14ac:dyDescent="0.35">
      <c r="A10" s="2" t="s">
        <v>67</v>
      </c>
      <c r="B10" s="2" t="s">
        <v>148</v>
      </c>
      <c r="C10" s="2" t="s">
        <v>107</v>
      </c>
      <c r="D10" s="2" t="s">
        <v>70</v>
      </c>
      <c r="F10" s="2" t="s">
        <v>90</v>
      </c>
      <c r="L10" s="2" t="s">
        <v>72</v>
      </c>
      <c r="O10" s="2" t="s">
        <v>149</v>
      </c>
      <c r="P10" s="2" t="s">
        <v>119</v>
      </c>
      <c r="S10" s="2" t="s">
        <v>120</v>
      </c>
      <c r="V10" s="2" t="s">
        <v>76</v>
      </c>
      <c r="W10" s="2" t="s">
        <v>108</v>
      </c>
      <c r="X10" s="2" t="s">
        <v>150</v>
      </c>
      <c r="Y10" s="2" t="s">
        <v>78</v>
      </c>
      <c r="Z10" s="2" t="s">
        <v>78</v>
      </c>
      <c r="AA10" s="2" t="s">
        <v>122</v>
      </c>
      <c r="AE10" s="2" t="s">
        <v>99</v>
      </c>
      <c r="AG10" s="2" t="s">
        <v>100</v>
      </c>
      <c r="AH10" s="2" t="s">
        <v>101</v>
      </c>
      <c r="AN10" s="6">
        <f t="shared" si="0"/>
        <v>3</v>
      </c>
      <c r="AO10" s="2" t="str">
        <f t="shared" si="1"/>
        <v/>
      </c>
      <c r="AP10" s="2" t="str">
        <f t="shared" si="2"/>
        <v/>
      </c>
      <c r="AQ10" s="2" t="str">
        <f t="shared" si="3"/>
        <v/>
      </c>
      <c r="AR10" s="2" t="str">
        <f t="shared" si="4"/>
        <v/>
      </c>
      <c r="AS10" s="7" t="str">
        <f t="shared" si="5"/>
        <v/>
      </c>
      <c r="AT10" s="2" t="s">
        <v>101</v>
      </c>
      <c r="AU10" s="2" t="s">
        <v>104</v>
      </c>
      <c r="AV10" s="2" t="s">
        <v>151</v>
      </c>
      <c r="AX10" s="2" t="s">
        <v>146</v>
      </c>
      <c r="BS10" s="2" t="s">
        <v>147</v>
      </c>
      <c r="BT10" s="2">
        <v>9</v>
      </c>
    </row>
    <row r="11" spans="1:72" x14ac:dyDescent="0.35">
      <c r="A11" s="2" t="s">
        <v>67</v>
      </c>
      <c r="B11" s="2" t="s">
        <v>152</v>
      </c>
      <c r="C11" s="2" t="s">
        <v>69</v>
      </c>
      <c r="D11" s="2" t="s">
        <v>92</v>
      </c>
      <c r="F11" s="2" t="s">
        <v>153</v>
      </c>
      <c r="L11" s="2" t="s">
        <v>72</v>
      </c>
      <c r="M11" s="2" t="s">
        <v>154</v>
      </c>
      <c r="O11" s="2" t="s">
        <v>155</v>
      </c>
      <c r="P11" s="2" t="s">
        <v>119</v>
      </c>
      <c r="S11" s="2" t="s">
        <v>130</v>
      </c>
      <c r="V11" s="2" t="s">
        <v>76</v>
      </c>
      <c r="W11" s="2" t="s">
        <v>156</v>
      </c>
      <c r="Y11" s="2" t="s">
        <v>157</v>
      </c>
      <c r="Z11" s="2" t="s">
        <v>78</v>
      </c>
      <c r="AA11" s="2" t="s">
        <v>133</v>
      </c>
      <c r="AE11" s="2" t="s">
        <v>99</v>
      </c>
      <c r="AG11" s="2" t="s">
        <v>100</v>
      </c>
      <c r="AH11" s="2" t="s">
        <v>101</v>
      </c>
      <c r="AN11" s="6">
        <f t="shared" si="0"/>
        <v>3</v>
      </c>
      <c r="AO11" s="2" t="str">
        <f t="shared" si="1"/>
        <v/>
      </c>
      <c r="AP11" s="2" t="str">
        <f t="shared" si="2"/>
        <v/>
      </c>
      <c r="AQ11" s="2" t="str">
        <f t="shared" si="3"/>
        <v/>
      </c>
      <c r="AR11" s="2" t="str">
        <f t="shared" si="4"/>
        <v/>
      </c>
      <c r="AS11" s="7" t="str">
        <f t="shared" si="5"/>
        <v/>
      </c>
      <c r="AT11" s="2" t="s">
        <v>101</v>
      </c>
      <c r="AU11" s="2" t="s">
        <v>158</v>
      </c>
      <c r="AV11" s="2" t="s">
        <v>159</v>
      </c>
      <c r="AW11" s="2" t="s">
        <v>104</v>
      </c>
      <c r="AX11" s="2" t="s">
        <v>144</v>
      </c>
      <c r="BS11" s="2" t="s">
        <v>160</v>
      </c>
      <c r="BT11" s="2">
        <v>10</v>
      </c>
    </row>
    <row r="12" spans="1:72" x14ac:dyDescent="0.35">
      <c r="A12" s="2" t="s">
        <v>67</v>
      </c>
      <c r="B12" s="2" t="s">
        <v>161</v>
      </c>
      <c r="C12" s="2" t="s">
        <v>107</v>
      </c>
      <c r="D12" s="2" t="s">
        <v>162</v>
      </c>
      <c r="F12" s="2" t="s">
        <v>163</v>
      </c>
      <c r="L12" s="2" t="s">
        <v>72</v>
      </c>
      <c r="M12" s="2" t="s">
        <v>164</v>
      </c>
      <c r="O12" s="2" t="s">
        <v>165</v>
      </c>
      <c r="P12" s="2" t="s">
        <v>142</v>
      </c>
      <c r="S12" s="2" t="s">
        <v>166</v>
      </c>
      <c r="V12" s="2" t="s">
        <v>76</v>
      </c>
      <c r="W12" s="2" t="s">
        <v>167</v>
      </c>
      <c r="Y12" s="2" t="s">
        <v>168</v>
      </c>
      <c r="Z12" s="2" t="s">
        <v>78</v>
      </c>
      <c r="AA12" s="2" t="s">
        <v>122</v>
      </c>
      <c r="AD12" s="2" t="s">
        <v>169</v>
      </c>
      <c r="AE12" s="2" t="s">
        <v>170</v>
      </c>
      <c r="AG12" s="2" t="s">
        <v>171</v>
      </c>
      <c r="AH12" s="2" t="s">
        <v>172</v>
      </c>
      <c r="AI12" s="2" t="s">
        <v>173</v>
      </c>
      <c r="AJ12" s="2" t="s">
        <v>174</v>
      </c>
      <c r="AN12" s="6" t="str">
        <f t="shared" si="0"/>
        <v/>
      </c>
      <c r="AO12" s="2">
        <f t="shared" si="1"/>
        <v>2</v>
      </c>
      <c r="AP12" s="2">
        <f t="shared" si="2"/>
        <v>2</v>
      </c>
      <c r="AQ12" s="2" t="str">
        <f t="shared" si="3"/>
        <v/>
      </c>
      <c r="AR12" s="2">
        <f t="shared" si="4"/>
        <v>2</v>
      </c>
      <c r="AS12" s="7" t="str">
        <f t="shared" si="5"/>
        <v/>
      </c>
      <c r="AT12" s="2" t="s">
        <v>172</v>
      </c>
      <c r="AU12" s="2" t="s">
        <v>175</v>
      </c>
      <c r="AV12" s="2" t="s">
        <v>176</v>
      </c>
      <c r="AW12" s="2" t="s">
        <v>177</v>
      </c>
      <c r="AX12" s="2" t="s">
        <v>178</v>
      </c>
      <c r="AY12" s="2" t="s">
        <v>173</v>
      </c>
      <c r="AZ12" s="2" t="s">
        <v>179</v>
      </c>
      <c r="BA12" s="2" t="s">
        <v>180</v>
      </c>
      <c r="BB12" s="2" t="s">
        <v>179</v>
      </c>
      <c r="BC12" s="2" t="s">
        <v>178</v>
      </c>
      <c r="BD12" s="2" t="s">
        <v>174</v>
      </c>
      <c r="BE12" s="2" t="s">
        <v>181</v>
      </c>
      <c r="BF12" s="2" t="s">
        <v>182</v>
      </c>
      <c r="BG12" s="2" t="s">
        <v>183</v>
      </c>
      <c r="BH12" s="2" t="s">
        <v>178</v>
      </c>
      <c r="BS12" s="2" t="s">
        <v>184</v>
      </c>
      <c r="BT12" s="2">
        <v>11</v>
      </c>
    </row>
    <row r="13" spans="1:72" x14ac:dyDescent="0.35">
      <c r="A13" s="2" t="s">
        <v>67</v>
      </c>
      <c r="B13" s="2" t="s">
        <v>185</v>
      </c>
      <c r="C13" s="2" t="s">
        <v>69</v>
      </c>
      <c r="D13" s="2" t="s">
        <v>92</v>
      </c>
      <c r="F13" s="2" t="s">
        <v>153</v>
      </c>
      <c r="L13" s="2" t="s">
        <v>72</v>
      </c>
      <c r="M13" s="2" t="s">
        <v>154</v>
      </c>
      <c r="O13" s="2" t="s">
        <v>186</v>
      </c>
      <c r="P13" s="2" t="s">
        <v>119</v>
      </c>
      <c r="S13" s="2" t="s">
        <v>130</v>
      </c>
      <c r="V13" s="2" t="s">
        <v>76</v>
      </c>
      <c r="W13" s="2" t="s">
        <v>77</v>
      </c>
      <c r="Y13" s="2" t="s">
        <v>157</v>
      </c>
      <c r="Z13" s="2" t="s">
        <v>78</v>
      </c>
      <c r="AA13" s="2" t="s">
        <v>79</v>
      </c>
      <c r="AC13" s="2" t="s">
        <v>187</v>
      </c>
      <c r="AD13" s="2" t="s">
        <v>188</v>
      </c>
      <c r="AE13" s="2" t="s">
        <v>189</v>
      </c>
      <c r="AG13" s="2" t="s">
        <v>190</v>
      </c>
      <c r="AH13" s="2" t="s">
        <v>172</v>
      </c>
      <c r="AI13" s="2" t="s">
        <v>191</v>
      </c>
      <c r="AN13" s="6" t="str">
        <f t="shared" si="0"/>
        <v/>
      </c>
      <c r="AO13" s="2">
        <f t="shared" si="1"/>
        <v>2</v>
      </c>
      <c r="AP13" s="2" t="str">
        <f t="shared" si="2"/>
        <v/>
      </c>
      <c r="AQ13" s="2">
        <f t="shared" si="3"/>
        <v>2</v>
      </c>
      <c r="AR13" s="2" t="str">
        <f t="shared" si="4"/>
        <v/>
      </c>
      <c r="AS13" s="7" t="str">
        <f t="shared" si="5"/>
        <v/>
      </c>
      <c r="AT13" s="2" t="s">
        <v>172</v>
      </c>
      <c r="AU13" s="2" t="s">
        <v>192</v>
      </c>
      <c r="AV13" s="2" t="s">
        <v>193</v>
      </c>
      <c r="AW13" s="2" t="s">
        <v>194</v>
      </c>
      <c r="AX13" s="2" t="s">
        <v>195</v>
      </c>
      <c r="AY13" s="2" t="s">
        <v>191</v>
      </c>
      <c r="AZ13" s="2" t="s">
        <v>196</v>
      </c>
      <c r="BA13" s="2" t="s">
        <v>197</v>
      </c>
      <c r="BB13" s="2" t="s">
        <v>146</v>
      </c>
      <c r="BC13" s="2" t="s">
        <v>125</v>
      </c>
      <c r="BS13" s="2" t="s">
        <v>198</v>
      </c>
      <c r="BT13" s="2">
        <v>12</v>
      </c>
    </row>
    <row r="14" spans="1:72" x14ac:dyDescent="0.35">
      <c r="A14" s="2" t="s">
        <v>67</v>
      </c>
      <c r="B14" s="2" t="s">
        <v>199</v>
      </c>
      <c r="C14" s="2" t="s">
        <v>107</v>
      </c>
      <c r="D14" s="2" t="s">
        <v>70</v>
      </c>
      <c r="F14" s="2" t="s">
        <v>90</v>
      </c>
      <c r="H14" s="2" t="s">
        <v>91</v>
      </c>
      <c r="I14" s="2" t="s">
        <v>70</v>
      </c>
      <c r="L14" s="2" t="s">
        <v>72</v>
      </c>
      <c r="O14" s="2" t="s">
        <v>200</v>
      </c>
      <c r="P14" s="2" t="s">
        <v>119</v>
      </c>
      <c r="S14" s="2" t="s">
        <v>75</v>
      </c>
      <c r="V14" s="2" t="s">
        <v>201</v>
      </c>
      <c r="W14" s="2" t="s">
        <v>108</v>
      </c>
      <c r="X14" s="2" t="s">
        <v>202</v>
      </c>
      <c r="Y14" s="2" t="s">
        <v>78</v>
      </c>
      <c r="Z14" s="2" t="s">
        <v>78</v>
      </c>
      <c r="AA14" s="2" t="s">
        <v>203</v>
      </c>
      <c r="AD14" s="2" t="s">
        <v>204</v>
      </c>
      <c r="AE14" s="2" t="s">
        <v>99</v>
      </c>
      <c r="AG14" s="2" t="s">
        <v>100</v>
      </c>
      <c r="AH14" s="2" t="s">
        <v>172</v>
      </c>
      <c r="AN14" s="6" t="str">
        <f t="shared" si="0"/>
        <v/>
      </c>
      <c r="AO14" s="2">
        <f t="shared" si="1"/>
        <v>2</v>
      </c>
      <c r="AP14" s="2" t="str">
        <f t="shared" si="2"/>
        <v/>
      </c>
      <c r="AQ14" s="2" t="str">
        <f t="shared" si="3"/>
        <v/>
      </c>
      <c r="AR14" s="2" t="str">
        <f t="shared" si="4"/>
        <v/>
      </c>
      <c r="AS14" s="7" t="str">
        <f t="shared" si="5"/>
        <v/>
      </c>
      <c r="AT14" s="2" t="s">
        <v>172</v>
      </c>
      <c r="AU14" s="2" t="s">
        <v>124</v>
      </c>
      <c r="AV14" s="2" t="s">
        <v>146</v>
      </c>
      <c r="AW14" s="2" t="s">
        <v>205</v>
      </c>
      <c r="BS14" s="2" t="s">
        <v>206</v>
      </c>
      <c r="BT14" s="2">
        <v>13</v>
      </c>
    </row>
    <row r="15" spans="1:72" x14ac:dyDescent="0.35">
      <c r="A15" s="2" t="s">
        <v>67</v>
      </c>
      <c r="B15" s="2" t="s">
        <v>207</v>
      </c>
      <c r="C15" s="2" t="s">
        <v>107</v>
      </c>
      <c r="D15" s="2" t="s">
        <v>70</v>
      </c>
      <c r="F15" s="2" t="s">
        <v>90</v>
      </c>
      <c r="H15" s="2" t="s">
        <v>91</v>
      </c>
      <c r="I15" s="2" t="s">
        <v>70</v>
      </c>
      <c r="L15" s="2" t="s">
        <v>72</v>
      </c>
      <c r="O15" s="2" t="s">
        <v>208</v>
      </c>
      <c r="P15" s="2" t="s">
        <v>119</v>
      </c>
      <c r="S15" s="2" t="s">
        <v>130</v>
      </c>
      <c r="V15" s="2" t="s">
        <v>201</v>
      </c>
      <c r="W15" s="2" t="s">
        <v>209</v>
      </c>
      <c r="X15" s="2" t="s">
        <v>210</v>
      </c>
      <c r="Y15" s="2" t="s">
        <v>78</v>
      </c>
      <c r="Z15" s="2" t="s">
        <v>78</v>
      </c>
      <c r="AA15" s="2" t="s">
        <v>203</v>
      </c>
      <c r="AE15" s="2" t="s">
        <v>108</v>
      </c>
      <c r="AG15" s="2" t="s">
        <v>100</v>
      </c>
      <c r="AH15" s="2" t="s">
        <v>172</v>
      </c>
      <c r="AN15" s="6" t="str">
        <f t="shared" si="0"/>
        <v/>
      </c>
      <c r="AO15" s="2">
        <f t="shared" si="1"/>
        <v>2</v>
      </c>
      <c r="AP15" s="2" t="str">
        <f t="shared" si="2"/>
        <v/>
      </c>
      <c r="AQ15" s="2" t="str">
        <f t="shared" si="3"/>
        <v/>
      </c>
      <c r="AR15" s="2" t="str">
        <f t="shared" si="4"/>
        <v/>
      </c>
      <c r="AS15" s="7" t="str">
        <f t="shared" si="5"/>
        <v/>
      </c>
      <c r="AT15" s="2" t="s">
        <v>172</v>
      </c>
      <c r="AU15" s="2" t="s">
        <v>124</v>
      </c>
      <c r="AV15" s="2" t="s">
        <v>211</v>
      </c>
      <c r="AW15" s="2" t="s">
        <v>212</v>
      </c>
      <c r="AX15" s="2" t="s">
        <v>213</v>
      </c>
      <c r="BS15" s="2" t="s">
        <v>214</v>
      </c>
      <c r="BT15" s="2">
        <v>14</v>
      </c>
    </row>
    <row r="16" spans="1:72" x14ac:dyDescent="0.35">
      <c r="A16" s="2" t="s">
        <v>67</v>
      </c>
      <c r="B16" s="2" t="s">
        <v>215</v>
      </c>
      <c r="C16" s="2" t="s">
        <v>69</v>
      </c>
      <c r="D16" s="2" t="s">
        <v>70</v>
      </c>
      <c r="F16" s="2" t="s">
        <v>216</v>
      </c>
      <c r="L16" s="2" t="s">
        <v>72</v>
      </c>
      <c r="O16" s="2" t="s">
        <v>217</v>
      </c>
      <c r="P16" s="2" t="s">
        <v>119</v>
      </c>
      <c r="S16" s="2" t="s">
        <v>218</v>
      </c>
      <c r="V16" s="2" t="s">
        <v>76</v>
      </c>
      <c r="W16" s="2" t="s">
        <v>219</v>
      </c>
      <c r="Y16" s="2" t="s">
        <v>78</v>
      </c>
      <c r="Z16" s="2" t="s">
        <v>78</v>
      </c>
      <c r="AA16" s="2" t="s">
        <v>220</v>
      </c>
      <c r="AC16" s="2" t="s">
        <v>221</v>
      </c>
      <c r="AD16" s="2" t="s">
        <v>222</v>
      </c>
      <c r="AE16" s="2" t="s">
        <v>99</v>
      </c>
      <c r="AG16" s="2" t="s">
        <v>100</v>
      </c>
      <c r="AH16" s="2" t="s">
        <v>172</v>
      </c>
      <c r="AN16" s="6" t="str">
        <f t="shared" si="0"/>
        <v/>
      </c>
      <c r="AO16" s="2">
        <f t="shared" si="1"/>
        <v>2</v>
      </c>
      <c r="AP16" s="2" t="str">
        <f t="shared" si="2"/>
        <v/>
      </c>
      <c r="AQ16" s="2" t="str">
        <f t="shared" si="3"/>
        <v/>
      </c>
      <c r="AR16" s="2" t="str">
        <f t="shared" si="4"/>
        <v/>
      </c>
      <c r="AS16" s="7" t="str">
        <f t="shared" si="5"/>
        <v/>
      </c>
      <c r="AT16" s="2" t="s">
        <v>172</v>
      </c>
      <c r="AU16" s="2" t="s">
        <v>223</v>
      </c>
      <c r="AV16" s="2" t="s">
        <v>224</v>
      </c>
      <c r="AW16" s="2" t="s">
        <v>225</v>
      </c>
      <c r="AX16" s="2" t="s">
        <v>226</v>
      </c>
      <c r="BS16" s="2" t="s">
        <v>227</v>
      </c>
      <c r="BT16" s="2">
        <v>15</v>
      </c>
    </row>
    <row r="17" spans="1:72" ht="18.75" thickBot="1" x14ac:dyDescent="0.4">
      <c r="A17" s="2" t="s">
        <v>67</v>
      </c>
      <c r="B17" s="2" t="s">
        <v>228</v>
      </c>
      <c r="C17" s="2" t="s">
        <v>69</v>
      </c>
      <c r="D17" s="2" t="s">
        <v>92</v>
      </c>
      <c r="F17" s="2" t="s">
        <v>153</v>
      </c>
      <c r="H17" s="2" t="s">
        <v>91</v>
      </c>
      <c r="I17" s="2" t="s">
        <v>92</v>
      </c>
      <c r="K17" s="2" t="s">
        <v>229</v>
      </c>
      <c r="L17" s="2" t="s">
        <v>72</v>
      </c>
      <c r="M17" s="2" t="s">
        <v>154</v>
      </c>
      <c r="O17" s="2" t="s">
        <v>230</v>
      </c>
      <c r="P17" s="2" t="s">
        <v>119</v>
      </c>
      <c r="S17" s="2" t="s">
        <v>130</v>
      </c>
      <c r="V17" s="2" t="s">
        <v>76</v>
      </c>
      <c r="W17" s="2" t="s">
        <v>131</v>
      </c>
      <c r="Y17" s="2" t="s">
        <v>157</v>
      </c>
      <c r="Z17" s="2" t="s">
        <v>78</v>
      </c>
      <c r="AA17" s="2" t="s">
        <v>122</v>
      </c>
      <c r="AD17" s="2" t="s">
        <v>231</v>
      </c>
      <c r="AE17" s="2" t="s">
        <v>99</v>
      </c>
      <c r="AG17" s="2" t="s">
        <v>100</v>
      </c>
      <c r="AH17" s="2" t="s">
        <v>232</v>
      </c>
      <c r="AN17" s="8" t="str">
        <f t="shared" si="0"/>
        <v/>
      </c>
      <c r="AO17" s="9" t="str">
        <f t="shared" si="1"/>
        <v/>
      </c>
      <c r="AP17" s="9" t="str">
        <f t="shared" si="2"/>
        <v/>
      </c>
      <c r="AQ17" s="9" t="str">
        <f t="shared" si="3"/>
        <v/>
      </c>
      <c r="AR17" s="9" t="str">
        <f t="shared" si="4"/>
        <v/>
      </c>
      <c r="AS17" s="10">
        <f t="shared" si="5"/>
        <v>2</v>
      </c>
      <c r="AT17" s="2" t="s">
        <v>232</v>
      </c>
      <c r="AU17" s="2" t="s">
        <v>233</v>
      </c>
      <c r="AV17" s="2" t="s">
        <v>234</v>
      </c>
      <c r="AW17" s="2" t="s">
        <v>235</v>
      </c>
      <c r="AX17" s="2" t="s">
        <v>236</v>
      </c>
      <c r="BS17" s="2" t="s">
        <v>237</v>
      </c>
      <c r="BT17" s="2">
        <v>16</v>
      </c>
    </row>
    <row r="18" spans="1:72" x14ac:dyDescent="0.35">
      <c r="A18" s="2" t="s">
        <v>238</v>
      </c>
      <c r="B18" s="2" t="s">
        <v>239</v>
      </c>
      <c r="C18" s="2" t="s">
        <v>107</v>
      </c>
      <c r="D18" s="2" t="s">
        <v>162</v>
      </c>
      <c r="F18" s="2" t="s">
        <v>163</v>
      </c>
      <c r="L18" s="2" t="s">
        <v>72</v>
      </c>
      <c r="M18" s="2" t="s">
        <v>164</v>
      </c>
      <c r="O18" s="2" t="s">
        <v>240</v>
      </c>
      <c r="P18" s="2" t="s">
        <v>142</v>
      </c>
      <c r="S18" s="2" t="s">
        <v>241</v>
      </c>
      <c r="V18" s="2" t="s">
        <v>76</v>
      </c>
      <c r="W18" s="2" t="s">
        <v>131</v>
      </c>
      <c r="X18" s="2" t="s">
        <v>242</v>
      </c>
      <c r="Y18" s="2" t="s">
        <v>168</v>
      </c>
      <c r="Z18" s="2" t="s">
        <v>78</v>
      </c>
      <c r="AA18" s="2" t="s">
        <v>133</v>
      </c>
      <c r="AE18" s="2" t="s">
        <v>99</v>
      </c>
      <c r="AG18" s="2" t="s">
        <v>100</v>
      </c>
      <c r="AH18" s="2" t="s">
        <v>243</v>
      </c>
      <c r="AN18" s="3">
        <f t="shared" si="0"/>
        <v>2</v>
      </c>
      <c r="AO18" s="4" t="str">
        <f t="shared" si="1"/>
        <v/>
      </c>
      <c r="AP18" s="4" t="str">
        <f t="shared" si="2"/>
        <v/>
      </c>
      <c r="AQ18" s="4" t="str">
        <f t="shared" si="3"/>
        <v/>
      </c>
      <c r="AR18" s="4" t="str">
        <f t="shared" si="4"/>
        <v/>
      </c>
      <c r="AS18" s="5" t="str">
        <f t="shared" si="5"/>
        <v/>
      </c>
      <c r="AT18" s="2" t="s">
        <v>243</v>
      </c>
      <c r="AU18" s="2" t="s">
        <v>115</v>
      </c>
      <c r="AV18" s="2" t="s">
        <v>102</v>
      </c>
      <c r="AW18" s="2" t="s">
        <v>102</v>
      </c>
      <c r="AX18" s="2" t="s">
        <v>104</v>
      </c>
      <c r="BS18" s="2" t="s">
        <v>244</v>
      </c>
      <c r="BT18" s="2">
        <v>17</v>
      </c>
    </row>
    <row r="19" spans="1:72" x14ac:dyDescent="0.35">
      <c r="A19" s="2" t="s">
        <v>238</v>
      </c>
      <c r="B19" s="2" t="s">
        <v>245</v>
      </c>
      <c r="C19" s="2" t="s">
        <v>69</v>
      </c>
      <c r="D19" s="2" t="s">
        <v>162</v>
      </c>
      <c r="F19" s="2" t="s">
        <v>246</v>
      </c>
      <c r="L19" s="2" t="s">
        <v>72</v>
      </c>
      <c r="M19" s="2" t="s">
        <v>247</v>
      </c>
      <c r="O19" s="2" t="s">
        <v>248</v>
      </c>
      <c r="P19" s="2" t="s">
        <v>249</v>
      </c>
      <c r="Q19" s="2" t="s">
        <v>250</v>
      </c>
      <c r="S19" s="2" t="s">
        <v>251</v>
      </c>
      <c r="T19" s="2" t="s">
        <v>252</v>
      </c>
      <c r="V19" s="2" t="s">
        <v>76</v>
      </c>
      <c r="W19" s="2" t="s">
        <v>77</v>
      </c>
      <c r="Y19" s="2" t="s">
        <v>132</v>
      </c>
      <c r="Z19" s="2" t="s">
        <v>78</v>
      </c>
      <c r="AA19" s="2" t="s">
        <v>79</v>
      </c>
      <c r="AC19" s="2" t="s">
        <v>253</v>
      </c>
      <c r="AD19" s="2" t="s">
        <v>254</v>
      </c>
      <c r="AE19" s="2" t="s">
        <v>255</v>
      </c>
      <c r="AG19" s="2" t="s">
        <v>100</v>
      </c>
      <c r="AH19" s="2" t="s">
        <v>101</v>
      </c>
      <c r="AI19" s="2" t="s">
        <v>172</v>
      </c>
      <c r="AJ19" s="2" t="s">
        <v>173</v>
      </c>
      <c r="AK19" s="2" t="s">
        <v>191</v>
      </c>
      <c r="AL19" s="2" t="s">
        <v>174</v>
      </c>
      <c r="AM19" s="2" t="s">
        <v>232</v>
      </c>
      <c r="AN19" s="6">
        <f t="shared" si="0"/>
        <v>3</v>
      </c>
      <c r="AO19" s="2">
        <f t="shared" si="1"/>
        <v>2</v>
      </c>
      <c r="AP19" s="2">
        <f t="shared" si="2"/>
        <v>2</v>
      </c>
      <c r="AQ19" s="2">
        <f t="shared" si="3"/>
        <v>2</v>
      </c>
      <c r="AR19" s="2">
        <f t="shared" si="4"/>
        <v>2</v>
      </c>
      <c r="AS19" s="7">
        <f t="shared" si="5"/>
        <v>2</v>
      </c>
      <c r="AT19" s="2" t="s">
        <v>101</v>
      </c>
      <c r="AU19" s="2" t="s">
        <v>256</v>
      </c>
      <c r="AV19" s="2" t="s">
        <v>257</v>
      </c>
      <c r="AW19" s="2" t="s">
        <v>258</v>
      </c>
      <c r="AX19" s="2" t="s">
        <v>259</v>
      </c>
      <c r="BS19" s="2" t="s">
        <v>260</v>
      </c>
      <c r="BT19" s="2">
        <v>18</v>
      </c>
    </row>
    <row r="20" spans="1:72" x14ac:dyDescent="0.35">
      <c r="A20" s="2" t="s">
        <v>238</v>
      </c>
      <c r="B20" s="2" t="s">
        <v>261</v>
      </c>
      <c r="C20" s="2" t="s">
        <v>107</v>
      </c>
      <c r="D20" s="2" t="s">
        <v>92</v>
      </c>
      <c r="F20" s="2" t="s">
        <v>262</v>
      </c>
      <c r="L20" s="2" t="s">
        <v>72</v>
      </c>
      <c r="M20" s="2" t="s">
        <v>263</v>
      </c>
      <c r="O20" s="2" t="s">
        <v>264</v>
      </c>
      <c r="P20" s="2" t="s">
        <v>119</v>
      </c>
      <c r="S20" s="2" t="s">
        <v>265</v>
      </c>
      <c r="U20" s="2" t="s">
        <v>266</v>
      </c>
      <c r="V20" s="2" t="s">
        <v>76</v>
      </c>
      <c r="W20" s="2" t="s">
        <v>267</v>
      </c>
      <c r="Y20" s="2" t="s">
        <v>78</v>
      </c>
      <c r="Z20" s="2" t="s">
        <v>78</v>
      </c>
      <c r="AA20" s="2" t="s">
        <v>133</v>
      </c>
      <c r="AE20" s="2" t="s">
        <v>99</v>
      </c>
      <c r="AG20" s="2" t="s">
        <v>171</v>
      </c>
      <c r="AH20" s="2" t="s">
        <v>101</v>
      </c>
      <c r="AI20" s="2" t="s">
        <v>172</v>
      </c>
      <c r="AJ20" s="2" t="s">
        <v>191</v>
      </c>
      <c r="AN20" s="6">
        <f t="shared" si="0"/>
        <v>3</v>
      </c>
      <c r="AO20" s="2">
        <f t="shared" si="1"/>
        <v>2</v>
      </c>
      <c r="AP20" s="2" t="str">
        <f t="shared" si="2"/>
        <v/>
      </c>
      <c r="AQ20" s="2">
        <f t="shared" si="3"/>
        <v>2</v>
      </c>
      <c r="AR20" s="2" t="str">
        <f t="shared" si="4"/>
        <v/>
      </c>
      <c r="AS20" s="7" t="str">
        <f t="shared" si="5"/>
        <v/>
      </c>
      <c r="AT20" s="2" t="s">
        <v>101</v>
      </c>
      <c r="AU20" s="2" t="s">
        <v>268</v>
      </c>
      <c r="AV20" s="2" t="s">
        <v>159</v>
      </c>
      <c r="AW20" s="2" t="s">
        <v>269</v>
      </c>
      <c r="AX20" s="2" t="s">
        <v>124</v>
      </c>
      <c r="AY20" s="2" t="s">
        <v>172</v>
      </c>
      <c r="AZ20" s="2" t="s">
        <v>270</v>
      </c>
      <c r="BA20" s="2" t="s">
        <v>271</v>
      </c>
      <c r="BB20" s="2" t="s">
        <v>272</v>
      </c>
      <c r="BC20" s="2" t="s">
        <v>144</v>
      </c>
      <c r="BD20" s="2" t="s">
        <v>191</v>
      </c>
      <c r="BE20" s="2" t="s">
        <v>273</v>
      </c>
      <c r="BF20" s="2" t="s">
        <v>274</v>
      </c>
      <c r="BG20" s="2" t="s">
        <v>275</v>
      </c>
      <c r="BH20" s="2" t="s">
        <v>195</v>
      </c>
      <c r="BS20" s="2" t="s">
        <v>160</v>
      </c>
      <c r="BT20" s="2">
        <v>19</v>
      </c>
    </row>
    <row r="21" spans="1:72" x14ac:dyDescent="0.35">
      <c r="A21" s="2" t="s">
        <v>238</v>
      </c>
      <c r="B21" s="2" t="s">
        <v>276</v>
      </c>
      <c r="C21" s="2" t="s">
        <v>69</v>
      </c>
      <c r="D21" s="2" t="s">
        <v>92</v>
      </c>
      <c r="F21" s="2" t="s">
        <v>262</v>
      </c>
      <c r="L21" s="2" t="s">
        <v>72</v>
      </c>
      <c r="M21" s="2" t="s">
        <v>263</v>
      </c>
      <c r="O21" s="2" t="s">
        <v>277</v>
      </c>
      <c r="P21" s="2" t="s">
        <v>119</v>
      </c>
      <c r="S21" s="2" t="s">
        <v>265</v>
      </c>
      <c r="U21" s="2" t="s">
        <v>278</v>
      </c>
      <c r="V21" s="2" t="s">
        <v>76</v>
      </c>
      <c r="W21" s="2" t="s">
        <v>108</v>
      </c>
      <c r="X21" s="2" t="s">
        <v>279</v>
      </c>
      <c r="Y21" s="2" t="s">
        <v>157</v>
      </c>
      <c r="Z21" s="2" t="s">
        <v>78</v>
      </c>
      <c r="AA21" s="2" t="s">
        <v>133</v>
      </c>
      <c r="AE21" s="2" t="s">
        <v>189</v>
      </c>
      <c r="AG21" s="2" t="s">
        <v>190</v>
      </c>
      <c r="AH21" s="2" t="s">
        <v>101</v>
      </c>
      <c r="AI21" s="2" t="s">
        <v>173</v>
      </c>
      <c r="AN21" s="6">
        <f t="shared" si="0"/>
        <v>3</v>
      </c>
      <c r="AO21" s="2" t="str">
        <f t="shared" si="1"/>
        <v/>
      </c>
      <c r="AP21" s="2">
        <f t="shared" si="2"/>
        <v>2</v>
      </c>
      <c r="AQ21" s="2" t="str">
        <f t="shared" si="3"/>
        <v/>
      </c>
      <c r="AR21" s="2" t="str">
        <f t="shared" si="4"/>
        <v/>
      </c>
      <c r="AS21" s="7" t="str">
        <f t="shared" si="5"/>
        <v/>
      </c>
      <c r="AT21" s="2" t="s">
        <v>101</v>
      </c>
      <c r="AU21" s="2" t="s">
        <v>280</v>
      </c>
      <c r="AV21" s="2" t="s">
        <v>281</v>
      </c>
      <c r="AW21" s="2" t="s">
        <v>282</v>
      </c>
      <c r="AX21" s="2" t="s">
        <v>124</v>
      </c>
      <c r="AY21" s="2" t="s">
        <v>173</v>
      </c>
      <c r="AZ21" s="2" t="s">
        <v>283</v>
      </c>
      <c r="BA21" s="2" t="s">
        <v>284</v>
      </c>
      <c r="BB21" s="2" t="s">
        <v>285</v>
      </c>
      <c r="BC21" s="2" t="s">
        <v>286</v>
      </c>
      <c r="BS21" s="2" t="s">
        <v>160</v>
      </c>
      <c r="BT21" s="2">
        <v>20</v>
      </c>
    </row>
    <row r="22" spans="1:72" x14ac:dyDescent="0.35">
      <c r="A22" s="2" t="s">
        <v>238</v>
      </c>
      <c r="B22" s="2" t="s">
        <v>287</v>
      </c>
      <c r="C22" s="2" t="s">
        <v>69</v>
      </c>
      <c r="D22" s="2" t="s">
        <v>92</v>
      </c>
      <c r="F22" s="2" t="s">
        <v>288</v>
      </c>
      <c r="L22" s="2" t="s">
        <v>72</v>
      </c>
      <c r="M22" s="2" t="s">
        <v>154</v>
      </c>
      <c r="O22" s="2" t="s">
        <v>289</v>
      </c>
      <c r="P22" s="2" t="s">
        <v>119</v>
      </c>
      <c r="S22" s="2" t="s">
        <v>290</v>
      </c>
      <c r="V22" s="2" t="s">
        <v>76</v>
      </c>
      <c r="W22" s="2" t="s">
        <v>131</v>
      </c>
      <c r="Y22" s="2" t="s">
        <v>157</v>
      </c>
      <c r="Z22" s="2" t="s">
        <v>78</v>
      </c>
      <c r="AA22" s="2" t="s">
        <v>291</v>
      </c>
      <c r="AE22" s="2" t="s">
        <v>99</v>
      </c>
      <c r="AG22" s="2" t="s">
        <v>190</v>
      </c>
      <c r="AH22" s="2" t="s">
        <v>101</v>
      </c>
      <c r="AI22" s="2" t="s">
        <v>191</v>
      </c>
      <c r="AN22" s="6">
        <f t="shared" si="0"/>
        <v>3</v>
      </c>
      <c r="AO22" s="2" t="str">
        <f t="shared" si="1"/>
        <v/>
      </c>
      <c r="AP22" s="2" t="str">
        <f t="shared" si="2"/>
        <v/>
      </c>
      <c r="AQ22" s="2">
        <f t="shared" si="3"/>
        <v>2</v>
      </c>
      <c r="AR22" s="2" t="str">
        <f t="shared" si="4"/>
        <v/>
      </c>
      <c r="AS22" s="7" t="str">
        <f t="shared" si="5"/>
        <v/>
      </c>
      <c r="AT22" s="2" t="s">
        <v>101</v>
      </c>
      <c r="AU22" s="2" t="s">
        <v>292</v>
      </c>
      <c r="AV22" s="2" t="s">
        <v>293</v>
      </c>
      <c r="AW22" s="2" t="s">
        <v>294</v>
      </c>
      <c r="AX22" s="2" t="s">
        <v>124</v>
      </c>
      <c r="AY22" s="2" t="s">
        <v>191</v>
      </c>
      <c r="AZ22" s="2" t="s">
        <v>295</v>
      </c>
      <c r="BA22" s="2" t="s">
        <v>296</v>
      </c>
      <c r="BB22" s="2" t="s">
        <v>297</v>
      </c>
      <c r="BC22" s="2" t="s">
        <v>151</v>
      </c>
      <c r="BS22" s="2" t="s">
        <v>298</v>
      </c>
      <c r="BT22" s="2">
        <v>21</v>
      </c>
    </row>
    <row r="23" spans="1:72" x14ac:dyDescent="0.35">
      <c r="A23" s="2" t="s">
        <v>238</v>
      </c>
      <c r="B23" s="2" t="s">
        <v>299</v>
      </c>
      <c r="C23" s="2" t="s">
        <v>69</v>
      </c>
      <c r="D23" s="2" t="s">
        <v>92</v>
      </c>
      <c r="F23" s="2" t="s">
        <v>300</v>
      </c>
      <c r="H23" s="2" t="s">
        <v>91</v>
      </c>
      <c r="I23" s="2" t="s">
        <v>92</v>
      </c>
      <c r="K23" s="2" t="s">
        <v>229</v>
      </c>
      <c r="L23" s="2" t="s">
        <v>72</v>
      </c>
      <c r="M23" s="2" t="s">
        <v>301</v>
      </c>
      <c r="O23" s="2" t="s">
        <v>302</v>
      </c>
      <c r="P23" s="2" t="s">
        <v>119</v>
      </c>
      <c r="S23" s="2" t="s">
        <v>303</v>
      </c>
      <c r="V23" s="2" t="s">
        <v>76</v>
      </c>
      <c r="W23" s="2" t="s">
        <v>267</v>
      </c>
      <c r="Y23" s="2" t="s">
        <v>157</v>
      </c>
      <c r="Z23" s="2" t="s">
        <v>78</v>
      </c>
      <c r="AA23" s="2" t="s">
        <v>122</v>
      </c>
      <c r="AD23" s="2" t="s">
        <v>304</v>
      </c>
      <c r="AE23" s="2" t="s">
        <v>99</v>
      </c>
      <c r="AG23" s="2" t="s">
        <v>190</v>
      </c>
      <c r="AH23" s="2" t="s">
        <v>101</v>
      </c>
      <c r="AI23" s="2" t="s">
        <v>174</v>
      </c>
      <c r="AN23" s="6">
        <f t="shared" si="0"/>
        <v>3</v>
      </c>
      <c r="AO23" s="2" t="str">
        <f t="shared" si="1"/>
        <v/>
      </c>
      <c r="AP23" s="2" t="str">
        <f t="shared" si="2"/>
        <v/>
      </c>
      <c r="AQ23" s="2" t="str">
        <f t="shared" si="3"/>
        <v/>
      </c>
      <c r="AR23" s="2">
        <f t="shared" si="4"/>
        <v>2</v>
      </c>
      <c r="AS23" s="7" t="str">
        <f t="shared" si="5"/>
        <v/>
      </c>
      <c r="AT23" s="2" t="s">
        <v>101</v>
      </c>
      <c r="AU23" s="2" t="s">
        <v>268</v>
      </c>
      <c r="AV23" s="2" t="s">
        <v>159</v>
      </c>
      <c r="AW23" s="2" t="s">
        <v>294</v>
      </c>
      <c r="AX23" s="2" t="s">
        <v>145</v>
      </c>
      <c r="AY23" s="2" t="s">
        <v>174</v>
      </c>
      <c r="AZ23" s="2" t="s">
        <v>305</v>
      </c>
      <c r="BA23" s="2" t="s">
        <v>306</v>
      </c>
      <c r="BB23" s="2" t="s">
        <v>297</v>
      </c>
      <c r="BC23" s="2" t="s">
        <v>146</v>
      </c>
      <c r="BS23" s="2" t="s">
        <v>298</v>
      </c>
      <c r="BT23" s="2">
        <v>22</v>
      </c>
    </row>
    <row r="24" spans="1:72" x14ac:dyDescent="0.35">
      <c r="A24" s="2" t="s">
        <v>238</v>
      </c>
      <c r="B24" s="2" t="s">
        <v>307</v>
      </c>
      <c r="C24" s="2" t="s">
        <v>107</v>
      </c>
      <c r="D24" s="2" t="s">
        <v>308</v>
      </c>
      <c r="F24" s="2" t="s">
        <v>309</v>
      </c>
      <c r="L24" s="2" t="s">
        <v>72</v>
      </c>
      <c r="M24" s="2" t="s">
        <v>301</v>
      </c>
      <c r="O24" s="2" t="s">
        <v>310</v>
      </c>
      <c r="P24" s="2" t="s">
        <v>119</v>
      </c>
      <c r="S24" s="2" t="s">
        <v>265</v>
      </c>
      <c r="U24" s="2" t="s">
        <v>311</v>
      </c>
      <c r="V24" s="2" t="s">
        <v>76</v>
      </c>
      <c r="W24" s="2" t="s">
        <v>131</v>
      </c>
      <c r="Y24" s="2" t="s">
        <v>157</v>
      </c>
      <c r="Z24" s="2" t="s">
        <v>78</v>
      </c>
      <c r="AA24" s="2" t="s">
        <v>133</v>
      </c>
      <c r="AD24" s="2" t="s">
        <v>312</v>
      </c>
      <c r="AE24" s="2" t="s">
        <v>99</v>
      </c>
      <c r="AG24" s="2" t="s">
        <v>100</v>
      </c>
      <c r="AH24" s="2" t="s">
        <v>101</v>
      </c>
      <c r="AN24" s="6">
        <f t="shared" si="0"/>
        <v>3</v>
      </c>
      <c r="AO24" s="2" t="str">
        <f t="shared" si="1"/>
        <v/>
      </c>
      <c r="AP24" s="2" t="str">
        <f t="shared" si="2"/>
        <v/>
      </c>
      <c r="AQ24" s="2" t="str">
        <f t="shared" si="3"/>
        <v/>
      </c>
      <c r="AR24" s="2" t="str">
        <f t="shared" si="4"/>
        <v/>
      </c>
      <c r="AS24" s="7" t="str">
        <f t="shared" si="5"/>
        <v/>
      </c>
      <c r="AT24" s="2" t="s">
        <v>101</v>
      </c>
      <c r="AU24" s="2" t="s">
        <v>102</v>
      </c>
      <c r="AV24" s="2" t="s">
        <v>313</v>
      </c>
      <c r="AW24" s="2" t="s">
        <v>314</v>
      </c>
      <c r="AX24" s="2" t="s">
        <v>124</v>
      </c>
      <c r="BS24" s="2" t="s">
        <v>315</v>
      </c>
      <c r="BT24" s="2">
        <v>23</v>
      </c>
    </row>
    <row r="25" spans="1:72" x14ac:dyDescent="0.35">
      <c r="A25" s="2" t="s">
        <v>238</v>
      </c>
      <c r="B25" s="2" t="s">
        <v>316</v>
      </c>
      <c r="C25" s="2" t="s">
        <v>107</v>
      </c>
      <c r="D25" s="2" t="s">
        <v>308</v>
      </c>
      <c r="F25" s="2" t="s">
        <v>317</v>
      </c>
      <c r="L25" s="2" t="s">
        <v>318</v>
      </c>
      <c r="M25" s="2" t="s">
        <v>319</v>
      </c>
      <c r="O25" s="2" t="s">
        <v>320</v>
      </c>
      <c r="P25" s="2" t="s">
        <v>119</v>
      </c>
      <c r="S25" s="2" t="s">
        <v>265</v>
      </c>
      <c r="V25" s="2" t="s">
        <v>76</v>
      </c>
      <c r="W25" s="2" t="s">
        <v>131</v>
      </c>
      <c r="Y25" s="2" t="s">
        <v>157</v>
      </c>
      <c r="Z25" s="2" t="s">
        <v>78</v>
      </c>
      <c r="AA25" s="2" t="s">
        <v>79</v>
      </c>
      <c r="AC25" s="2" t="s">
        <v>321</v>
      </c>
      <c r="AE25" s="2" t="s">
        <v>170</v>
      </c>
      <c r="AG25" s="2" t="s">
        <v>100</v>
      </c>
      <c r="AH25" s="2" t="s">
        <v>101</v>
      </c>
      <c r="AN25" s="6">
        <f t="shared" si="0"/>
        <v>3</v>
      </c>
      <c r="AO25" s="2" t="str">
        <f t="shared" si="1"/>
        <v/>
      </c>
      <c r="AP25" s="2" t="str">
        <f t="shared" si="2"/>
        <v/>
      </c>
      <c r="AQ25" s="2" t="str">
        <f t="shared" si="3"/>
        <v/>
      </c>
      <c r="AR25" s="2" t="str">
        <f t="shared" si="4"/>
        <v/>
      </c>
      <c r="AS25" s="7" t="str">
        <f t="shared" si="5"/>
        <v/>
      </c>
      <c r="AT25" s="2" t="s">
        <v>101</v>
      </c>
      <c r="AU25" s="2" t="s">
        <v>116</v>
      </c>
      <c r="AW25" s="2" t="s">
        <v>212</v>
      </c>
      <c r="AX25" s="2" t="s">
        <v>322</v>
      </c>
      <c r="BS25" s="2" t="s">
        <v>323</v>
      </c>
      <c r="BT25" s="2">
        <v>24</v>
      </c>
    </row>
    <row r="26" spans="1:72" x14ac:dyDescent="0.35">
      <c r="A26" s="2" t="s">
        <v>238</v>
      </c>
      <c r="B26" s="2" t="s">
        <v>324</v>
      </c>
      <c r="C26" s="2" t="s">
        <v>107</v>
      </c>
      <c r="D26" s="2" t="s">
        <v>308</v>
      </c>
      <c r="F26" s="2" t="s">
        <v>309</v>
      </c>
      <c r="L26" s="2" t="s">
        <v>72</v>
      </c>
      <c r="O26" s="2" t="s">
        <v>325</v>
      </c>
      <c r="P26" s="2" t="s">
        <v>119</v>
      </c>
      <c r="S26" s="2" t="s">
        <v>265</v>
      </c>
      <c r="U26" s="2" t="s">
        <v>326</v>
      </c>
      <c r="V26" s="2" t="s">
        <v>76</v>
      </c>
      <c r="W26" s="2" t="s">
        <v>131</v>
      </c>
      <c r="Y26" s="2" t="s">
        <v>157</v>
      </c>
      <c r="Z26" s="2" t="s">
        <v>78</v>
      </c>
      <c r="AA26" s="2" t="s">
        <v>133</v>
      </c>
      <c r="AD26" s="2" t="s">
        <v>327</v>
      </c>
      <c r="AE26" s="2" t="s">
        <v>99</v>
      </c>
      <c r="AG26" s="2" t="s">
        <v>100</v>
      </c>
      <c r="AH26" s="2" t="s">
        <v>101</v>
      </c>
      <c r="AN26" s="6">
        <f t="shared" si="0"/>
        <v>3</v>
      </c>
      <c r="AO26" s="2" t="str">
        <f t="shared" si="1"/>
        <v/>
      </c>
      <c r="AP26" s="2" t="str">
        <f t="shared" si="2"/>
        <v/>
      </c>
      <c r="AQ26" s="2" t="str">
        <f t="shared" si="3"/>
        <v/>
      </c>
      <c r="AR26" s="2" t="str">
        <f t="shared" si="4"/>
        <v/>
      </c>
      <c r="AS26" s="7" t="str">
        <f t="shared" si="5"/>
        <v/>
      </c>
      <c r="AT26" s="2" t="s">
        <v>101</v>
      </c>
      <c r="AU26" s="2" t="s">
        <v>102</v>
      </c>
      <c r="AV26" s="2" t="s">
        <v>313</v>
      </c>
      <c r="AW26" s="2" t="s">
        <v>328</v>
      </c>
      <c r="AX26" s="2" t="s">
        <v>124</v>
      </c>
      <c r="BS26" s="2" t="s">
        <v>329</v>
      </c>
      <c r="BT26" s="2">
        <v>25</v>
      </c>
    </row>
    <row r="27" spans="1:72" x14ac:dyDescent="0.35">
      <c r="A27" s="2" t="s">
        <v>238</v>
      </c>
      <c r="B27" s="2" t="s">
        <v>330</v>
      </c>
      <c r="C27" s="2" t="s">
        <v>69</v>
      </c>
      <c r="D27" s="2" t="s">
        <v>70</v>
      </c>
      <c r="F27" s="2" t="s">
        <v>331</v>
      </c>
      <c r="L27" s="2" t="s">
        <v>72</v>
      </c>
      <c r="O27" s="2" t="s">
        <v>332</v>
      </c>
      <c r="P27" s="2" t="s">
        <v>333</v>
      </c>
      <c r="S27" s="2" t="s">
        <v>334</v>
      </c>
      <c r="V27" s="2" t="s">
        <v>76</v>
      </c>
      <c r="W27" s="2" t="s">
        <v>77</v>
      </c>
      <c r="Y27" s="2" t="s">
        <v>132</v>
      </c>
      <c r="Z27" s="2" t="s">
        <v>78</v>
      </c>
      <c r="AA27" s="2" t="s">
        <v>79</v>
      </c>
      <c r="AC27" s="2" t="s">
        <v>335</v>
      </c>
      <c r="AD27" s="2" t="s">
        <v>336</v>
      </c>
      <c r="AE27" s="2" t="s">
        <v>99</v>
      </c>
      <c r="AG27" s="2" t="s">
        <v>100</v>
      </c>
      <c r="AH27" s="2" t="s">
        <v>101</v>
      </c>
      <c r="AN27" s="6">
        <f t="shared" si="0"/>
        <v>3</v>
      </c>
      <c r="AO27" s="2" t="str">
        <f t="shared" si="1"/>
        <v/>
      </c>
      <c r="AP27" s="2" t="str">
        <f t="shared" si="2"/>
        <v/>
      </c>
      <c r="AQ27" s="2" t="str">
        <f t="shared" si="3"/>
        <v/>
      </c>
      <c r="AR27" s="2" t="str">
        <f t="shared" si="4"/>
        <v/>
      </c>
      <c r="AS27" s="7" t="str">
        <f t="shared" si="5"/>
        <v/>
      </c>
      <c r="AT27" s="2" t="s">
        <v>101</v>
      </c>
      <c r="AU27" s="2" t="s">
        <v>104</v>
      </c>
      <c r="AV27" s="2" t="s">
        <v>337</v>
      </c>
      <c r="AW27" s="2" t="s">
        <v>338</v>
      </c>
      <c r="AX27" s="2" t="s">
        <v>144</v>
      </c>
      <c r="BS27" s="2" t="s">
        <v>339</v>
      </c>
      <c r="BT27" s="2">
        <v>26</v>
      </c>
    </row>
    <row r="28" spans="1:72" x14ac:dyDescent="0.35">
      <c r="A28" s="2" t="s">
        <v>238</v>
      </c>
      <c r="B28" s="2" t="s">
        <v>340</v>
      </c>
      <c r="C28" s="2" t="s">
        <v>69</v>
      </c>
      <c r="D28" s="2" t="s">
        <v>70</v>
      </c>
      <c r="F28" s="2" t="s">
        <v>331</v>
      </c>
      <c r="L28" s="2" t="s">
        <v>72</v>
      </c>
      <c r="O28" s="2" t="s">
        <v>341</v>
      </c>
      <c r="P28" s="2" t="s">
        <v>74</v>
      </c>
      <c r="S28" s="2" t="s">
        <v>342</v>
      </c>
      <c r="V28" s="2" t="s">
        <v>76</v>
      </c>
      <c r="W28" s="2" t="s">
        <v>77</v>
      </c>
      <c r="Y28" s="2" t="s">
        <v>132</v>
      </c>
      <c r="Z28" s="2" t="s">
        <v>78</v>
      </c>
      <c r="AA28" s="2" t="s">
        <v>79</v>
      </c>
      <c r="AC28" s="2" t="s">
        <v>343</v>
      </c>
      <c r="AD28" s="2" t="s">
        <v>344</v>
      </c>
      <c r="AE28" s="2" t="s">
        <v>99</v>
      </c>
      <c r="AG28" s="2" t="s">
        <v>100</v>
      </c>
      <c r="AH28" s="2" t="s">
        <v>101</v>
      </c>
      <c r="AN28" s="6">
        <f t="shared" si="0"/>
        <v>3</v>
      </c>
      <c r="AO28" s="2" t="str">
        <f t="shared" si="1"/>
        <v/>
      </c>
      <c r="AP28" s="2" t="str">
        <f t="shared" si="2"/>
        <v/>
      </c>
      <c r="AQ28" s="2" t="str">
        <f t="shared" si="3"/>
        <v/>
      </c>
      <c r="AR28" s="2" t="str">
        <f t="shared" si="4"/>
        <v/>
      </c>
      <c r="AS28" s="7" t="str">
        <f t="shared" si="5"/>
        <v/>
      </c>
      <c r="AT28" s="2" t="s">
        <v>101</v>
      </c>
      <c r="AU28" s="2" t="s">
        <v>102</v>
      </c>
      <c r="AV28" s="2" t="s">
        <v>145</v>
      </c>
      <c r="AW28" s="2" t="s">
        <v>345</v>
      </c>
      <c r="AX28" s="2" t="s">
        <v>195</v>
      </c>
      <c r="BS28" s="2" t="s">
        <v>346</v>
      </c>
      <c r="BT28" s="2">
        <v>27</v>
      </c>
    </row>
    <row r="29" spans="1:72" x14ac:dyDescent="0.35">
      <c r="A29" s="2" t="s">
        <v>238</v>
      </c>
      <c r="B29" s="2" t="s">
        <v>347</v>
      </c>
      <c r="C29" s="2" t="s">
        <v>107</v>
      </c>
      <c r="D29" s="2" t="s">
        <v>70</v>
      </c>
      <c r="F29" s="2" t="s">
        <v>348</v>
      </c>
      <c r="H29" s="2" t="s">
        <v>91</v>
      </c>
      <c r="I29" s="2" t="s">
        <v>70</v>
      </c>
      <c r="L29" s="2" t="s">
        <v>72</v>
      </c>
      <c r="M29" s="2" t="s">
        <v>349</v>
      </c>
      <c r="O29" s="2" t="s">
        <v>350</v>
      </c>
      <c r="P29" s="2" t="s">
        <v>119</v>
      </c>
      <c r="S29" s="2" t="s">
        <v>351</v>
      </c>
      <c r="V29" s="2" t="s">
        <v>352</v>
      </c>
      <c r="W29" s="2" t="s">
        <v>108</v>
      </c>
      <c r="X29" s="2" t="s">
        <v>353</v>
      </c>
      <c r="Y29" s="2" t="s">
        <v>132</v>
      </c>
      <c r="Z29" s="2" t="s">
        <v>78</v>
      </c>
      <c r="AA29" s="2" t="s">
        <v>122</v>
      </c>
      <c r="AD29" s="2" t="s">
        <v>354</v>
      </c>
      <c r="AE29" s="2" t="s">
        <v>99</v>
      </c>
      <c r="AG29" s="2" t="s">
        <v>100</v>
      </c>
      <c r="AH29" s="2" t="s">
        <v>101</v>
      </c>
      <c r="AN29" s="6">
        <f t="shared" si="0"/>
        <v>3</v>
      </c>
      <c r="AO29" s="2" t="str">
        <f t="shared" si="1"/>
        <v/>
      </c>
      <c r="AP29" s="2" t="str">
        <f t="shared" si="2"/>
        <v/>
      </c>
      <c r="AQ29" s="2" t="str">
        <f t="shared" si="3"/>
        <v/>
      </c>
      <c r="AR29" s="2" t="str">
        <f t="shared" si="4"/>
        <v/>
      </c>
      <c r="AS29" s="7" t="str">
        <f t="shared" si="5"/>
        <v/>
      </c>
      <c r="AT29" s="2" t="s">
        <v>173</v>
      </c>
      <c r="AU29" s="2" t="s">
        <v>355</v>
      </c>
      <c r="AV29" s="2" t="s">
        <v>356</v>
      </c>
      <c r="AW29" s="2" t="s">
        <v>357</v>
      </c>
      <c r="AX29" s="2" t="s">
        <v>358</v>
      </c>
      <c r="BS29" s="2" t="s">
        <v>359</v>
      </c>
      <c r="BT29" s="2">
        <v>28</v>
      </c>
    </row>
    <row r="30" spans="1:72" x14ac:dyDescent="0.35">
      <c r="A30" s="2" t="s">
        <v>238</v>
      </c>
      <c r="B30" s="2" t="s">
        <v>360</v>
      </c>
      <c r="C30" s="2" t="s">
        <v>69</v>
      </c>
      <c r="D30" s="2" t="s">
        <v>92</v>
      </c>
      <c r="F30" s="2" t="s">
        <v>361</v>
      </c>
      <c r="H30" s="2" t="s">
        <v>91</v>
      </c>
      <c r="I30" s="2" t="s">
        <v>92</v>
      </c>
      <c r="K30" s="2" t="s">
        <v>229</v>
      </c>
      <c r="L30" s="2" t="s">
        <v>362</v>
      </c>
      <c r="M30" s="2" t="s">
        <v>301</v>
      </c>
      <c r="O30" s="2" t="s">
        <v>363</v>
      </c>
      <c r="P30" s="2" t="s">
        <v>119</v>
      </c>
      <c r="S30" s="2" t="s">
        <v>364</v>
      </c>
      <c r="V30" s="2" t="s">
        <v>76</v>
      </c>
      <c r="W30" s="2" t="s">
        <v>267</v>
      </c>
      <c r="Y30" s="2" t="s">
        <v>157</v>
      </c>
      <c r="Z30" s="2" t="s">
        <v>78</v>
      </c>
      <c r="AA30" s="2" t="s">
        <v>122</v>
      </c>
      <c r="AD30" s="2" t="s">
        <v>304</v>
      </c>
      <c r="AE30" s="2" t="s">
        <v>99</v>
      </c>
      <c r="AG30" s="2" t="s">
        <v>100</v>
      </c>
      <c r="AH30" s="2" t="s">
        <v>101</v>
      </c>
      <c r="AN30" s="6">
        <f t="shared" si="0"/>
        <v>3</v>
      </c>
      <c r="AO30" s="2" t="str">
        <f t="shared" si="1"/>
        <v/>
      </c>
      <c r="AP30" s="2" t="str">
        <f t="shared" si="2"/>
        <v/>
      </c>
      <c r="AQ30" s="2" t="str">
        <f t="shared" si="3"/>
        <v/>
      </c>
      <c r="AR30" s="2" t="str">
        <f t="shared" si="4"/>
        <v/>
      </c>
      <c r="AS30" s="7" t="str">
        <f t="shared" si="5"/>
        <v/>
      </c>
      <c r="AT30" s="2" t="s">
        <v>172</v>
      </c>
      <c r="AU30" s="2" t="s">
        <v>223</v>
      </c>
      <c r="AV30" s="2" t="s">
        <v>365</v>
      </c>
      <c r="AW30" s="2" t="s">
        <v>366</v>
      </c>
      <c r="AX30" s="2" t="s">
        <v>144</v>
      </c>
      <c r="BS30" s="2" t="s">
        <v>160</v>
      </c>
      <c r="BT30" s="2">
        <v>29</v>
      </c>
    </row>
    <row r="31" spans="1:72" x14ac:dyDescent="0.35">
      <c r="A31" s="2" t="s">
        <v>238</v>
      </c>
      <c r="B31" s="2" t="s">
        <v>367</v>
      </c>
      <c r="C31" s="2" t="s">
        <v>107</v>
      </c>
      <c r="D31" s="2" t="s">
        <v>368</v>
      </c>
      <c r="F31" s="2" t="s">
        <v>369</v>
      </c>
      <c r="L31" s="2" t="s">
        <v>72</v>
      </c>
      <c r="M31" s="2" t="s">
        <v>370</v>
      </c>
      <c r="O31" s="2" t="s">
        <v>371</v>
      </c>
      <c r="P31" s="2" t="s">
        <v>74</v>
      </c>
      <c r="S31" s="2" t="s">
        <v>372</v>
      </c>
      <c r="V31" s="2" t="s">
        <v>76</v>
      </c>
      <c r="W31" s="2" t="s">
        <v>108</v>
      </c>
      <c r="X31" s="2" t="s">
        <v>373</v>
      </c>
      <c r="Y31" s="2" t="s">
        <v>157</v>
      </c>
      <c r="Z31" s="2" t="s">
        <v>78</v>
      </c>
      <c r="AA31" s="2" t="s">
        <v>133</v>
      </c>
      <c r="AE31" s="2" t="s">
        <v>99</v>
      </c>
      <c r="AG31" s="2" t="s">
        <v>100</v>
      </c>
      <c r="AH31" s="2" t="s">
        <v>101</v>
      </c>
      <c r="AN31" s="6">
        <f t="shared" si="0"/>
        <v>3</v>
      </c>
      <c r="AO31" s="2" t="str">
        <f t="shared" si="1"/>
        <v/>
      </c>
      <c r="AP31" s="2" t="str">
        <f t="shared" si="2"/>
        <v/>
      </c>
      <c r="AQ31" s="2" t="str">
        <f t="shared" si="3"/>
        <v/>
      </c>
      <c r="AR31" s="2" t="str">
        <f t="shared" si="4"/>
        <v/>
      </c>
      <c r="AS31" s="7" t="str">
        <f t="shared" si="5"/>
        <v/>
      </c>
      <c r="AT31" s="2" t="s">
        <v>101</v>
      </c>
      <c r="AU31" s="2" t="s">
        <v>104</v>
      </c>
      <c r="AV31" s="2" t="s">
        <v>374</v>
      </c>
      <c r="AW31" s="2" t="s">
        <v>375</v>
      </c>
      <c r="AX31" s="2" t="s">
        <v>194</v>
      </c>
      <c r="BT31" s="2">
        <v>30</v>
      </c>
    </row>
    <row r="32" spans="1:72" x14ac:dyDescent="0.35">
      <c r="A32" s="2" t="s">
        <v>238</v>
      </c>
      <c r="B32" s="2" t="s">
        <v>376</v>
      </c>
      <c r="C32" s="2" t="s">
        <v>107</v>
      </c>
      <c r="D32" s="2" t="s">
        <v>368</v>
      </c>
      <c r="F32" s="2" t="s">
        <v>377</v>
      </c>
      <c r="L32" s="2" t="s">
        <v>72</v>
      </c>
      <c r="M32" s="2" t="s">
        <v>370</v>
      </c>
      <c r="O32" s="2" t="s">
        <v>378</v>
      </c>
      <c r="P32" s="2" t="s">
        <v>74</v>
      </c>
      <c r="S32" s="2" t="s">
        <v>265</v>
      </c>
      <c r="V32" s="2" t="s">
        <v>76</v>
      </c>
      <c r="W32" s="2" t="s">
        <v>131</v>
      </c>
      <c r="Y32" s="2" t="s">
        <v>157</v>
      </c>
      <c r="Z32" s="2" t="s">
        <v>78</v>
      </c>
      <c r="AA32" s="2" t="s">
        <v>133</v>
      </c>
      <c r="AD32" s="2" t="s">
        <v>379</v>
      </c>
      <c r="AE32" s="2" t="s">
        <v>99</v>
      </c>
      <c r="AG32" s="2" t="s">
        <v>100</v>
      </c>
      <c r="AH32" s="2" t="s">
        <v>101</v>
      </c>
      <c r="AN32" s="6">
        <f t="shared" si="0"/>
        <v>3</v>
      </c>
      <c r="AO32" s="2" t="str">
        <f t="shared" si="1"/>
        <v/>
      </c>
      <c r="AP32" s="2" t="str">
        <f t="shared" si="2"/>
        <v/>
      </c>
      <c r="AQ32" s="2" t="str">
        <f t="shared" si="3"/>
        <v/>
      </c>
      <c r="AR32" s="2" t="str">
        <f t="shared" si="4"/>
        <v/>
      </c>
      <c r="AS32" s="7" t="str">
        <f t="shared" si="5"/>
        <v/>
      </c>
      <c r="AT32" s="2" t="s">
        <v>101</v>
      </c>
      <c r="AU32" s="2" t="s">
        <v>102</v>
      </c>
      <c r="AV32" s="2" t="s">
        <v>104</v>
      </c>
      <c r="AW32" s="2" t="s">
        <v>102</v>
      </c>
      <c r="AX32" s="2" t="s">
        <v>104</v>
      </c>
      <c r="BS32" s="2" t="s">
        <v>380</v>
      </c>
      <c r="BT32" s="2">
        <v>31</v>
      </c>
    </row>
    <row r="33" spans="1:72" x14ac:dyDescent="0.35">
      <c r="A33" s="2" t="s">
        <v>238</v>
      </c>
      <c r="B33" s="2" t="s">
        <v>381</v>
      </c>
      <c r="C33" s="2" t="s">
        <v>69</v>
      </c>
      <c r="D33" s="2" t="s">
        <v>368</v>
      </c>
      <c r="F33" s="2" t="s">
        <v>382</v>
      </c>
      <c r="L33" s="2" t="s">
        <v>72</v>
      </c>
      <c r="M33" s="2" t="s">
        <v>370</v>
      </c>
      <c r="O33" s="2" t="s">
        <v>383</v>
      </c>
      <c r="P33" s="2" t="s">
        <v>74</v>
      </c>
      <c r="S33" s="2" t="s">
        <v>265</v>
      </c>
      <c r="U33" s="2" t="s">
        <v>384</v>
      </c>
      <c r="V33" s="2" t="s">
        <v>76</v>
      </c>
      <c r="W33" s="2" t="s">
        <v>131</v>
      </c>
      <c r="Y33" s="2" t="s">
        <v>157</v>
      </c>
      <c r="Z33" s="2" t="s">
        <v>78</v>
      </c>
      <c r="AA33" s="2" t="s">
        <v>133</v>
      </c>
      <c r="AD33" s="2" t="s">
        <v>385</v>
      </c>
      <c r="AE33" s="2" t="s">
        <v>99</v>
      </c>
      <c r="AG33" s="2" t="s">
        <v>100</v>
      </c>
      <c r="AH33" s="2" t="s">
        <v>101</v>
      </c>
      <c r="AN33" s="6">
        <f t="shared" si="0"/>
        <v>3</v>
      </c>
      <c r="AO33" s="2" t="str">
        <f t="shared" si="1"/>
        <v/>
      </c>
      <c r="AP33" s="2" t="str">
        <f t="shared" si="2"/>
        <v/>
      </c>
      <c r="AQ33" s="2" t="str">
        <f t="shared" si="3"/>
        <v/>
      </c>
      <c r="AR33" s="2" t="str">
        <f t="shared" si="4"/>
        <v/>
      </c>
      <c r="AS33" s="7" t="str">
        <f t="shared" si="5"/>
        <v/>
      </c>
      <c r="AT33" s="2" t="s">
        <v>101</v>
      </c>
      <c r="AU33" s="2" t="s">
        <v>104</v>
      </c>
      <c r="AV33" s="2" t="s">
        <v>144</v>
      </c>
      <c r="AW33" s="2" t="s">
        <v>292</v>
      </c>
      <c r="AX33" s="2" t="s">
        <v>194</v>
      </c>
      <c r="BS33" s="2" t="s">
        <v>386</v>
      </c>
      <c r="BT33" s="2">
        <v>32</v>
      </c>
    </row>
    <row r="34" spans="1:72" x14ac:dyDescent="0.35">
      <c r="A34" s="2" t="s">
        <v>238</v>
      </c>
      <c r="B34" s="2" t="s">
        <v>387</v>
      </c>
      <c r="C34" s="2" t="s">
        <v>107</v>
      </c>
      <c r="D34" s="2" t="s">
        <v>388</v>
      </c>
      <c r="F34" s="2" t="s">
        <v>389</v>
      </c>
      <c r="L34" s="2" t="s">
        <v>72</v>
      </c>
      <c r="M34" s="2" t="s">
        <v>319</v>
      </c>
      <c r="O34" s="2" t="s">
        <v>390</v>
      </c>
      <c r="P34" s="2" t="s">
        <v>119</v>
      </c>
      <c r="R34" s="2" t="s">
        <v>391</v>
      </c>
      <c r="S34" s="2" t="s">
        <v>392</v>
      </c>
      <c r="V34" s="2" t="s">
        <v>76</v>
      </c>
      <c r="W34" s="2" t="s">
        <v>77</v>
      </c>
      <c r="Y34" s="2" t="s">
        <v>157</v>
      </c>
      <c r="Z34" s="2" t="s">
        <v>78</v>
      </c>
      <c r="AA34" s="2" t="s">
        <v>79</v>
      </c>
      <c r="AC34" s="2" t="s">
        <v>393</v>
      </c>
      <c r="AD34" s="2" t="s">
        <v>394</v>
      </c>
      <c r="AE34" s="2" t="s">
        <v>99</v>
      </c>
      <c r="AG34" s="2" t="s">
        <v>100</v>
      </c>
      <c r="AH34" s="2" t="s">
        <v>101</v>
      </c>
      <c r="AN34" s="6">
        <f t="shared" ref="AN34:AN65" si="6">IF(AH34="Sept-Oct (n)",3,IF(AH34="Juil-Août (n)",2,IF(AE34="Collecte permanente",1,"")))</f>
        <v>3</v>
      </c>
      <c r="AO34" s="2" t="str">
        <f t="shared" ref="AO34:AO65" si="7">IF(AH34="Nov-Déc (n)",2,IF(AI34="Nov-Déc (n)",2,IF(AE34="Collecte permanente",1,"")))</f>
        <v/>
      </c>
      <c r="AP34" s="2" t="str">
        <f t="shared" ref="AP34:AP65" si="8">IF(AH34="Janv-Fév (n+1)",2,IF(AI34="Janv-Fév (n+1)",2,IF(AJ34="Janv-Fév (n+1)",2,IF(AE34="Collecte permanente",1,""))))</f>
        <v/>
      </c>
      <c r="AQ34" s="2" t="str">
        <f t="shared" ref="AQ34:AQ65" si="9">IF(AH34="Mars-Avril (n+1)",2,IF(AI34="Mars-Avril (n+1)",2,IF(AJ34="Mars-Avril (n+1)",2,IF(AK34="Mars-Avril (n+1)",2,IF(AL34="Mars-Avril (n+1)",2,IF(AM34="Mars-Avril (n+1)",2,IF(AE34="Collecte permanente",1,"")))))))</f>
        <v/>
      </c>
      <c r="AR34" s="2" t="str">
        <f t="shared" ref="AR34:AR65" si="10">IF(AH34="Mai-Juin (n+1)",2,IF(AI34="Mai-Juin (n+1)",2,IF(AJ34="Mai-Juin (n+1)",2,IF(AK34="Mai-Juin (n+1)",2,IF(AL34="Mai-Juin (n+1)",2,IF(AM34="Mai-Juin (n+1)",2,IF(AE34="Collecte permanente",1,"")))))))</f>
        <v/>
      </c>
      <c r="AS34" s="7" t="str">
        <f t="shared" ref="AS34:AS65" si="11">IF(AH34="Juil-Août (n+1)",2,IF(AI34="Juil-Août (n+1)",2,IF(AJ34="Juil-Août (n+1)",2,IF(AK34="Juil-Août (n+1)",2,IF(AL34="Juil-Août (n+1)",2,IF(AM34="Juil-Août (n+1)",2,IF(AE34="Collecte permanente",1,"")))))))</f>
        <v/>
      </c>
      <c r="AT34" s="2" t="s">
        <v>232</v>
      </c>
      <c r="AU34" s="2" t="s">
        <v>395</v>
      </c>
      <c r="AV34" s="2" t="s">
        <v>396</v>
      </c>
      <c r="AW34" s="2" t="s">
        <v>282</v>
      </c>
      <c r="AX34" s="2" t="s">
        <v>397</v>
      </c>
      <c r="BS34" s="2" t="s">
        <v>398</v>
      </c>
      <c r="BT34" s="2">
        <v>33</v>
      </c>
    </row>
    <row r="35" spans="1:72" x14ac:dyDescent="0.35">
      <c r="A35" s="2" t="s">
        <v>238</v>
      </c>
      <c r="B35" s="2" t="s">
        <v>399</v>
      </c>
      <c r="C35" s="2" t="s">
        <v>107</v>
      </c>
      <c r="D35" s="2" t="s">
        <v>162</v>
      </c>
      <c r="F35" s="2" t="s">
        <v>400</v>
      </c>
      <c r="L35" s="2" t="s">
        <v>72</v>
      </c>
      <c r="O35" s="2" t="s">
        <v>401</v>
      </c>
      <c r="P35" s="2" t="s">
        <v>119</v>
      </c>
      <c r="S35" s="2" t="s">
        <v>265</v>
      </c>
      <c r="V35" s="2" t="s">
        <v>76</v>
      </c>
      <c r="W35" s="2" t="s">
        <v>131</v>
      </c>
      <c r="X35" s="2" t="s">
        <v>402</v>
      </c>
      <c r="Y35" s="2" t="s">
        <v>157</v>
      </c>
      <c r="Z35" s="2" t="s">
        <v>78</v>
      </c>
      <c r="AA35" s="2" t="s">
        <v>291</v>
      </c>
      <c r="AD35" s="2" t="s">
        <v>403</v>
      </c>
      <c r="AE35" s="2" t="s">
        <v>99</v>
      </c>
      <c r="AG35" s="2" t="s">
        <v>100</v>
      </c>
      <c r="AH35" s="2" t="s">
        <v>172</v>
      </c>
      <c r="AN35" s="6" t="str">
        <f t="shared" si="6"/>
        <v/>
      </c>
      <c r="AO35" s="2">
        <f t="shared" si="7"/>
        <v>2</v>
      </c>
      <c r="AP35" s="2" t="str">
        <f t="shared" si="8"/>
        <v/>
      </c>
      <c r="AQ35" s="2" t="str">
        <f t="shared" si="9"/>
        <v/>
      </c>
      <c r="AR35" s="2" t="str">
        <f t="shared" si="10"/>
        <v/>
      </c>
      <c r="AS35" s="7" t="str">
        <f t="shared" si="11"/>
        <v/>
      </c>
      <c r="AT35" s="2" t="s">
        <v>172</v>
      </c>
      <c r="AU35" s="2" t="s">
        <v>223</v>
      </c>
      <c r="AV35" s="2" t="s">
        <v>271</v>
      </c>
      <c r="AW35" s="2" t="s">
        <v>225</v>
      </c>
      <c r="AX35" s="2" t="s">
        <v>194</v>
      </c>
      <c r="BS35" s="2" t="s">
        <v>404</v>
      </c>
      <c r="BT35" s="2">
        <v>34</v>
      </c>
    </row>
    <row r="36" spans="1:72" x14ac:dyDescent="0.35">
      <c r="A36" s="2" t="s">
        <v>238</v>
      </c>
      <c r="B36" s="2" t="s">
        <v>405</v>
      </c>
      <c r="C36" s="2" t="s">
        <v>69</v>
      </c>
      <c r="D36" s="2" t="s">
        <v>70</v>
      </c>
      <c r="F36" s="2" t="s">
        <v>331</v>
      </c>
      <c r="H36" s="2" t="s">
        <v>91</v>
      </c>
      <c r="I36" s="2" t="s">
        <v>406</v>
      </c>
      <c r="L36" s="2" t="s">
        <v>72</v>
      </c>
      <c r="O36" s="2" t="s">
        <v>407</v>
      </c>
      <c r="P36" s="2" t="s">
        <v>333</v>
      </c>
      <c r="S36" s="2" t="s">
        <v>342</v>
      </c>
      <c r="U36" s="2" t="s">
        <v>408</v>
      </c>
      <c r="V36" s="2" t="s">
        <v>76</v>
      </c>
      <c r="W36" s="2" t="s">
        <v>77</v>
      </c>
      <c r="Y36" s="2" t="s">
        <v>132</v>
      </c>
      <c r="Z36" s="2" t="s">
        <v>78</v>
      </c>
      <c r="AA36" s="2" t="s">
        <v>291</v>
      </c>
      <c r="AC36" s="2" t="s">
        <v>409</v>
      </c>
      <c r="AD36" s="2" t="s">
        <v>410</v>
      </c>
      <c r="AE36" s="2" t="s">
        <v>99</v>
      </c>
      <c r="AG36" s="2" t="s">
        <v>100</v>
      </c>
      <c r="AH36" s="2" t="s">
        <v>172</v>
      </c>
      <c r="AN36" s="6" t="str">
        <f t="shared" si="6"/>
        <v/>
      </c>
      <c r="AO36" s="2">
        <f t="shared" si="7"/>
        <v>2</v>
      </c>
      <c r="AP36" s="2" t="str">
        <f t="shared" si="8"/>
        <v/>
      </c>
      <c r="AQ36" s="2" t="str">
        <f t="shared" si="9"/>
        <v/>
      </c>
      <c r="AR36" s="2" t="str">
        <f t="shared" si="10"/>
        <v/>
      </c>
      <c r="AS36" s="7" t="str">
        <f t="shared" si="11"/>
        <v/>
      </c>
      <c r="AT36" s="2" t="s">
        <v>172</v>
      </c>
      <c r="AU36" s="2" t="s">
        <v>124</v>
      </c>
      <c r="AW36" s="2" t="s">
        <v>192</v>
      </c>
      <c r="AX36" s="2" t="s">
        <v>194</v>
      </c>
      <c r="BS36" s="2" t="s">
        <v>411</v>
      </c>
      <c r="BT36" s="2">
        <v>35</v>
      </c>
    </row>
    <row r="37" spans="1:72" x14ac:dyDescent="0.35">
      <c r="A37" s="2" t="s">
        <v>238</v>
      </c>
      <c r="B37" s="2" t="s">
        <v>412</v>
      </c>
      <c r="C37" s="2" t="s">
        <v>69</v>
      </c>
      <c r="D37" s="2" t="s">
        <v>92</v>
      </c>
      <c r="F37" s="2" t="s">
        <v>413</v>
      </c>
      <c r="L37" s="2" t="s">
        <v>72</v>
      </c>
      <c r="M37" s="2" t="s">
        <v>414</v>
      </c>
      <c r="O37" s="2" t="s">
        <v>415</v>
      </c>
      <c r="P37" s="2" t="s">
        <v>119</v>
      </c>
      <c r="S37" s="2" t="s">
        <v>342</v>
      </c>
      <c r="U37" s="2" t="s">
        <v>416</v>
      </c>
      <c r="V37" s="2" t="s">
        <v>76</v>
      </c>
      <c r="W37" s="2" t="s">
        <v>267</v>
      </c>
      <c r="Y37" s="2" t="s">
        <v>132</v>
      </c>
      <c r="Z37" s="2" t="s">
        <v>78</v>
      </c>
      <c r="AA37" s="2" t="s">
        <v>133</v>
      </c>
      <c r="AE37" s="2" t="s">
        <v>99</v>
      </c>
      <c r="AG37" s="2" t="s">
        <v>100</v>
      </c>
      <c r="AH37" s="2" t="s">
        <v>172</v>
      </c>
      <c r="AN37" s="6" t="str">
        <f t="shared" si="6"/>
        <v/>
      </c>
      <c r="AO37" s="2">
        <f t="shared" si="7"/>
        <v>2</v>
      </c>
      <c r="AP37" s="2" t="str">
        <f t="shared" si="8"/>
        <v/>
      </c>
      <c r="AQ37" s="2" t="str">
        <f t="shared" si="9"/>
        <v/>
      </c>
      <c r="AR37" s="2" t="str">
        <f t="shared" si="10"/>
        <v/>
      </c>
      <c r="AS37" s="7" t="str">
        <f t="shared" si="11"/>
        <v/>
      </c>
      <c r="AT37" s="2" t="s">
        <v>172</v>
      </c>
      <c r="AU37" s="2" t="s">
        <v>175</v>
      </c>
      <c r="AV37" s="2" t="s">
        <v>417</v>
      </c>
      <c r="AW37" s="2" t="s">
        <v>293</v>
      </c>
      <c r="AX37" s="2" t="s">
        <v>145</v>
      </c>
      <c r="BS37" s="2" t="s">
        <v>160</v>
      </c>
      <c r="BT37" s="2">
        <v>36</v>
      </c>
    </row>
    <row r="38" spans="1:72" x14ac:dyDescent="0.35">
      <c r="A38" s="2" t="s">
        <v>238</v>
      </c>
      <c r="B38" s="2" t="s">
        <v>418</v>
      </c>
      <c r="C38" s="2" t="s">
        <v>107</v>
      </c>
      <c r="D38" s="2" t="s">
        <v>368</v>
      </c>
      <c r="F38" s="2" t="s">
        <v>419</v>
      </c>
      <c r="H38" s="2" t="s">
        <v>91</v>
      </c>
      <c r="I38" s="2" t="s">
        <v>70</v>
      </c>
      <c r="K38" s="2" t="s">
        <v>420</v>
      </c>
      <c r="L38" s="2" t="s">
        <v>318</v>
      </c>
      <c r="M38" s="2" t="s">
        <v>154</v>
      </c>
      <c r="O38" s="2" t="s">
        <v>421</v>
      </c>
      <c r="P38" s="2" t="s">
        <v>74</v>
      </c>
      <c r="S38" s="2" t="s">
        <v>422</v>
      </c>
      <c r="V38" s="2" t="s">
        <v>76</v>
      </c>
      <c r="W38" s="2" t="s">
        <v>166</v>
      </c>
      <c r="Y38" s="2" t="s">
        <v>157</v>
      </c>
      <c r="Z38" s="2" t="s">
        <v>78</v>
      </c>
      <c r="AA38" s="2" t="s">
        <v>122</v>
      </c>
      <c r="AD38" s="2" t="s">
        <v>423</v>
      </c>
      <c r="AE38" s="2" t="s">
        <v>424</v>
      </c>
      <c r="AG38" s="2" t="s">
        <v>100</v>
      </c>
      <c r="AH38" s="2" t="s">
        <v>172</v>
      </c>
      <c r="AN38" s="6" t="str">
        <f t="shared" si="6"/>
        <v/>
      </c>
      <c r="AO38" s="2">
        <f t="shared" si="7"/>
        <v>2</v>
      </c>
      <c r="AP38" s="2" t="str">
        <f t="shared" si="8"/>
        <v/>
      </c>
      <c r="AQ38" s="2" t="str">
        <f t="shared" si="9"/>
        <v/>
      </c>
      <c r="AR38" s="2" t="str">
        <f t="shared" si="10"/>
        <v/>
      </c>
      <c r="AS38" s="7" t="str">
        <f t="shared" si="11"/>
        <v/>
      </c>
      <c r="AT38" s="2" t="s">
        <v>173</v>
      </c>
      <c r="AU38" s="2" t="s">
        <v>179</v>
      </c>
      <c r="AV38" s="2" t="s">
        <v>224</v>
      </c>
      <c r="AW38" s="2" t="s">
        <v>425</v>
      </c>
      <c r="AX38" s="2" t="s">
        <v>426</v>
      </c>
      <c r="BS38" s="2" t="s">
        <v>427</v>
      </c>
      <c r="BT38" s="2">
        <v>37</v>
      </c>
    </row>
    <row r="39" spans="1:72" x14ac:dyDescent="0.35">
      <c r="A39" s="2" t="s">
        <v>238</v>
      </c>
      <c r="B39" s="2" t="s">
        <v>428</v>
      </c>
      <c r="C39" s="2" t="s">
        <v>107</v>
      </c>
      <c r="D39" s="2" t="s">
        <v>368</v>
      </c>
      <c r="F39" s="2" t="s">
        <v>419</v>
      </c>
      <c r="L39" s="2" t="s">
        <v>72</v>
      </c>
      <c r="M39" s="2" t="s">
        <v>319</v>
      </c>
      <c r="O39" s="2" t="s">
        <v>429</v>
      </c>
      <c r="P39" s="2" t="s">
        <v>74</v>
      </c>
      <c r="S39" s="2" t="s">
        <v>430</v>
      </c>
      <c r="V39" s="2" t="s">
        <v>76</v>
      </c>
      <c r="W39" s="2" t="s">
        <v>131</v>
      </c>
      <c r="Y39" s="2" t="s">
        <v>157</v>
      </c>
      <c r="Z39" s="2" t="s">
        <v>78</v>
      </c>
      <c r="AA39" s="2" t="s">
        <v>122</v>
      </c>
      <c r="AD39" s="2" t="s">
        <v>423</v>
      </c>
      <c r="AE39" s="2" t="s">
        <v>424</v>
      </c>
      <c r="AG39" s="2" t="s">
        <v>100</v>
      </c>
      <c r="AH39" s="2" t="s">
        <v>172</v>
      </c>
      <c r="AN39" s="6" t="str">
        <f t="shared" si="6"/>
        <v/>
      </c>
      <c r="AO39" s="2">
        <f t="shared" si="7"/>
        <v>2</v>
      </c>
      <c r="AP39" s="2" t="str">
        <f t="shared" si="8"/>
        <v/>
      </c>
      <c r="AQ39" s="2" t="str">
        <f t="shared" si="9"/>
        <v/>
      </c>
      <c r="AR39" s="2" t="str">
        <f t="shared" si="10"/>
        <v/>
      </c>
      <c r="AS39" s="7" t="str">
        <f t="shared" si="11"/>
        <v/>
      </c>
      <c r="AT39" s="2" t="s">
        <v>172</v>
      </c>
      <c r="AU39" s="2" t="s">
        <v>179</v>
      </c>
      <c r="AV39" s="2" t="s">
        <v>224</v>
      </c>
      <c r="AW39" s="2" t="s">
        <v>425</v>
      </c>
      <c r="AX39" s="2" t="s">
        <v>426</v>
      </c>
      <c r="BS39" s="2" t="s">
        <v>431</v>
      </c>
      <c r="BT39" s="2">
        <v>38</v>
      </c>
    </row>
    <row r="40" spans="1:72" x14ac:dyDescent="0.35">
      <c r="A40" s="2" t="s">
        <v>238</v>
      </c>
      <c r="B40" s="2" t="s">
        <v>432</v>
      </c>
      <c r="C40" s="2" t="s">
        <v>107</v>
      </c>
      <c r="D40" s="2" t="s">
        <v>368</v>
      </c>
      <c r="F40" s="2" t="s">
        <v>433</v>
      </c>
      <c r="L40" s="2" t="s">
        <v>72</v>
      </c>
      <c r="M40" s="2" t="s">
        <v>434</v>
      </c>
      <c r="O40" s="2" t="s">
        <v>435</v>
      </c>
      <c r="P40" s="2" t="s">
        <v>119</v>
      </c>
      <c r="S40" s="2" t="s">
        <v>436</v>
      </c>
      <c r="T40" s="2" t="s">
        <v>437</v>
      </c>
      <c r="V40" s="2" t="s">
        <v>76</v>
      </c>
      <c r="W40" s="2" t="s">
        <v>438</v>
      </c>
      <c r="Y40" s="2" t="s">
        <v>78</v>
      </c>
      <c r="Z40" s="2" t="s">
        <v>78</v>
      </c>
      <c r="AA40" s="2" t="s">
        <v>439</v>
      </c>
      <c r="AD40" s="2" t="s">
        <v>440</v>
      </c>
      <c r="AE40" s="2" t="s">
        <v>99</v>
      </c>
      <c r="AG40" s="2" t="s">
        <v>100</v>
      </c>
      <c r="AH40" s="2" t="s">
        <v>172</v>
      </c>
      <c r="AN40" s="6" t="str">
        <f t="shared" si="6"/>
        <v/>
      </c>
      <c r="AO40" s="2">
        <f t="shared" si="7"/>
        <v>2</v>
      </c>
      <c r="AP40" s="2" t="str">
        <f t="shared" si="8"/>
        <v/>
      </c>
      <c r="AQ40" s="2" t="str">
        <f t="shared" si="9"/>
        <v/>
      </c>
      <c r="AR40" s="2" t="str">
        <f t="shared" si="10"/>
        <v/>
      </c>
      <c r="AS40" s="7" t="str">
        <f t="shared" si="11"/>
        <v/>
      </c>
      <c r="AT40" s="2" t="s">
        <v>172</v>
      </c>
      <c r="AU40" s="2" t="s">
        <v>441</v>
      </c>
      <c r="AV40" s="2" t="s">
        <v>295</v>
      </c>
      <c r="AW40" s="2" t="s">
        <v>374</v>
      </c>
      <c r="AX40" s="2" t="s">
        <v>425</v>
      </c>
      <c r="BS40" s="2" t="s">
        <v>442</v>
      </c>
      <c r="BT40" s="2">
        <v>39</v>
      </c>
    </row>
    <row r="41" spans="1:72" x14ac:dyDescent="0.35">
      <c r="A41" s="2" t="s">
        <v>238</v>
      </c>
      <c r="B41" s="2" t="s">
        <v>443</v>
      </c>
      <c r="C41" s="2" t="s">
        <v>107</v>
      </c>
      <c r="D41" s="2" t="s">
        <v>368</v>
      </c>
      <c r="F41" s="2" t="s">
        <v>433</v>
      </c>
      <c r="L41" s="2" t="s">
        <v>72</v>
      </c>
      <c r="M41" s="2" t="s">
        <v>444</v>
      </c>
      <c r="O41" s="2" t="s">
        <v>445</v>
      </c>
      <c r="P41" s="2" t="s">
        <v>119</v>
      </c>
      <c r="S41" s="2" t="s">
        <v>446</v>
      </c>
      <c r="V41" s="2" t="s">
        <v>76</v>
      </c>
      <c r="W41" s="2" t="s">
        <v>131</v>
      </c>
      <c r="Y41" s="2" t="s">
        <v>78</v>
      </c>
      <c r="Z41" s="2" t="s">
        <v>78</v>
      </c>
      <c r="AA41" s="2" t="s">
        <v>439</v>
      </c>
      <c r="AD41" s="2" t="s">
        <v>447</v>
      </c>
      <c r="AE41" s="2" t="s">
        <v>99</v>
      </c>
      <c r="AG41" s="2" t="s">
        <v>100</v>
      </c>
      <c r="AH41" s="2" t="s">
        <v>172</v>
      </c>
      <c r="AN41" s="6" t="str">
        <f t="shared" si="6"/>
        <v/>
      </c>
      <c r="AO41" s="2">
        <f t="shared" si="7"/>
        <v>2</v>
      </c>
      <c r="AP41" s="2" t="str">
        <f t="shared" si="8"/>
        <v/>
      </c>
      <c r="AQ41" s="2" t="str">
        <f t="shared" si="9"/>
        <v/>
      </c>
      <c r="AR41" s="2" t="str">
        <f t="shared" si="10"/>
        <v/>
      </c>
      <c r="AS41" s="7" t="str">
        <f t="shared" si="11"/>
        <v/>
      </c>
      <c r="AT41" s="2" t="s">
        <v>172</v>
      </c>
      <c r="AU41" s="2" t="s">
        <v>175</v>
      </c>
      <c r="AV41" s="2" t="s">
        <v>425</v>
      </c>
      <c r="AW41" s="2" t="s">
        <v>225</v>
      </c>
      <c r="AX41" s="2" t="s">
        <v>448</v>
      </c>
      <c r="BS41" s="2" t="s">
        <v>449</v>
      </c>
      <c r="BT41" s="2">
        <v>40</v>
      </c>
    </row>
    <row r="42" spans="1:72" x14ac:dyDescent="0.35">
      <c r="A42" s="2" t="s">
        <v>238</v>
      </c>
      <c r="B42" s="2" t="s">
        <v>450</v>
      </c>
      <c r="C42" s="2" t="s">
        <v>107</v>
      </c>
      <c r="D42" s="2" t="s">
        <v>368</v>
      </c>
      <c r="F42" s="2" t="s">
        <v>433</v>
      </c>
      <c r="H42" s="2" t="s">
        <v>91</v>
      </c>
      <c r="I42" s="2" t="s">
        <v>388</v>
      </c>
      <c r="K42" s="2" t="s">
        <v>451</v>
      </c>
      <c r="L42" s="2" t="s">
        <v>72</v>
      </c>
      <c r="M42" s="2" t="s">
        <v>319</v>
      </c>
      <c r="O42" s="2" t="s">
        <v>452</v>
      </c>
      <c r="P42" s="2" t="s">
        <v>119</v>
      </c>
      <c r="S42" s="2" t="s">
        <v>392</v>
      </c>
      <c r="V42" s="2" t="s">
        <v>76</v>
      </c>
      <c r="W42" s="2" t="s">
        <v>453</v>
      </c>
      <c r="Y42" s="2" t="s">
        <v>78</v>
      </c>
      <c r="Z42" s="2" t="s">
        <v>78</v>
      </c>
      <c r="AA42" s="2" t="s">
        <v>133</v>
      </c>
      <c r="AE42" s="2" t="s">
        <v>99</v>
      </c>
      <c r="AG42" s="2" t="s">
        <v>100</v>
      </c>
      <c r="AH42" s="2" t="s">
        <v>172</v>
      </c>
      <c r="AN42" s="6" t="str">
        <f t="shared" si="6"/>
        <v/>
      </c>
      <c r="AO42" s="2">
        <f t="shared" si="7"/>
        <v>2</v>
      </c>
      <c r="AP42" s="2" t="str">
        <f t="shared" si="8"/>
        <v/>
      </c>
      <c r="AQ42" s="2" t="str">
        <f t="shared" si="9"/>
        <v/>
      </c>
      <c r="AR42" s="2" t="str">
        <f t="shared" si="10"/>
        <v/>
      </c>
      <c r="AS42" s="7" t="str">
        <f t="shared" si="11"/>
        <v/>
      </c>
      <c r="AT42" s="2" t="s">
        <v>172</v>
      </c>
      <c r="AU42" s="2" t="s">
        <v>175</v>
      </c>
      <c r="AV42" s="2" t="s">
        <v>295</v>
      </c>
      <c r="AW42" s="2" t="s">
        <v>225</v>
      </c>
      <c r="AX42" s="2" t="s">
        <v>425</v>
      </c>
      <c r="BS42" s="2" t="s">
        <v>454</v>
      </c>
      <c r="BT42" s="2">
        <v>41</v>
      </c>
    </row>
    <row r="43" spans="1:72" x14ac:dyDescent="0.35">
      <c r="A43" s="2" t="s">
        <v>238</v>
      </c>
      <c r="B43" s="2" t="s">
        <v>455</v>
      </c>
      <c r="C43" s="2" t="s">
        <v>107</v>
      </c>
      <c r="D43" s="2" t="s">
        <v>368</v>
      </c>
      <c r="F43" s="2" t="s">
        <v>433</v>
      </c>
      <c r="L43" s="2" t="s">
        <v>72</v>
      </c>
      <c r="M43" s="2" t="s">
        <v>456</v>
      </c>
      <c r="O43" s="2" t="s">
        <v>457</v>
      </c>
      <c r="P43" s="2" t="s">
        <v>119</v>
      </c>
      <c r="S43" s="2" t="s">
        <v>458</v>
      </c>
      <c r="V43" s="2" t="s">
        <v>76</v>
      </c>
      <c r="W43" s="2" t="s">
        <v>131</v>
      </c>
      <c r="Y43" s="2" t="s">
        <v>78</v>
      </c>
      <c r="Z43" s="2" t="s">
        <v>78</v>
      </c>
      <c r="AA43" s="2" t="s">
        <v>459</v>
      </c>
      <c r="AD43" s="2" t="s">
        <v>460</v>
      </c>
      <c r="AE43" s="2" t="s">
        <v>99</v>
      </c>
      <c r="AG43" s="2" t="s">
        <v>100</v>
      </c>
      <c r="AH43" s="2" t="s">
        <v>172</v>
      </c>
      <c r="AN43" s="6" t="str">
        <f t="shared" si="6"/>
        <v/>
      </c>
      <c r="AO43" s="2">
        <f t="shared" si="7"/>
        <v>2</v>
      </c>
      <c r="AP43" s="2" t="str">
        <f t="shared" si="8"/>
        <v/>
      </c>
      <c r="AQ43" s="2" t="str">
        <f t="shared" si="9"/>
        <v/>
      </c>
      <c r="AR43" s="2" t="str">
        <f t="shared" si="10"/>
        <v/>
      </c>
      <c r="AS43" s="7" t="str">
        <f t="shared" si="11"/>
        <v/>
      </c>
      <c r="AT43" s="2" t="s">
        <v>172</v>
      </c>
      <c r="AU43" s="2" t="s">
        <v>175</v>
      </c>
      <c r="AV43" s="2" t="s">
        <v>425</v>
      </c>
      <c r="AW43" s="2" t="s">
        <v>225</v>
      </c>
      <c r="AX43" s="2" t="s">
        <v>448</v>
      </c>
      <c r="BS43" s="2" t="s">
        <v>449</v>
      </c>
      <c r="BT43" s="2">
        <v>42</v>
      </c>
    </row>
    <row r="44" spans="1:72" x14ac:dyDescent="0.35">
      <c r="A44" s="2" t="s">
        <v>238</v>
      </c>
      <c r="B44" s="2" t="s">
        <v>461</v>
      </c>
      <c r="C44" s="2" t="s">
        <v>107</v>
      </c>
      <c r="D44" s="2" t="s">
        <v>368</v>
      </c>
      <c r="F44" s="2" t="s">
        <v>433</v>
      </c>
      <c r="L44" s="2" t="s">
        <v>72</v>
      </c>
      <c r="M44" s="2" t="s">
        <v>462</v>
      </c>
      <c r="O44" s="2" t="s">
        <v>463</v>
      </c>
      <c r="P44" s="2" t="s">
        <v>119</v>
      </c>
      <c r="S44" s="2" t="s">
        <v>464</v>
      </c>
      <c r="V44" s="2" t="s">
        <v>76</v>
      </c>
      <c r="W44" s="2" t="s">
        <v>131</v>
      </c>
      <c r="Y44" s="2" t="s">
        <v>78</v>
      </c>
      <c r="Z44" s="2" t="s">
        <v>78</v>
      </c>
      <c r="AA44" s="2" t="s">
        <v>133</v>
      </c>
      <c r="AD44" s="2" t="s">
        <v>465</v>
      </c>
      <c r="AE44" s="2" t="s">
        <v>99</v>
      </c>
      <c r="AG44" s="2" t="s">
        <v>100</v>
      </c>
      <c r="AH44" s="2" t="s">
        <v>172</v>
      </c>
      <c r="AN44" s="6" t="str">
        <f t="shared" si="6"/>
        <v/>
      </c>
      <c r="AO44" s="2">
        <f t="shared" si="7"/>
        <v>2</v>
      </c>
      <c r="AP44" s="2" t="str">
        <f t="shared" si="8"/>
        <v/>
      </c>
      <c r="AQ44" s="2" t="str">
        <f t="shared" si="9"/>
        <v/>
      </c>
      <c r="AR44" s="2" t="str">
        <f t="shared" si="10"/>
        <v/>
      </c>
      <c r="AS44" s="7" t="str">
        <f t="shared" si="11"/>
        <v/>
      </c>
      <c r="AT44" s="2" t="s">
        <v>172</v>
      </c>
      <c r="AU44" s="2" t="s">
        <v>175</v>
      </c>
      <c r="AV44" s="2" t="s">
        <v>425</v>
      </c>
      <c r="AW44" s="2" t="s">
        <v>225</v>
      </c>
      <c r="AX44" s="2" t="s">
        <v>448</v>
      </c>
      <c r="BS44" s="2" t="s">
        <v>454</v>
      </c>
      <c r="BT44" s="2">
        <v>43</v>
      </c>
    </row>
    <row r="45" spans="1:72" x14ac:dyDescent="0.35">
      <c r="A45" s="2" t="s">
        <v>238</v>
      </c>
      <c r="B45" s="2" t="s">
        <v>466</v>
      </c>
      <c r="C45" s="2" t="s">
        <v>107</v>
      </c>
      <c r="D45" s="2" t="s">
        <v>368</v>
      </c>
      <c r="F45" s="2" t="s">
        <v>433</v>
      </c>
      <c r="L45" s="2" t="s">
        <v>72</v>
      </c>
      <c r="M45" s="2" t="s">
        <v>456</v>
      </c>
      <c r="O45" s="2" t="s">
        <v>467</v>
      </c>
      <c r="P45" s="2" t="s">
        <v>119</v>
      </c>
      <c r="S45" s="2" t="s">
        <v>458</v>
      </c>
      <c r="V45" s="2" t="s">
        <v>76</v>
      </c>
      <c r="W45" s="2" t="s">
        <v>131</v>
      </c>
      <c r="Y45" s="2" t="s">
        <v>78</v>
      </c>
      <c r="Z45" s="2" t="s">
        <v>78</v>
      </c>
      <c r="AA45" s="2" t="s">
        <v>439</v>
      </c>
      <c r="AD45" s="2" t="s">
        <v>447</v>
      </c>
      <c r="AE45" s="2" t="s">
        <v>99</v>
      </c>
      <c r="AG45" s="2" t="s">
        <v>100</v>
      </c>
      <c r="AH45" s="2" t="s">
        <v>172</v>
      </c>
      <c r="AN45" s="6" t="str">
        <f t="shared" si="6"/>
        <v/>
      </c>
      <c r="AO45" s="2">
        <f t="shared" si="7"/>
        <v>2</v>
      </c>
      <c r="AP45" s="2" t="str">
        <f t="shared" si="8"/>
        <v/>
      </c>
      <c r="AQ45" s="2" t="str">
        <f t="shared" si="9"/>
        <v/>
      </c>
      <c r="AR45" s="2" t="str">
        <f t="shared" si="10"/>
        <v/>
      </c>
      <c r="AS45" s="7" t="str">
        <f t="shared" si="11"/>
        <v/>
      </c>
      <c r="AT45" s="2" t="s">
        <v>172</v>
      </c>
      <c r="AU45" s="2" t="s">
        <v>175</v>
      </c>
      <c r="AV45" s="2" t="s">
        <v>425</v>
      </c>
      <c r="AW45" s="2" t="s">
        <v>225</v>
      </c>
      <c r="AX45" s="2" t="s">
        <v>448</v>
      </c>
      <c r="BS45" s="2" t="s">
        <v>449</v>
      </c>
      <c r="BT45" s="2">
        <v>44</v>
      </c>
    </row>
    <row r="46" spans="1:72" x14ac:dyDescent="0.35">
      <c r="A46" s="2" t="s">
        <v>238</v>
      </c>
      <c r="B46" s="2" t="s">
        <v>468</v>
      </c>
      <c r="C46" s="2" t="s">
        <v>107</v>
      </c>
      <c r="D46" s="2" t="s">
        <v>70</v>
      </c>
      <c r="F46" s="2" t="s">
        <v>348</v>
      </c>
      <c r="L46" s="2" t="s">
        <v>72</v>
      </c>
      <c r="M46" s="2" t="s">
        <v>469</v>
      </c>
      <c r="O46" s="2" t="s">
        <v>470</v>
      </c>
      <c r="P46" s="2" t="s">
        <v>119</v>
      </c>
      <c r="S46" s="2" t="s">
        <v>241</v>
      </c>
      <c r="V46" s="2" t="s">
        <v>352</v>
      </c>
      <c r="W46" s="2" t="s">
        <v>471</v>
      </c>
      <c r="X46" s="2" t="s">
        <v>472</v>
      </c>
      <c r="Y46" s="2" t="s">
        <v>132</v>
      </c>
      <c r="Z46" s="2" t="s">
        <v>78</v>
      </c>
      <c r="AA46" s="2" t="s">
        <v>122</v>
      </c>
      <c r="AD46" s="2" t="s">
        <v>354</v>
      </c>
      <c r="AE46" s="2" t="s">
        <v>473</v>
      </c>
      <c r="AG46" s="2" t="s">
        <v>100</v>
      </c>
      <c r="AH46" s="2" t="s">
        <v>173</v>
      </c>
      <c r="AN46" s="6" t="str">
        <f t="shared" si="6"/>
        <v/>
      </c>
      <c r="AO46" s="2" t="str">
        <f t="shared" si="7"/>
        <v/>
      </c>
      <c r="AP46" s="2">
        <f t="shared" si="8"/>
        <v>2</v>
      </c>
      <c r="AQ46" s="2" t="str">
        <f t="shared" si="9"/>
        <v/>
      </c>
      <c r="AR46" s="2" t="str">
        <f t="shared" si="10"/>
        <v/>
      </c>
      <c r="AS46" s="7" t="str">
        <f t="shared" si="11"/>
        <v/>
      </c>
      <c r="AT46" s="2" t="s">
        <v>173</v>
      </c>
      <c r="AU46" s="2" t="s">
        <v>355</v>
      </c>
      <c r="AV46" s="2" t="s">
        <v>356</v>
      </c>
      <c r="AW46" s="2" t="s">
        <v>357</v>
      </c>
      <c r="AX46" s="2" t="s">
        <v>474</v>
      </c>
      <c r="BS46" s="2" t="s">
        <v>475</v>
      </c>
      <c r="BT46" s="2">
        <v>45</v>
      </c>
    </row>
    <row r="47" spans="1:72" x14ac:dyDescent="0.35">
      <c r="A47" s="2" t="s">
        <v>238</v>
      </c>
      <c r="B47" s="2" t="s">
        <v>476</v>
      </c>
      <c r="C47" s="2" t="s">
        <v>107</v>
      </c>
      <c r="D47" s="2" t="s">
        <v>368</v>
      </c>
      <c r="F47" s="2" t="s">
        <v>477</v>
      </c>
      <c r="L47" s="2" t="s">
        <v>72</v>
      </c>
      <c r="M47" s="2" t="s">
        <v>478</v>
      </c>
      <c r="O47" s="2" t="s">
        <v>479</v>
      </c>
      <c r="P47" s="2" t="s">
        <v>119</v>
      </c>
      <c r="S47" s="2" t="s">
        <v>480</v>
      </c>
      <c r="V47" s="2" t="s">
        <v>76</v>
      </c>
      <c r="W47" s="2" t="s">
        <v>131</v>
      </c>
      <c r="Y47" s="2" t="s">
        <v>78</v>
      </c>
      <c r="Z47" s="2" t="s">
        <v>78</v>
      </c>
      <c r="AA47" s="2" t="s">
        <v>133</v>
      </c>
      <c r="AE47" s="2" t="s">
        <v>99</v>
      </c>
      <c r="AG47" s="2" t="s">
        <v>100</v>
      </c>
      <c r="AH47" s="2" t="s">
        <v>173</v>
      </c>
      <c r="AN47" s="6" t="str">
        <f t="shared" si="6"/>
        <v/>
      </c>
      <c r="AO47" s="2" t="str">
        <f t="shared" si="7"/>
        <v/>
      </c>
      <c r="AP47" s="2">
        <f t="shared" si="8"/>
        <v>2</v>
      </c>
      <c r="AQ47" s="2" t="str">
        <f t="shared" si="9"/>
        <v/>
      </c>
      <c r="AR47" s="2" t="str">
        <f t="shared" si="10"/>
        <v/>
      </c>
      <c r="AS47" s="7" t="str">
        <f t="shared" si="11"/>
        <v/>
      </c>
      <c r="AT47" s="2" t="s">
        <v>173</v>
      </c>
      <c r="AU47" s="2" t="s">
        <v>144</v>
      </c>
      <c r="AV47" s="2" t="s">
        <v>151</v>
      </c>
      <c r="AW47" s="2" t="s">
        <v>481</v>
      </c>
      <c r="AX47" s="2" t="s">
        <v>125</v>
      </c>
      <c r="BS47" s="2" t="s">
        <v>482</v>
      </c>
      <c r="BT47" s="2">
        <v>46</v>
      </c>
    </row>
    <row r="48" spans="1:72" x14ac:dyDescent="0.35">
      <c r="A48" s="2" t="s">
        <v>238</v>
      </c>
      <c r="B48" s="2" t="s">
        <v>483</v>
      </c>
      <c r="C48" s="2" t="s">
        <v>107</v>
      </c>
      <c r="D48" s="2" t="s">
        <v>368</v>
      </c>
      <c r="F48" s="2" t="s">
        <v>419</v>
      </c>
      <c r="L48" s="2" t="s">
        <v>72</v>
      </c>
      <c r="M48" s="2" t="s">
        <v>484</v>
      </c>
      <c r="O48" s="2" t="s">
        <v>485</v>
      </c>
      <c r="P48" s="2" t="s">
        <v>74</v>
      </c>
      <c r="S48" s="2" t="s">
        <v>342</v>
      </c>
      <c r="V48" s="2" t="s">
        <v>76</v>
      </c>
      <c r="W48" s="2" t="s">
        <v>131</v>
      </c>
      <c r="Y48" s="2" t="s">
        <v>132</v>
      </c>
      <c r="Z48" s="2" t="s">
        <v>78</v>
      </c>
      <c r="AA48" s="2" t="s">
        <v>122</v>
      </c>
      <c r="AD48" s="2" t="s">
        <v>423</v>
      </c>
      <c r="AE48" s="2" t="s">
        <v>99</v>
      </c>
      <c r="AG48" s="2" t="s">
        <v>100</v>
      </c>
      <c r="AH48" s="2" t="s">
        <v>173</v>
      </c>
      <c r="AN48" s="6" t="str">
        <f t="shared" si="6"/>
        <v/>
      </c>
      <c r="AO48" s="2" t="str">
        <f t="shared" si="7"/>
        <v/>
      </c>
      <c r="AP48" s="2">
        <f t="shared" si="8"/>
        <v>2</v>
      </c>
      <c r="AQ48" s="2" t="str">
        <f t="shared" si="9"/>
        <v/>
      </c>
      <c r="AR48" s="2" t="str">
        <f t="shared" si="10"/>
        <v/>
      </c>
      <c r="AS48" s="7" t="str">
        <f t="shared" si="11"/>
        <v/>
      </c>
      <c r="AT48" s="2" t="s">
        <v>173</v>
      </c>
      <c r="AU48" s="2" t="s">
        <v>179</v>
      </c>
      <c r="AV48" s="2" t="s">
        <v>224</v>
      </c>
      <c r="AW48" s="2" t="s">
        <v>425</v>
      </c>
      <c r="AX48" s="2" t="s">
        <v>426</v>
      </c>
      <c r="BS48" s="2" t="s">
        <v>486</v>
      </c>
      <c r="BT48" s="2">
        <v>47</v>
      </c>
    </row>
    <row r="49" spans="1:72" x14ac:dyDescent="0.35">
      <c r="A49" s="2" t="s">
        <v>238</v>
      </c>
      <c r="B49" s="2" t="s">
        <v>487</v>
      </c>
      <c r="C49" s="2" t="s">
        <v>107</v>
      </c>
      <c r="D49" s="2" t="s">
        <v>368</v>
      </c>
      <c r="F49" s="2" t="s">
        <v>488</v>
      </c>
      <c r="L49" s="2" t="s">
        <v>72</v>
      </c>
      <c r="M49" s="2" t="s">
        <v>489</v>
      </c>
      <c r="O49" s="2" t="s">
        <v>490</v>
      </c>
      <c r="P49" s="2" t="s">
        <v>74</v>
      </c>
      <c r="S49" s="2" t="s">
        <v>342</v>
      </c>
      <c r="U49" s="2" t="s">
        <v>491</v>
      </c>
      <c r="V49" s="2" t="s">
        <v>76</v>
      </c>
      <c r="W49" s="2" t="s">
        <v>167</v>
      </c>
      <c r="Y49" s="2" t="s">
        <v>78</v>
      </c>
      <c r="Z49" s="2" t="s">
        <v>78</v>
      </c>
      <c r="AA49" s="2" t="s">
        <v>133</v>
      </c>
      <c r="AE49" s="2" t="s">
        <v>99</v>
      </c>
      <c r="AG49" s="2" t="s">
        <v>100</v>
      </c>
      <c r="AH49" s="2" t="s">
        <v>173</v>
      </c>
      <c r="AN49" s="6" t="str">
        <f t="shared" si="6"/>
        <v/>
      </c>
      <c r="AO49" s="2" t="str">
        <f t="shared" si="7"/>
        <v/>
      </c>
      <c r="AP49" s="2">
        <f t="shared" si="8"/>
        <v>2</v>
      </c>
      <c r="AQ49" s="2" t="str">
        <f t="shared" si="9"/>
        <v/>
      </c>
      <c r="AR49" s="2" t="str">
        <f t="shared" si="10"/>
        <v/>
      </c>
      <c r="AS49" s="7" t="str">
        <f t="shared" si="11"/>
        <v/>
      </c>
      <c r="AT49" s="2" t="s">
        <v>173</v>
      </c>
      <c r="AU49" s="2" t="s">
        <v>144</v>
      </c>
      <c r="AV49" s="2" t="s">
        <v>194</v>
      </c>
      <c r="AW49" s="2" t="s">
        <v>492</v>
      </c>
      <c r="AX49" s="2" t="s">
        <v>493</v>
      </c>
      <c r="BS49" s="2" t="s">
        <v>494</v>
      </c>
      <c r="BT49" s="2">
        <v>48</v>
      </c>
    </row>
    <row r="50" spans="1:72" x14ac:dyDescent="0.35">
      <c r="A50" s="2" t="s">
        <v>238</v>
      </c>
      <c r="B50" s="2" t="s">
        <v>495</v>
      </c>
      <c r="C50" s="2" t="s">
        <v>107</v>
      </c>
      <c r="D50" s="2" t="s">
        <v>70</v>
      </c>
      <c r="F50" s="2" t="s">
        <v>420</v>
      </c>
      <c r="L50" s="2" t="s">
        <v>318</v>
      </c>
      <c r="O50" s="2" t="s">
        <v>496</v>
      </c>
      <c r="P50" s="2" t="s">
        <v>119</v>
      </c>
      <c r="R50" s="2" t="s">
        <v>497</v>
      </c>
      <c r="S50" s="2" t="s">
        <v>342</v>
      </c>
      <c r="U50" s="2" t="s">
        <v>498</v>
      </c>
      <c r="V50" s="2" t="s">
        <v>352</v>
      </c>
      <c r="W50" s="2" t="s">
        <v>108</v>
      </c>
      <c r="X50" s="2" t="s">
        <v>499</v>
      </c>
      <c r="Y50" s="2" t="s">
        <v>132</v>
      </c>
      <c r="Z50" s="2" t="s">
        <v>78</v>
      </c>
      <c r="AA50" s="2" t="s">
        <v>220</v>
      </c>
      <c r="AD50" s="2" t="s">
        <v>354</v>
      </c>
      <c r="AE50" s="2" t="s">
        <v>424</v>
      </c>
      <c r="AG50" s="2" t="s">
        <v>100</v>
      </c>
      <c r="AH50" s="2" t="s">
        <v>191</v>
      </c>
      <c r="AN50" s="6" t="str">
        <f t="shared" si="6"/>
        <v/>
      </c>
      <c r="AO50" s="2" t="str">
        <f t="shared" si="7"/>
        <v/>
      </c>
      <c r="AP50" s="2" t="str">
        <f t="shared" si="8"/>
        <v/>
      </c>
      <c r="AQ50" s="2">
        <f t="shared" si="9"/>
        <v>2</v>
      </c>
      <c r="AR50" s="2" t="str">
        <f t="shared" si="10"/>
        <v/>
      </c>
      <c r="AS50" s="7" t="str">
        <f t="shared" si="11"/>
        <v/>
      </c>
      <c r="AT50" s="2" t="s">
        <v>191</v>
      </c>
      <c r="AU50" s="2" t="s">
        <v>151</v>
      </c>
      <c r="AV50" s="2" t="s">
        <v>125</v>
      </c>
      <c r="AW50" s="2" t="s">
        <v>500</v>
      </c>
      <c r="AX50" s="2" t="s">
        <v>501</v>
      </c>
      <c r="BS50" s="2" t="s">
        <v>502</v>
      </c>
      <c r="BT50" s="2">
        <v>49</v>
      </c>
    </row>
    <row r="51" spans="1:72" x14ac:dyDescent="0.35">
      <c r="A51" s="2" t="s">
        <v>238</v>
      </c>
      <c r="B51" s="2" t="s">
        <v>503</v>
      </c>
      <c r="C51" s="2" t="s">
        <v>107</v>
      </c>
      <c r="D51" s="2" t="s">
        <v>70</v>
      </c>
      <c r="F51" s="2" t="s">
        <v>420</v>
      </c>
      <c r="L51" s="2" t="s">
        <v>72</v>
      </c>
      <c r="M51" s="2" t="s">
        <v>154</v>
      </c>
      <c r="O51" s="2" t="s">
        <v>504</v>
      </c>
      <c r="P51" s="2" t="s">
        <v>119</v>
      </c>
      <c r="S51" s="2" t="s">
        <v>166</v>
      </c>
      <c r="V51" s="2" t="s">
        <v>352</v>
      </c>
      <c r="W51" s="2" t="s">
        <v>166</v>
      </c>
      <c r="Y51" s="2" t="s">
        <v>157</v>
      </c>
      <c r="Z51" s="2" t="s">
        <v>78</v>
      </c>
      <c r="AA51" s="2" t="s">
        <v>291</v>
      </c>
      <c r="AD51" s="2" t="s">
        <v>505</v>
      </c>
      <c r="AE51" s="2" t="s">
        <v>99</v>
      </c>
      <c r="AG51" s="2" t="s">
        <v>100</v>
      </c>
      <c r="AH51" s="2" t="s">
        <v>191</v>
      </c>
      <c r="AN51" s="6" t="str">
        <f t="shared" si="6"/>
        <v/>
      </c>
      <c r="AO51" s="2" t="str">
        <f t="shared" si="7"/>
        <v/>
      </c>
      <c r="AP51" s="2" t="str">
        <f t="shared" si="8"/>
        <v/>
      </c>
      <c r="AQ51" s="2">
        <f t="shared" si="9"/>
        <v>2</v>
      </c>
      <c r="AR51" s="2" t="str">
        <f t="shared" si="10"/>
        <v/>
      </c>
      <c r="AS51" s="7" t="str">
        <f t="shared" si="11"/>
        <v/>
      </c>
      <c r="AT51" s="2" t="s">
        <v>191</v>
      </c>
      <c r="AU51" s="2" t="s">
        <v>286</v>
      </c>
      <c r="AV51" s="2" t="s">
        <v>506</v>
      </c>
      <c r="AW51" s="2" t="s">
        <v>366</v>
      </c>
      <c r="AX51" s="2" t="s">
        <v>507</v>
      </c>
      <c r="BS51" s="2" t="s">
        <v>508</v>
      </c>
      <c r="BT51" s="2">
        <v>50</v>
      </c>
    </row>
    <row r="52" spans="1:72" x14ac:dyDescent="0.35">
      <c r="A52" s="2" t="s">
        <v>238</v>
      </c>
      <c r="B52" s="2" t="s">
        <v>509</v>
      </c>
      <c r="C52" s="2" t="s">
        <v>107</v>
      </c>
      <c r="D52" s="2" t="s">
        <v>368</v>
      </c>
      <c r="F52" s="2" t="s">
        <v>510</v>
      </c>
      <c r="L52" s="2" t="s">
        <v>72</v>
      </c>
      <c r="M52" s="2" t="s">
        <v>319</v>
      </c>
      <c r="O52" s="2" t="s">
        <v>511</v>
      </c>
      <c r="P52" s="2" t="s">
        <v>119</v>
      </c>
      <c r="S52" s="2" t="s">
        <v>464</v>
      </c>
      <c r="V52" s="2" t="s">
        <v>76</v>
      </c>
      <c r="W52" s="2" t="s">
        <v>131</v>
      </c>
      <c r="Y52" s="2" t="s">
        <v>78</v>
      </c>
      <c r="Z52" s="2" t="s">
        <v>78</v>
      </c>
      <c r="AA52" s="2" t="s">
        <v>122</v>
      </c>
      <c r="AD52" s="2" t="s">
        <v>512</v>
      </c>
      <c r="AE52" s="2" t="s">
        <v>99</v>
      </c>
      <c r="AG52" s="2" t="s">
        <v>100</v>
      </c>
      <c r="AH52" s="2" t="s">
        <v>191</v>
      </c>
      <c r="AN52" s="6" t="str">
        <f t="shared" si="6"/>
        <v/>
      </c>
      <c r="AO52" s="2" t="str">
        <f t="shared" si="7"/>
        <v/>
      </c>
      <c r="AP52" s="2" t="str">
        <f t="shared" si="8"/>
        <v/>
      </c>
      <c r="AQ52" s="2">
        <f t="shared" si="9"/>
        <v>2</v>
      </c>
      <c r="AR52" s="2" t="str">
        <f t="shared" si="10"/>
        <v/>
      </c>
      <c r="AS52" s="7" t="str">
        <f t="shared" si="11"/>
        <v/>
      </c>
      <c r="AT52" s="2" t="s">
        <v>191</v>
      </c>
      <c r="AU52" s="2" t="s">
        <v>286</v>
      </c>
      <c r="AV52" s="2" t="s">
        <v>146</v>
      </c>
      <c r="AW52" s="2" t="s">
        <v>492</v>
      </c>
      <c r="AX52" s="2" t="s">
        <v>146</v>
      </c>
      <c r="BS52" s="2" t="s">
        <v>513</v>
      </c>
      <c r="BT52" s="2">
        <v>51</v>
      </c>
    </row>
    <row r="53" spans="1:72" x14ac:dyDescent="0.35">
      <c r="A53" s="2" t="s">
        <v>238</v>
      </c>
      <c r="B53" s="2" t="s">
        <v>514</v>
      </c>
      <c r="C53" s="2" t="s">
        <v>107</v>
      </c>
      <c r="D53" s="2" t="s">
        <v>388</v>
      </c>
      <c r="F53" s="2" t="s">
        <v>515</v>
      </c>
      <c r="L53" s="2" t="s">
        <v>72</v>
      </c>
      <c r="M53" s="2" t="s">
        <v>319</v>
      </c>
      <c r="O53" s="2" t="s">
        <v>516</v>
      </c>
      <c r="P53" s="2" t="s">
        <v>74</v>
      </c>
      <c r="S53" s="2" t="s">
        <v>436</v>
      </c>
      <c r="T53" s="2" t="s">
        <v>517</v>
      </c>
      <c r="V53" s="2" t="s">
        <v>76</v>
      </c>
      <c r="W53" s="2" t="s">
        <v>453</v>
      </c>
      <c r="Y53" s="2" t="s">
        <v>78</v>
      </c>
      <c r="Z53" s="2" t="s">
        <v>78</v>
      </c>
      <c r="AA53" s="2" t="s">
        <v>133</v>
      </c>
      <c r="AD53" s="2" t="s">
        <v>518</v>
      </c>
      <c r="AE53" s="2" t="s">
        <v>99</v>
      </c>
      <c r="AG53" s="2" t="s">
        <v>100</v>
      </c>
      <c r="AH53" s="2" t="s">
        <v>191</v>
      </c>
      <c r="AN53" s="6" t="str">
        <f t="shared" si="6"/>
        <v/>
      </c>
      <c r="AO53" s="2" t="str">
        <f t="shared" si="7"/>
        <v/>
      </c>
      <c r="AP53" s="2" t="str">
        <f t="shared" si="8"/>
        <v/>
      </c>
      <c r="AQ53" s="2">
        <f t="shared" si="9"/>
        <v>2</v>
      </c>
      <c r="AR53" s="2" t="str">
        <f t="shared" si="10"/>
        <v/>
      </c>
      <c r="AS53" s="7" t="str">
        <f t="shared" si="11"/>
        <v/>
      </c>
      <c r="AT53" s="2" t="s">
        <v>191</v>
      </c>
      <c r="AU53" s="2" t="s">
        <v>519</v>
      </c>
      <c r="AV53" s="2" t="s">
        <v>520</v>
      </c>
      <c r="AW53" s="2" t="s">
        <v>521</v>
      </c>
      <c r="AX53" s="2" t="s">
        <v>522</v>
      </c>
      <c r="BT53" s="2">
        <v>52</v>
      </c>
    </row>
    <row r="54" spans="1:72" ht="18.75" thickBot="1" x14ac:dyDescent="0.4">
      <c r="A54" s="2" t="s">
        <v>238</v>
      </c>
      <c r="B54" s="2" t="s">
        <v>523</v>
      </c>
      <c r="C54" s="2" t="s">
        <v>107</v>
      </c>
      <c r="D54" s="2" t="s">
        <v>368</v>
      </c>
      <c r="F54" s="2" t="s">
        <v>510</v>
      </c>
      <c r="L54" s="2" t="s">
        <v>72</v>
      </c>
      <c r="M54" s="2" t="s">
        <v>319</v>
      </c>
      <c r="O54" s="2" t="s">
        <v>524</v>
      </c>
      <c r="P54" s="2" t="s">
        <v>119</v>
      </c>
      <c r="S54" s="2" t="s">
        <v>392</v>
      </c>
      <c r="V54" s="2" t="s">
        <v>76</v>
      </c>
      <c r="W54" s="2" t="s">
        <v>131</v>
      </c>
      <c r="Y54" s="2" t="s">
        <v>157</v>
      </c>
      <c r="Z54" s="2" t="s">
        <v>78</v>
      </c>
      <c r="AA54" s="2" t="s">
        <v>133</v>
      </c>
      <c r="AE54" s="2" t="s">
        <v>99</v>
      </c>
      <c r="AG54" s="2" t="s">
        <v>100</v>
      </c>
      <c r="AH54" s="2" t="s">
        <v>174</v>
      </c>
      <c r="AN54" s="8" t="str">
        <f t="shared" si="6"/>
        <v/>
      </c>
      <c r="AO54" s="9" t="str">
        <f t="shared" si="7"/>
        <v/>
      </c>
      <c r="AP54" s="9" t="str">
        <f t="shared" si="8"/>
        <v/>
      </c>
      <c r="AQ54" s="9" t="str">
        <f t="shared" si="9"/>
        <v/>
      </c>
      <c r="AR54" s="9">
        <f t="shared" si="10"/>
        <v>2</v>
      </c>
      <c r="AS54" s="10" t="str">
        <f t="shared" si="11"/>
        <v/>
      </c>
      <c r="AT54" s="2" t="s">
        <v>174</v>
      </c>
      <c r="AU54" s="2" t="s">
        <v>195</v>
      </c>
      <c r="AV54" s="2" t="s">
        <v>493</v>
      </c>
      <c r="AW54" s="2" t="s">
        <v>492</v>
      </c>
      <c r="AX54" s="2" t="s">
        <v>525</v>
      </c>
      <c r="BS54" s="2" t="s">
        <v>526</v>
      </c>
      <c r="BT54" s="2">
        <v>53</v>
      </c>
    </row>
    <row r="55" spans="1:72" x14ac:dyDescent="0.35">
      <c r="A55" s="2" t="s">
        <v>527</v>
      </c>
      <c r="B55" s="2" t="s">
        <v>528</v>
      </c>
      <c r="C55" s="2" t="s">
        <v>69</v>
      </c>
      <c r="D55" s="2" t="s">
        <v>70</v>
      </c>
      <c r="F55" s="2" t="s">
        <v>71</v>
      </c>
      <c r="L55" s="2" t="s">
        <v>72</v>
      </c>
      <c r="O55" s="2" t="s">
        <v>529</v>
      </c>
      <c r="P55" s="2" t="s">
        <v>94</v>
      </c>
      <c r="Q55" s="2" t="s">
        <v>530</v>
      </c>
      <c r="S55" s="2" t="s">
        <v>471</v>
      </c>
      <c r="T55" s="2" t="s">
        <v>531</v>
      </c>
      <c r="V55" s="2" t="s">
        <v>76</v>
      </c>
      <c r="W55" s="2" t="s">
        <v>77</v>
      </c>
      <c r="Y55" s="2" t="s">
        <v>78</v>
      </c>
      <c r="Z55" s="2" t="s">
        <v>78</v>
      </c>
      <c r="AA55" s="2" t="s">
        <v>79</v>
      </c>
      <c r="AC55" s="2" t="s">
        <v>532</v>
      </c>
      <c r="AD55" s="2" t="s">
        <v>533</v>
      </c>
      <c r="AE55" s="2" t="s">
        <v>82</v>
      </c>
      <c r="AN55" s="3">
        <f t="shared" si="6"/>
        <v>1</v>
      </c>
      <c r="AO55" s="4">
        <f t="shared" si="7"/>
        <v>1</v>
      </c>
      <c r="AP55" s="4">
        <f t="shared" si="8"/>
        <v>1</v>
      </c>
      <c r="AQ55" s="4">
        <f t="shared" si="9"/>
        <v>1</v>
      </c>
      <c r="AR55" s="4">
        <f t="shared" si="10"/>
        <v>1</v>
      </c>
      <c r="AS55" s="5">
        <f t="shared" si="11"/>
        <v>1</v>
      </c>
      <c r="BS55" s="2" t="s">
        <v>534</v>
      </c>
      <c r="BT55" s="2">
        <v>54</v>
      </c>
    </row>
    <row r="56" spans="1:72" x14ac:dyDescent="0.35">
      <c r="A56" s="2" t="s">
        <v>527</v>
      </c>
      <c r="B56" s="2" t="s">
        <v>535</v>
      </c>
      <c r="C56" s="2" t="s">
        <v>69</v>
      </c>
      <c r="D56" s="2" t="s">
        <v>92</v>
      </c>
      <c r="F56" s="2" t="s">
        <v>536</v>
      </c>
      <c r="H56" s="2" t="s">
        <v>91</v>
      </c>
      <c r="I56" s="2" t="s">
        <v>92</v>
      </c>
      <c r="K56" s="2" t="s">
        <v>229</v>
      </c>
      <c r="L56" s="2" t="s">
        <v>72</v>
      </c>
      <c r="M56" s="2" t="s">
        <v>469</v>
      </c>
      <c r="O56" s="2" t="s">
        <v>537</v>
      </c>
      <c r="P56" s="2" t="s">
        <v>119</v>
      </c>
      <c r="S56" s="2" t="s">
        <v>538</v>
      </c>
      <c r="V56" s="2" t="s">
        <v>201</v>
      </c>
      <c r="W56" s="2" t="s">
        <v>539</v>
      </c>
      <c r="Y56" s="2" t="s">
        <v>132</v>
      </c>
      <c r="Z56" s="2" t="s">
        <v>78</v>
      </c>
      <c r="AA56" s="2" t="s">
        <v>439</v>
      </c>
      <c r="AD56" s="2" t="s">
        <v>540</v>
      </c>
      <c r="AE56" s="2" t="s">
        <v>82</v>
      </c>
      <c r="AN56" s="6">
        <f t="shared" si="6"/>
        <v>1</v>
      </c>
      <c r="AO56" s="2">
        <f t="shared" si="7"/>
        <v>1</v>
      </c>
      <c r="AP56" s="2">
        <f t="shared" si="8"/>
        <v>1</v>
      </c>
      <c r="AQ56" s="2">
        <f t="shared" si="9"/>
        <v>1</v>
      </c>
      <c r="AR56" s="2">
        <f t="shared" si="10"/>
        <v>1</v>
      </c>
      <c r="AS56" s="7">
        <f t="shared" si="11"/>
        <v>1</v>
      </c>
      <c r="AU56" s="2" t="s">
        <v>541</v>
      </c>
      <c r="AV56" s="2" t="s">
        <v>542</v>
      </c>
      <c r="AW56" s="2" t="s">
        <v>543</v>
      </c>
      <c r="AX56" s="2" t="s">
        <v>544</v>
      </c>
      <c r="BS56" s="2" t="s">
        <v>545</v>
      </c>
      <c r="BT56" s="2">
        <v>55</v>
      </c>
    </row>
    <row r="57" spans="1:72" x14ac:dyDescent="0.35">
      <c r="A57" s="2" t="s">
        <v>527</v>
      </c>
      <c r="B57" s="2" t="s">
        <v>546</v>
      </c>
      <c r="C57" s="2" t="s">
        <v>107</v>
      </c>
      <c r="D57" s="2" t="s">
        <v>547</v>
      </c>
      <c r="F57" s="2" t="s">
        <v>548</v>
      </c>
      <c r="H57" s="2" t="s">
        <v>91</v>
      </c>
      <c r="I57" s="2" t="s">
        <v>368</v>
      </c>
      <c r="K57" s="2" t="s">
        <v>549</v>
      </c>
      <c r="L57" s="2" t="s">
        <v>72</v>
      </c>
      <c r="M57" s="2" t="s">
        <v>319</v>
      </c>
      <c r="O57" s="2" t="s">
        <v>550</v>
      </c>
      <c r="P57" s="2" t="s">
        <v>551</v>
      </c>
      <c r="S57" s="2" t="s">
        <v>552</v>
      </c>
      <c r="V57" s="2" t="s">
        <v>76</v>
      </c>
      <c r="W57" s="2" t="s">
        <v>553</v>
      </c>
      <c r="Y57" s="2" t="s">
        <v>132</v>
      </c>
      <c r="Z57" s="2" t="s">
        <v>78</v>
      </c>
      <c r="AA57" s="2" t="s">
        <v>439</v>
      </c>
      <c r="AD57" s="2" t="s">
        <v>554</v>
      </c>
      <c r="AE57" s="2" t="s">
        <v>82</v>
      </c>
      <c r="AN57" s="6">
        <f t="shared" si="6"/>
        <v>1</v>
      </c>
      <c r="AO57" s="2">
        <f t="shared" si="7"/>
        <v>1</v>
      </c>
      <c r="AP57" s="2">
        <f t="shared" si="8"/>
        <v>1</v>
      </c>
      <c r="AQ57" s="2">
        <f t="shared" si="9"/>
        <v>1</v>
      </c>
      <c r="AR57" s="2">
        <f t="shared" si="10"/>
        <v>1</v>
      </c>
      <c r="AS57" s="7">
        <f t="shared" si="11"/>
        <v>1</v>
      </c>
      <c r="AU57" s="2" t="s">
        <v>555</v>
      </c>
      <c r="AV57" s="2" t="s">
        <v>556</v>
      </c>
      <c r="AX57" s="2" t="s">
        <v>557</v>
      </c>
      <c r="BS57" s="2" t="s">
        <v>558</v>
      </c>
      <c r="BT57" s="2">
        <v>56</v>
      </c>
    </row>
    <row r="58" spans="1:72" x14ac:dyDescent="0.35">
      <c r="A58" s="2" t="s">
        <v>527</v>
      </c>
      <c r="B58" s="2" t="s">
        <v>559</v>
      </c>
      <c r="C58" s="2" t="s">
        <v>107</v>
      </c>
      <c r="D58" s="2" t="s">
        <v>308</v>
      </c>
      <c r="F58" s="2" t="s">
        <v>317</v>
      </c>
      <c r="L58" s="2" t="s">
        <v>72</v>
      </c>
      <c r="M58" s="2" t="s">
        <v>154</v>
      </c>
      <c r="O58" s="2" t="s">
        <v>560</v>
      </c>
      <c r="P58" s="2" t="s">
        <v>74</v>
      </c>
      <c r="S58" s="2" t="s">
        <v>166</v>
      </c>
      <c r="V58" s="2" t="s">
        <v>76</v>
      </c>
      <c r="W58" s="2" t="s">
        <v>131</v>
      </c>
      <c r="Y58" s="2" t="s">
        <v>157</v>
      </c>
      <c r="Z58" s="2" t="s">
        <v>78</v>
      </c>
      <c r="AA58" s="2" t="s">
        <v>561</v>
      </c>
      <c r="AC58" s="2" t="s">
        <v>562</v>
      </c>
      <c r="AE58" s="2" t="s">
        <v>99</v>
      </c>
      <c r="AG58" s="2" t="s">
        <v>100</v>
      </c>
      <c r="AH58" s="2" t="s">
        <v>101</v>
      </c>
      <c r="AN58" s="6">
        <f t="shared" si="6"/>
        <v>3</v>
      </c>
      <c r="AO58" s="2" t="str">
        <f t="shared" si="7"/>
        <v/>
      </c>
      <c r="AP58" s="2" t="str">
        <f t="shared" si="8"/>
        <v/>
      </c>
      <c r="AQ58" s="2" t="str">
        <f t="shared" si="9"/>
        <v/>
      </c>
      <c r="AR58" s="2" t="str">
        <f t="shared" si="10"/>
        <v/>
      </c>
      <c r="AS58" s="7" t="str">
        <f t="shared" si="11"/>
        <v/>
      </c>
      <c r="AT58" s="2" t="s">
        <v>101</v>
      </c>
      <c r="AU58" s="2" t="s">
        <v>102</v>
      </c>
      <c r="AV58" s="2" t="s">
        <v>563</v>
      </c>
      <c r="AW58" s="2" t="s">
        <v>564</v>
      </c>
      <c r="AX58" s="2" t="s">
        <v>565</v>
      </c>
      <c r="BT58" s="2">
        <v>57</v>
      </c>
    </row>
    <row r="59" spans="1:72" x14ac:dyDescent="0.35">
      <c r="A59" s="2" t="s">
        <v>527</v>
      </c>
      <c r="B59" s="2" t="s">
        <v>566</v>
      </c>
      <c r="C59" s="2" t="s">
        <v>107</v>
      </c>
      <c r="D59" s="2" t="s">
        <v>92</v>
      </c>
      <c r="F59" s="2" t="s">
        <v>567</v>
      </c>
      <c r="H59" s="2" t="s">
        <v>91</v>
      </c>
      <c r="I59" s="2" t="s">
        <v>92</v>
      </c>
      <c r="K59" s="2" t="s">
        <v>229</v>
      </c>
      <c r="L59" s="2" t="s">
        <v>318</v>
      </c>
      <c r="M59" s="2" t="s">
        <v>568</v>
      </c>
      <c r="O59" s="2" t="s">
        <v>569</v>
      </c>
      <c r="P59" s="2" t="s">
        <v>142</v>
      </c>
      <c r="S59" s="2" t="s">
        <v>570</v>
      </c>
      <c r="V59" s="2" t="s">
        <v>352</v>
      </c>
      <c r="W59" s="2" t="s">
        <v>166</v>
      </c>
      <c r="Y59" s="2" t="s">
        <v>157</v>
      </c>
      <c r="Z59" s="2" t="s">
        <v>78</v>
      </c>
      <c r="AA59" s="2" t="s">
        <v>571</v>
      </c>
      <c r="AE59" s="2" t="s">
        <v>99</v>
      </c>
      <c r="AG59" s="2" t="s">
        <v>100</v>
      </c>
      <c r="AH59" s="2" t="s">
        <v>101</v>
      </c>
      <c r="AN59" s="6">
        <f t="shared" si="6"/>
        <v>3</v>
      </c>
      <c r="AO59" s="2" t="str">
        <f t="shared" si="7"/>
        <v/>
      </c>
      <c r="AP59" s="2" t="str">
        <f t="shared" si="8"/>
        <v/>
      </c>
      <c r="AQ59" s="2" t="str">
        <f t="shared" si="9"/>
        <v/>
      </c>
      <c r="AR59" s="2" t="str">
        <f t="shared" si="10"/>
        <v/>
      </c>
      <c r="AS59" s="7" t="str">
        <f t="shared" si="11"/>
        <v/>
      </c>
      <c r="AT59" s="2" t="s">
        <v>101</v>
      </c>
      <c r="AU59" s="2" t="s">
        <v>158</v>
      </c>
      <c r="AV59" s="2" t="s">
        <v>572</v>
      </c>
      <c r="AW59" s="2" t="s">
        <v>116</v>
      </c>
      <c r="AX59" s="2" t="s">
        <v>124</v>
      </c>
      <c r="BS59" s="2" t="s">
        <v>198</v>
      </c>
      <c r="BT59" s="2">
        <v>58</v>
      </c>
    </row>
    <row r="60" spans="1:72" x14ac:dyDescent="0.35">
      <c r="A60" s="2" t="s">
        <v>527</v>
      </c>
      <c r="B60" s="2" t="s">
        <v>573</v>
      </c>
      <c r="C60" s="2" t="s">
        <v>107</v>
      </c>
      <c r="D60" s="2" t="s">
        <v>162</v>
      </c>
      <c r="F60" s="2" t="s">
        <v>163</v>
      </c>
      <c r="L60" s="2" t="s">
        <v>72</v>
      </c>
      <c r="M60" s="2" t="s">
        <v>164</v>
      </c>
      <c r="O60" s="2" t="s">
        <v>574</v>
      </c>
      <c r="P60" s="2" t="s">
        <v>119</v>
      </c>
      <c r="S60" s="2" t="s">
        <v>539</v>
      </c>
      <c r="V60" s="2" t="s">
        <v>76</v>
      </c>
      <c r="W60" s="2" t="s">
        <v>131</v>
      </c>
      <c r="Y60" s="2" t="s">
        <v>168</v>
      </c>
      <c r="Z60" s="2" t="s">
        <v>78</v>
      </c>
      <c r="AA60" s="2" t="s">
        <v>133</v>
      </c>
      <c r="AE60" s="2" t="s">
        <v>99</v>
      </c>
      <c r="AG60" s="2" t="s">
        <v>100</v>
      </c>
      <c r="AH60" s="2" t="s">
        <v>172</v>
      </c>
      <c r="AN60" s="6" t="str">
        <f t="shared" si="6"/>
        <v/>
      </c>
      <c r="AO60" s="2">
        <f t="shared" si="7"/>
        <v>2</v>
      </c>
      <c r="AP60" s="2" t="str">
        <f t="shared" si="8"/>
        <v/>
      </c>
      <c r="AQ60" s="2" t="str">
        <f t="shared" si="9"/>
        <v/>
      </c>
      <c r="AR60" s="2" t="str">
        <f t="shared" si="10"/>
        <v/>
      </c>
      <c r="AS60" s="7" t="str">
        <f t="shared" si="11"/>
        <v/>
      </c>
      <c r="AT60" s="2" t="s">
        <v>172</v>
      </c>
      <c r="AU60" s="2" t="s">
        <v>144</v>
      </c>
      <c r="AV60" s="2" t="s">
        <v>151</v>
      </c>
      <c r="BS60" s="2" t="s">
        <v>575</v>
      </c>
      <c r="BT60" s="2">
        <v>59</v>
      </c>
    </row>
    <row r="61" spans="1:72" x14ac:dyDescent="0.35">
      <c r="A61" s="2" t="s">
        <v>527</v>
      </c>
      <c r="B61" s="2" t="s">
        <v>576</v>
      </c>
      <c r="C61" s="2" t="s">
        <v>69</v>
      </c>
      <c r="D61" s="2" t="s">
        <v>92</v>
      </c>
      <c r="F61" s="2" t="s">
        <v>577</v>
      </c>
      <c r="H61" s="2" t="s">
        <v>91</v>
      </c>
      <c r="I61" s="2" t="s">
        <v>92</v>
      </c>
      <c r="K61" s="2" t="s">
        <v>229</v>
      </c>
      <c r="L61" s="2" t="s">
        <v>72</v>
      </c>
      <c r="M61" s="2" t="s">
        <v>578</v>
      </c>
      <c r="O61" s="2" t="s">
        <v>579</v>
      </c>
      <c r="P61" s="2" t="s">
        <v>119</v>
      </c>
      <c r="S61" s="2" t="s">
        <v>166</v>
      </c>
      <c r="V61" s="2" t="s">
        <v>76</v>
      </c>
      <c r="W61" s="2" t="s">
        <v>580</v>
      </c>
      <c r="Y61" s="2" t="s">
        <v>132</v>
      </c>
      <c r="Z61" s="2" t="s">
        <v>78</v>
      </c>
      <c r="AA61" s="2" t="s">
        <v>122</v>
      </c>
      <c r="AD61" s="2" t="s">
        <v>581</v>
      </c>
      <c r="AE61" s="2" t="s">
        <v>99</v>
      </c>
      <c r="AG61" s="2" t="s">
        <v>100</v>
      </c>
      <c r="AH61" s="2" t="s">
        <v>172</v>
      </c>
      <c r="AN61" s="6" t="str">
        <f t="shared" si="6"/>
        <v/>
      </c>
      <c r="AO61" s="2">
        <f t="shared" si="7"/>
        <v>2</v>
      </c>
      <c r="AP61" s="2" t="str">
        <f t="shared" si="8"/>
        <v/>
      </c>
      <c r="AQ61" s="2" t="str">
        <f t="shared" si="9"/>
        <v/>
      </c>
      <c r="AR61" s="2" t="str">
        <f t="shared" si="10"/>
        <v/>
      </c>
      <c r="AS61" s="7" t="str">
        <f t="shared" si="11"/>
        <v/>
      </c>
      <c r="AT61" s="2" t="s">
        <v>172</v>
      </c>
      <c r="AU61" s="2" t="s">
        <v>270</v>
      </c>
      <c r="AV61" s="2" t="s">
        <v>582</v>
      </c>
      <c r="AW61" s="2" t="s">
        <v>225</v>
      </c>
      <c r="AX61" s="2" t="s">
        <v>144</v>
      </c>
      <c r="BS61" s="2" t="s">
        <v>583</v>
      </c>
      <c r="BT61" s="2">
        <v>60</v>
      </c>
    </row>
    <row r="62" spans="1:72" ht="18.75" thickBot="1" x14ac:dyDescent="0.4">
      <c r="A62" s="2" t="s">
        <v>527</v>
      </c>
      <c r="B62" s="2" t="s">
        <v>584</v>
      </c>
      <c r="C62" s="2" t="s">
        <v>69</v>
      </c>
      <c r="D62" s="2" t="s">
        <v>92</v>
      </c>
      <c r="F62" s="2" t="s">
        <v>585</v>
      </c>
      <c r="H62" s="2" t="s">
        <v>91</v>
      </c>
      <c r="I62" s="2" t="s">
        <v>92</v>
      </c>
      <c r="K62" s="2" t="s">
        <v>229</v>
      </c>
      <c r="L62" s="2" t="s">
        <v>72</v>
      </c>
      <c r="M62" s="2" t="s">
        <v>469</v>
      </c>
      <c r="O62" s="2" t="s">
        <v>586</v>
      </c>
      <c r="P62" s="2" t="s">
        <v>74</v>
      </c>
      <c r="S62" s="2" t="s">
        <v>587</v>
      </c>
      <c r="V62" s="2" t="s">
        <v>76</v>
      </c>
      <c r="W62" s="2" t="s">
        <v>167</v>
      </c>
      <c r="Y62" s="2" t="s">
        <v>132</v>
      </c>
      <c r="Z62" s="2" t="s">
        <v>78</v>
      </c>
      <c r="AA62" s="2" t="s">
        <v>122</v>
      </c>
      <c r="AD62" s="2" t="s">
        <v>304</v>
      </c>
      <c r="AE62" s="2" t="s">
        <v>99</v>
      </c>
      <c r="AG62" s="2" t="s">
        <v>100</v>
      </c>
      <c r="AH62" s="2" t="s">
        <v>174</v>
      </c>
      <c r="AN62" s="8" t="str">
        <f t="shared" si="6"/>
        <v/>
      </c>
      <c r="AO62" s="9" t="str">
        <f t="shared" si="7"/>
        <v/>
      </c>
      <c r="AP62" s="9" t="str">
        <f t="shared" si="8"/>
        <v/>
      </c>
      <c r="AQ62" s="9" t="str">
        <f t="shared" si="9"/>
        <v/>
      </c>
      <c r="AR62" s="9">
        <f t="shared" si="10"/>
        <v>2</v>
      </c>
      <c r="AS62" s="10" t="str">
        <f t="shared" si="11"/>
        <v/>
      </c>
      <c r="AT62" s="2" t="s">
        <v>174</v>
      </c>
      <c r="AU62" s="2" t="s">
        <v>588</v>
      </c>
      <c r="AV62" s="2" t="s">
        <v>589</v>
      </c>
      <c r="AW62" s="2" t="s">
        <v>235</v>
      </c>
      <c r="AX62" s="2" t="s">
        <v>493</v>
      </c>
      <c r="BS62" s="2" t="s">
        <v>198</v>
      </c>
      <c r="BT62" s="2">
        <v>61</v>
      </c>
    </row>
    <row r="63" spans="1:72" x14ac:dyDescent="0.35">
      <c r="A63" s="2" t="s">
        <v>590</v>
      </c>
      <c r="B63" s="2" t="s">
        <v>591</v>
      </c>
      <c r="C63" s="2" t="s">
        <v>107</v>
      </c>
      <c r="D63" s="2" t="s">
        <v>162</v>
      </c>
      <c r="F63" s="2" t="s">
        <v>592</v>
      </c>
      <c r="L63" s="2" t="s">
        <v>72</v>
      </c>
      <c r="M63" s="2" t="s">
        <v>319</v>
      </c>
      <c r="O63" s="2" t="s">
        <v>593</v>
      </c>
      <c r="P63" s="2" t="s">
        <v>119</v>
      </c>
      <c r="S63" s="2" t="s">
        <v>265</v>
      </c>
      <c r="U63" s="2" t="s">
        <v>594</v>
      </c>
      <c r="V63" s="2" t="s">
        <v>76</v>
      </c>
      <c r="W63" s="2" t="s">
        <v>131</v>
      </c>
      <c r="Y63" s="2" t="s">
        <v>157</v>
      </c>
      <c r="Z63" s="2" t="s">
        <v>78</v>
      </c>
      <c r="AA63" s="2" t="s">
        <v>133</v>
      </c>
      <c r="AD63" s="2" t="s">
        <v>595</v>
      </c>
      <c r="AE63" s="2" t="s">
        <v>82</v>
      </c>
      <c r="AN63" s="3">
        <f t="shared" si="6"/>
        <v>1</v>
      </c>
      <c r="AO63" s="4">
        <f t="shared" si="7"/>
        <v>1</v>
      </c>
      <c r="AP63" s="4">
        <f t="shared" si="8"/>
        <v>1</v>
      </c>
      <c r="AQ63" s="4">
        <f t="shared" si="9"/>
        <v>1</v>
      </c>
      <c r="AR63" s="4">
        <f t="shared" si="10"/>
        <v>1</v>
      </c>
      <c r="AS63" s="5">
        <f t="shared" si="11"/>
        <v>1</v>
      </c>
      <c r="AU63" s="2" t="s">
        <v>596</v>
      </c>
      <c r="AV63" s="2" t="s">
        <v>597</v>
      </c>
      <c r="AW63" s="2" t="s">
        <v>598</v>
      </c>
      <c r="AX63" s="2" t="s">
        <v>599</v>
      </c>
      <c r="BS63" s="2" t="s">
        <v>600</v>
      </c>
      <c r="BT63" s="2">
        <v>62</v>
      </c>
    </row>
    <row r="64" spans="1:72" x14ac:dyDescent="0.35">
      <c r="A64" s="2" t="s">
        <v>590</v>
      </c>
      <c r="B64" s="2" t="s">
        <v>601</v>
      </c>
      <c r="C64" s="2" t="s">
        <v>107</v>
      </c>
      <c r="D64" s="2" t="s">
        <v>368</v>
      </c>
      <c r="F64" s="2" t="s">
        <v>602</v>
      </c>
      <c r="L64" s="2" t="s">
        <v>72</v>
      </c>
      <c r="M64" s="2" t="s">
        <v>319</v>
      </c>
      <c r="O64" s="2" t="s">
        <v>603</v>
      </c>
      <c r="P64" s="2" t="s">
        <v>74</v>
      </c>
      <c r="S64" s="2" t="s">
        <v>604</v>
      </c>
      <c r="V64" s="2" t="s">
        <v>76</v>
      </c>
      <c r="W64" s="2" t="s">
        <v>156</v>
      </c>
      <c r="Y64" s="2" t="s">
        <v>78</v>
      </c>
      <c r="Z64" s="2" t="s">
        <v>78</v>
      </c>
      <c r="AA64" s="2" t="s">
        <v>459</v>
      </c>
      <c r="AD64" s="2" t="s">
        <v>605</v>
      </c>
      <c r="AE64" s="2" t="s">
        <v>99</v>
      </c>
      <c r="AG64" s="2" t="s">
        <v>100</v>
      </c>
      <c r="AH64" s="2" t="s">
        <v>243</v>
      </c>
      <c r="AN64" s="6">
        <f t="shared" si="6"/>
        <v>2</v>
      </c>
      <c r="AO64" s="2" t="str">
        <f t="shared" si="7"/>
        <v/>
      </c>
      <c r="AP64" s="2" t="str">
        <f t="shared" si="8"/>
        <v/>
      </c>
      <c r="AQ64" s="2" t="str">
        <f t="shared" si="9"/>
        <v/>
      </c>
      <c r="AR64" s="2" t="str">
        <f t="shared" si="10"/>
        <v/>
      </c>
      <c r="AS64" s="7" t="str">
        <f t="shared" si="11"/>
        <v/>
      </c>
      <c r="AT64" s="2" t="s">
        <v>243</v>
      </c>
      <c r="AU64" s="2" t="s">
        <v>115</v>
      </c>
      <c r="AV64" s="2" t="s">
        <v>268</v>
      </c>
      <c r="AW64" s="2" t="s">
        <v>268</v>
      </c>
      <c r="AX64" s="2" t="s">
        <v>225</v>
      </c>
      <c r="BS64" s="2" t="s">
        <v>606</v>
      </c>
      <c r="BT64" s="2">
        <v>63</v>
      </c>
    </row>
    <row r="65" spans="1:72" x14ac:dyDescent="0.35">
      <c r="A65" s="2" t="s">
        <v>590</v>
      </c>
      <c r="B65" s="2" t="s">
        <v>607</v>
      </c>
      <c r="C65" s="2" t="s">
        <v>107</v>
      </c>
      <c r="D65" s="2" t="s">
        <v>162</v>
      </c>
      <c r="F65" s="2" t="s">
        <v>608</v>
      </c>
      <c r="L65" s="2" t="s">
        <v>72</v>
      </c>
      <c r="M65" s="2" t="s">
        <v>609</v>
      </c>
      <c r="O65" s="2" t="s">
        <v>610</v>
      </c>
      <c r="P65" s="2" t="s">
        <v>74</v>
      </c>
      <c r="S65" s="2" t="s">
        <v>430</v>
      </c>
      <c r="V65" s="2" t="s">
        <v>76</v>
      </c>
      <c r="W65" s="2" t="s">
        <v>131</v>
      </c>
      <c r="Y65" s="2" t="s">
        <v>157</v>
      </c>
      <c r="Z65" s="2" t="s">
        <v>78</v>
      </c>
      <c r="AA65" s="2" t="s">
        <v>133</v>
      </c>
      <c r="AD65" s="2" t="s">
        <v>611</v>
      </c>
      <c r="AE65" s="2" t="s">
        <v>99</v>
      </c>
      <c r="AG65" s="2" t="s">
        <v>100</v>
      </c>
      <c r="AH65" s="2" t="s">
        <v>101</v>
      </c>
      <c r="AN65" s="6">
        <f t="shared" si="6"/>
        <v>3</v>
      </c>
      <c r="AO65" s="2" t="str">
        <f t="shared" si="7"/>
        <v/>
      </c>
      <c r="AP65" s="2" t="str">
        <f t="shared" si="8"/>
        <v/>
      </c>
      <c r="AQ65" s="2" t="str">
        <f t="shared" si="9"/>
        <v/>
      </c>
      <c r="AR65" s="2" t="str">
        <f t="shared" si="10"/>
        <v/>
      </c>
      <c r="AS65" s="7" t="str">
        <f t="shared" si="11"/>
        <v/>
      </c>
      <c r="AT65" s="2" t="s">
        <v>101</v>
      </c>
      <c r="AU65" s="2" t="s">
        <v>102</v>
      </c>
      <c r="AV65" s="2" t="s">
        <v>145</v>
      </c>
      <c r="AW65" s="2" t="s">
        <v>542</v>
      </c>
      <c r="AX65" s="2" t="s">
        <v>225</v>
      </c>
      <c r="BS65" s="2" t="s">
        <v>612</v>
      </c>
      <c r="BT65" s="2">
        <v>64</v>
      </c>
    </row>
    <row r="66" spans="1:72" x14ac:dyDescent="0.35">
      <c r="A66" s="2" t="s">
        <v>590</v>
      </c>
      <c r="B66" s="2" t="s">
        <v>613</v>
      </c>
      <c r="C66" s="2" t="s">
        <v>107</v>
      </c>
      <c r="D66" s="2" t="s">
        <v>162</v>
      </c>
      <c r="F66" s="2" t="s">
        <v>608</v>
      </c>
      <c r="L66" s="2" t="s">
        <v>72</v>
      </c>
      <c r="M66" s="2" t="s">
        <v>614</v>
      </c>
      <c r="O66" s="2" t="s">
        <v>615</v>
      </c>
      <c r="P66" s="2" t="s">
        <v>74</v>
      </c>
      <c r="S66" s="2" t="s">
        <v>436</v>
      </c>
      <c r="T66" s="2" t="s">
        <v>616</v>
      </c>
      <c r="V66" s="2" t="s">
        <v>76</v>
      </c>
      <c r="W66" s="2" t="s">
        <v>131</v>
      </c>
      <c r="Y66" s="2" t="s">
        <v>78</v>
      </c>
      <c r="Z66" s="2" t="s">
        <v>78</v>
      </c>
      <c r="AA66" s="2" t="s">
        <v>133</v>
      </c>
      <c r="AD66" s="2" t="s">
        <v>617</v>
      </c>
      <c r="AE66" s="2" t="s">
        <v>99</v>
      </c>
      <c r="AG66" s="2" t="s">
        <v>100</v>
      </c>
      <c r="AH66" s="2" t="s">
        <v>101</v>
      </c>
      <c r="AN66" s="6">
        <f t="shared" ref="AN66:AN97" si="12">IF(AH66="Sept-Oct (n)",3,IF(AH66="Juil-Août (n)",2,IF(AE66="Collecte permanente",1,"")))</f>
        <v>3</v>
      </c>
      <c r="AO66" s="2" t="str">
        <f t="shared" ref="AO66:AO97" si="13">IF(AH66="Nov-Déc (n)",2,IF(AI66="Nov-Déc (n)",2,IF(AE66="Collecte permanente",1,"")))</f>
        <v/>
      </c>
      <c r="AP66" s="2" t="str">
        <f t="shared" ref="AP66:AP97" si="14">IF(AH66="Janv-Fév (n+1)",2,IF(AI66="Janv-Fév (n+1)",2,IF(AJ66="Janv-Fév (n+1)",2,IF(AE66="Collecte permanente",1,""))))</f>
        <v/>
      </c>
      <c r="AQ66" s="2" t="str">
        <f t="shared" ref="AQ66:AQ97" si="15">IF(AH66="Mars-Avril (n+1)",2,IF(AI66="Mars-Avril (n+1)",2,IF(AJ66="Mars-Avril (n+1)",2,IF(AK66="Mars-Avril (n+1)",2,IF(AL66="Mars-Avril (n+1)",2,IF(AM66="Mars-Avril (n+1)",2,IF(AE66="Collecte permanente",1,"")))))))</f>
        <v/>
      </c>
      <c r="AR66" s="2" t="str">
        <f t="shared" ref="AR66:AR97" si="16">IF(AH66="Mai-Juin (n+1)",2,IF(AI66="Mai-Juin (n+1)",2,IF(AJ66="Mai-Juin (n+1)",2,IF(AK66="Mai-Juin (n+1)",2,IF(AL66="Mai-Juin (n+1)",2,IF(AM66="Mai-Juin (n+1)",2,IF(AE66="Collecte permanente",1,"")))))))</f>
        <v/>
      </c>
      <c r="AS66" s="7" t="str">
        <f t="shared" ref="AS66:AS97" si="17">IF(AH66="Juil-Août (n+1)",2,IF(AI66="Juil-Août (n+1)",2,IF(AJ66="Juil-Août (n+1)",2,IF(AK66="Juil-Août (n+1)",2,IF(AL66="Juil-Août (n+1)",2,IF(AM66="Juil-Août (n+1)",2,IF(AE66="Collecte permanente",1,"")))))))</f>
        <v/>
      </c>
      <c r="AT66" s="2" t="s">
        <v>101</v>
      </c>
      <c r="AU66" s="2" t="s">
        <v>104</v>
      </c>
      <c r="AV66" s="2" t="s">
        <v>618</v>
      </c>
      <c r="AW66" s="2" t="s">
        <v>293</v>
      </c>
      <c r="AX66" s="2" t="s">
        <v>225</v>
      </c>
      <c r="BS66" s="2" t="s">
        <v>619</v>
      </c>
      <c r="BT66" s="2">
        <v>65</v>
      </c>
    </row>
    <row r="67" spans="1:72" x14ac:dyDescent="0.35">
      <c r="A67" s="2" t="s">
        <v>590</v>
      </c>
      <c r="B67" s="2" t="s">
        <v>620</v>
      </c>
      <c r="C67" s="2" t="s">
        <v>107</v>
      </c>
      <c r="D67" s="2" t="s">
        <v>621</v>
      </c>
      <c r="F67" s="2" t="s">
        <v>622</v>
      </c>
      <c r="L67" s="2" t="s">
        <v>72</v>
      </c>
      <c r="M67" s="2" t="s">
        <v>319</v>
      </c>
      <c r="O67" s="2" t="s">
        <v>623</v>
      </c>
      <c r="P67" s="2" t="s">
        <v>119</v>
      </c>
      <c r="S67" s="2" t="s">
        <v>251</v>
      </c>
      <c r="T67" s="2" t="s">
        <v>624</v>
      </c>
      <c r="V67" s="2" t="s">
        <v>76</v>
      </c>
      <c r="W67" s="2" t="s">
        <v>625</v>
      </c>
      <c r="Y67" s="2" t="s">
        <v>157</v>
      </c>
      <c r="Z67" s="2" t="s">
        <v>78</v>
      </c>
      <c r="AA67" s="2" t="s">
        <v>138</v>
      </c>
      <c r="AD67" s="2" t="s">
        <v>626</v>
      </c>
      <c r="AE67" s="2" t="s">
        <v>99</v>
      </c>
      <c r="AG67" s="2" t="s">
        <v>100</v>
      </c>
      <c r="AH67" s="2" t="s">
        <v>173</v>
      </c>
      <c r="AN67" s="6" t="str">
        <f t="shared" si="12"/>
        <v/>
      </c>
      <c r="AO67" s="2" t="str">
        <f t="shared" si="13"/>
        <v/>
      </c>
      <c r="AP67" s="2">
        <f t="shared" si="14"/>
        <v>2</v>
      </c>
      <c r="AQ67" s="2" t="str">
        <f t="shared" si="15"/>
        <v/>
      </c>
      <c r="AR67" s="2" t="str">
        <f t="shared" si="16"/>
        <v/>
      </c>
      <c r="AS67" s="7" t="str">
        <f t="shared" si="17"/>
        <v/>
      </c>
      <c r="AT67" s="2" t="s">
        <v>173</v>
      </c>
      <c r="AU67" s="2" t="s">
        <v>627</v>
      </c>
      <c r="AV67" s="2" t="s">
        <v>628</v>
      </c>
      <c r="AW67" s="2" t="s">
        <v>629</v>
      </c>
      <c r="AX67" s="2" t="s">
        <v>493</v>
      </c>
      <c r="BS67" s="2" t="s">
        <v>630</v>
      </c>
      <c r="BT67" s="2">
        <v>66</v>
      </c>
    </row>
    <row r="68" spans="1:72" x14ac:dyDescent="0.35">
      <c r="A68" s="2" t="s">
        <v>590</v>
      </c>
      <c r="B68" s="2" t="s">
        <v>631</v>
      </c>
      <c r="C68" s="2" t="s">
        <v>107</v>
      </c>
      <c r="D68" s="2" t="s">
        <v>621</v>
      </c>
      <c r="F68" s="2" t="s">
        <v>622</v>
      </c>
      <c r="L68" s="2" t="s">
        <v>72</v>
      </c>
      <c r="M68" s="2" t="s">
        <v>319</v>
      </c>
      <c r="O68" s="2" t="s">
        <v>632</v>
      </c>
      <c r="P68" s="2" t="s">
        <v>119</v>
      </c>
      <c r="S68" s="2" t="s">
        <v>392</v>
      </c>
      <c r="V68" s="2" t="s">
        <v>76</v>
      </c>
      <c r="W68" s="2" t="s">
        <v>131</v>
      </c>
      <c r="Y68" s="2" t="s">
        <v>157</v>
      </c>
      <c r="Z68" s="2" t="s">
        <v>78</v>
      </c>
      <c r="AA68" s="2" t="s">
        <v>122</v>
      </c>
      <c r="AD68" s="2" t="s">
        <v>626</v>
      </c>
      <c r="AE68" s="2" t="s">
        <v>99</v>
      </c>
      <c r="AG68" s="2" t="s">
        <v>100</v>
      </c>
      <c r="AH68" s="2" t="s">
        <v>173</v>
      </c>
      <c r="AN68" s="6" t="str">
        <f t="shared" si="12"/>
        <v/>
      </c>
      <c r="AO68" s="2" t="str">
        <f t="shared" si="13"/>
        <v/>
      </c>
      <c r="AP68" s="2">
        <f t="shared" si="14"/>
        <v>2</v>
      </c>
      <c r="AQ68" s="2" t="str">
        <f t="shared" si="15"/>
        <v/>
      </c>
      <c r="AR68" s="2" t="str">
        <f t="shared" si="16"/>
        <v/>
      </c>
      <c r="AS68" s="7" t="str">
        <f t="shared" si="17"/>
        <v/>
      </c>
      <c r="AT68" s="2" t="s">
        <v>173</v>
      </c>
      <c r="AU68" s="2" t="s">
        <v>627</v>
      </c>
      <c r="AV68" s="2" t="s">
        <v>628</v>
      </c>
      <c r="AW68" s="2" t="s">
        <v>629</v>
      </c>
      <c r="AX68" s="2" t="s">
        <v>493</v>
      </c>
      <c r="BS68" s="2" t="s">
        <v>633</v>
      </c>
      <c r="BT68" s="2">
        <v>67</v>
      </c>
    </row>
    <row r="69" spans="1:72" x14ac:dyDescent="0.35">
      <c r="A69" s="2" t="s">
        <v>590</v>
      </c>
      <c r="B69" s="2" t="s">
        <v>634</v>
      </c>
      <c r="C69" s="2" t="s">
        <v>69</v>
      </c>
      <c r="D69" s="2" t="s">
        <v>92</v>
      </c>
      <c r="F69" s="2" t="s">
        <v>635</v>
      </c>
      <c r="H69" s="2" t="s">
        <v>91</v>
      </c>
      <c r="I69" s="2" t="s">
        <v>92</v>
      </c>
      <c r="K69" s="2" t="s">
        <v>229</v>
      </c>
      <c r="L69" s="2" t="s">
        <v>72</v>
      </c>
      <c r="M69" s="2" t="s">
        <v>636</v>
      </c>
      <c r="O69" s="2" t="s">
        <v>637</v>
      </c>
      <c r="P69" s="2" t="s">
        <v>119</v>
      </c>
      <c r="S69" s="2" t="s">
        <v>166</v>
      </c>
      <c r="V69" s="2" t="s">
        <v>76</v>
      </c>
      <c r="W69" s="2" t="s">
        <v>166</v>
      </c>
      <c r="X69" s="2" t="s">
        <v>638</v>
      </c>
      <c r="Y69" s="2" t="s">
        <v>157</v>
      </c>
      <c r="Z69" s="2" t="s">
        <v>78</v>
      </c>
      <c r="AA69" s="2" t="s">
        <v>571</v>
      </c>
      <c r="AE69" s="2" t="s">
        <v>99</v>
      </c>
      <c r="AG69" s="2" t="s">
        <v>100</v>
      </c>
      <c r="AH69" s="2" t="s">
        <v>173</v>
      </c>
      <c r="AN69" s="6" t="str">
        <f t="shared" si="12"/>
        <v/>
      </c>
      <c r="AO69" s="2" t="str">
        <f t="shared" si="13"/>
        <v/>
      </c>
      <c r="AP69" s="2">
        <f t="shared" si="14"/>
        <v>2</v>
      </c>
      <c r="AQ69" s="2" t="str">
        <f t="shared" si="15"/>
        <v/>
      </c>
      <c r="AR69" s="2" t="str">
        <f t="shared" si="16"/>
        <v/>
      </c>
      <c r="AS69" s="7" t="str">
        <f t="shared" si="17"/>
        <v/>
      </c>
      <c r="AT69" s="2" t="s">
        <v>173</v>
      </c>
      <c r="AU69" s="2" t="s">
        <v>295</v>
      </c>
      <c r="AV69" s="2" t="s">
        <v>639</v>
      </c>
      <c r="AW69" s="2" t="s">
        <v>640</v>
      </c>
      <c r="AX69" s="2" t="s">
        <v>151</v>
      </c>
      <c r="BS69" s="2" t="s">
        <v>160</v>
      </c>
      <c r="BT69" s="2">
        <v>68</v>
      </c>
    </row>
    <row r="70" spans="1:72" ht="18.75" thickBot="1" x14ac:dyDescent="0.4">
      <c r="A70" s="2" t="s">
        <v>590</v>
      </c>
      <c r="B70" s="2" t="s">
        <v>641</v>
      </c>
      <c r="C70" s="2" t="s">
        <v>107</v>
      </c>
      <c r="D70" s="2" t="s">
        <v>162</v>
      </c>
      <c r="F70" s="2" t="s">
        <v>642</v>
      </c>
      <c r="H70" s="2" t="s">
        <v>91</v>
      </c>
      <c r="I70" s="2" t="s">
        <v>643</v>
      </c>
      <c r="L70" s="2" t="s">
        <v>72</v>
      </c>
      <c r="M70" s="2" t="s">
        <v>301</v>
      </c>
      <c r="O70" s="2" t="s">
        <v>644</v>
      </c>
      <c r="P70" s="2" t="s">
        <v>119</v>
      </c>
      <c r="S70" s="2" t="s">
        <v>351</v>
      </c>
      <c r="V70" s="2" t="s">
        <v>76</v>
      </c>
      <c r="W70" s="2" t="s">
        <v>267</v>
      </c>
      <c r="Y70" s="2" t="s">
        <v>157</v>
      </c>
      <c r="Z70" s="2" t="s">
        <v>78</v>
      </c>
      <c r="AA70" s="2" t="s">
        <v>645</v>
      </c>
      <c r="AD70" s="2" t="s">
        <v>646</v>
      </c>
      <c r="AE70" s="2" t="s">
        <v>99</v>
      </c>
      <c r="AG70" s="2" t="s">
        <v>100</v>
      </c>
      <c r="AH70" s="2" t="s">
        <v>174</v>
      </c>
      <c r="AN70" s="8" t="str">
        <f t="shared" si="12"/>
        <v/>
      </c>
      <c r="AO70" s="9" t="str">
        <f t="shared" si="13"/>
        <v/>
      </c>
      <c r="AP70" s="9" t="str">
        <f t="shared" si="14"/>
        <v/>
      </c>
      <c r="AQ70" s="9" t="str">
        <f t="shared" si="15"/>
        <v/>
      </c>
      <c r="AR70" s="9">
        <f t="shared" si="16"/>
        <v>2</v>
      </c>
      <c r="AS70" s="10" t="str">
        <f t="shared" si="17"/>
        <v/>
      </c>
      <c r="AT70" s="2" t="s">
        <v>174</v>
      </c>
      <c r="AU70" s="2" t="s">
        <v>647</v>
      </c>
      <c r="AV70" s="2" t="s">
        <v>648</v>
      </c>
      <c r="AW70" s="2" t="s">
        <v>649</v>
      </c>
      <c r="AX70" s="2" t="s">
        <v>650</v>
      </c>
      <c r="BS70" s="2" t="s">
        <v>651</v>
      </c>
      <c r="BT70" s="2">
        <v>69</v>
      </c>
    </row>
    <row r="71" spans="1:72" x14ac:dyDescent="0.35">
      <c r="A71" s="2" t="s">
        <v>652</v>
      </c>
      <c r="B71" s="2" t="s">
        <v>653</v>
      </c>
      <c r="C71" s="2" t="s">
        <v>69</v>
      </c>
      <c r="D71" s="2" t="s">
        <v>92</v>
      </c>
      <c r="F71" s="2" t="s">
        <v>413</v>
      </c>
      <c r="H71" s="2" t="s">
        <v>91</v>
      </c>
      <c r="I71" s="2" t="s">
        <v>92</v>
      </c>
      <c r="K71" s="2" t="s">
        <v>229</v>
      </c>
      <c r="L71" s="2" t="s">
        <v>72</v>
      </c>
      <c r="M71" s="2" t="s">
        <v>469</v>
      </c>
      <c r="O71" s="2" t="s">
        <v>654</v>
      </c>
      <c r="P71" s="2" t="s">
        <v>74</v>
      </c>
      <c r="S71" s="2" t="s">
        <v>655</v>
      </c>
      <c r="V71" s="2" t="s">
        <v>76</v>
      </c>
      <c r="W71" s="2" t="s">
        <v>656</v>
      </c>
      <c r="X71" s="2" t="s">
        <v>657</v>
      </c>
      <c r="Y71" s="2" t="s">
        <v>132</v>
      </c>
      <c r="Z71" s="2" t="s">
        <v>78</v>
      </c>
      <c r="AA71" s="2" t="s">
        <v>439</v>
      </c>
      <c r="AD71" s="2" t="s">
        <v>540</v>
      </c>
      <c r="AE71" s="2" t="s">
        <v>82</v>
      </c>
      <c r="AN71" s="3">
        <f t="shared" si="12"/>
        <v>1</v>
      </c>
      <c r="AO71" s="4">
        <f t="shared" si="13"/>
        <v>1</v>
      </c>
      <c r="AP71" s="4">
        <f t="shared" si="14"/>
        <v>1</v>
      </c>
      <c r="AQ71" s="4">
        <f t="shared" si="15"/>
        <v>1</v>
      </c>
      <c r="AR71" s="4">
        <f t="shared" si="16"/>
        <v>1</v>
      </c>
      <c r="AS71" s="5">
        <f t="shared" si="17"/>
        <v>1</v>
      </c>
      <c r="AU71" s="2" t="s">
        <v>658</v>
      </c>
      <c r="AV71" s="2" t="s">
        <v>659</v>
      </c>
      <c r="AW71" s="2" t="s">
        <v>543</v>
      </c>
      <c r="AX71" s="2" t="s">
        <v>115</v>
      </c>
      <c r="BS71" s="2" t="s">
        <v>160</v>
      </c>
      <c r="BT71" s="2">
        <v>70</v>
      </c>
    </row>
    <row r="72" spans="1:72" x14ac:dyDescent="0.35">
      <c r="A72" s="2" t="s">
        <v>652</v>
      </c>
      <c r="B72" s="2" t="s">
        <v>660</v>
      </c>
      <c r="C72" s="2" t="s">
        <v>69</v>
      </c>
      <c r="D72" s="2" t="s">
        <v>547</v>
      </c>
      <c r="F72" s="2" t="s">
        <v>548</v>
      </c>
      <c r="L72" s="2" t="s">
        <v>72</v>
      </c>
      <c r="O72" s="2" t="s">
        <v>661</v>
      </c>
      <c r="P72" s="2" t="s">
        <v>662</v>
      </c>
      <c r="S72" s="2" t="s">
        <v>663</v>
      </c>
      <c r="T72" s="2" t="s">
        <v>664</v>
      </c>
      <c r="V72" s="2" t="s">
        <v>352</v>
      </c>
      <c r="W72" s="2" t="s">
        <v>471</v>
      </c>
      <c r="X72" s="2" t="s">
        <v>665</v>
      </c>
      <c r="Y72" s="2" t="s">
        <v>157</v>
      </c>
      <c r="Z72" s="2" t="s">
        <v>78</v>
      </c>
      <c r="AA72" s="2" t="s">
        <v>122</v>
      </c>
      <c r="AD72" s="2" t="s">
        <v>666</v>
      </c>
      <c r="AE72" s="2" t="s">
        <v>82</v>
      </c>
      <c r="AN72" s="6">
        <f t="shared" si="12"/>
        <v>1</v>
      </c>
      <c r="AO72" s="2">
        <f t="shared" si="13"/>
        <v>1</v>
      </c>
      <c r="AP72" s="2">
        <f t="shared" si="14"/>
        <v>1</v>
      </c>
      <c r="AQ72" s="2">
        <f t="shared" si="15"/>
        <v>1</v>
      </c>
      <c r="AR72" s="2">
        <f t="shared" si="16"/>
        <v>1</v>
      </c>
      <c r="AS72" s="7">
        <f t="shared" si="17"/>
        <v>1</v>
      </c>
      <c r="AU72" s="2" t="s">
        <v>667</v>
      </c>
      <c r="AV72" s="2" t="s">
        <v>668</v>
      </c>
      <c r="AW72" s="2" t="s">
        <v>669</v>
      </c>
      <c r="AX72" s="2" t="s">
        <v>670</v>
      </c>
      <c r="BS72" s="2" t="s">
        <v>671</v>
      </c>
      <c r="BT72" s="2">
        <v>71</v>
      </c>
    </row>
    <row r="73" spans="1:72" x14ac:dyDescent="0.35">
      <c r="A73" s="2" t="s">
        <v>652</v>
      </c>
      <c r="B73" s="2" t="s">
        <v>672</v>
      </c>
      <c r="C73" s="2" t="s">
        <v>69</v>
      </c>
      <c r="D73" s="2" t="s">
        <v>92</v>
      </c>
      <c r="F73" s="2" t="s">
        <v>262</v>
      </c>
      <c r="H73" s="2" t="s">
        <v>91</v>
      </c>
      <c r="I73" s="2" t="s">
        <v>92</v>
      </c>
      <c r="K73" s="2" t="s">
        <v>673</v>
      </c>
      <c r="L73" s="2" t="s">
        <v>72</v>
      </c>
      <c r="M73" s="2" t="s">
        <v>263</v>
      </c>
      <c r="O73" s="2" t="s">
        <v>674</v>
      </c>
      <c r="P73" s="2" t="s">
        <v>119</v>
      </c>
      <c r="S73" s="2" t="s">
        <v>675</v>
      </c>
      <c r="U73" s="2" t="s">
        <v>266</v>
      </c>
      <c r="V73" s="2" t="s">
        <v>76</v>
      </c>
      <c r="W73" s="2" t="s">
        <v>267</v>
      </c>
      <c r="Y73" s="2" t="s">
        <v>132</v>
      </c>
      <c r="Z73" s="2" t="s">
        <v>78</v>
      </c>
      <c r="AA73" s="2" t="s">
        <v>133</v>
      </c>
      <c r="AE73" s="2" t="s">
        <v>170</v>
      </c>
      <c r="AG73" s="2" t="s">
        <v>171</v>
      </c>
      <c r="AH73" s="2" t="s">
        <v>101</v>
      </c>
      <c r="AI73" s="2" t="s">
        <v>172</v>
      </c>
      <c r="AJ73" s="2" t="s">
        <v>191</v>
      </c>
      <c r="AN73" s="6">
        <f t="shared" si="12"/>
        <v>3</v>
      </c>
      <c r="AO73" s="2">
        <f t="shared" si="13"/>
        <v>2</v>
      </c>
      <c r="AP73" s="2" t="str">
        <f t="shared" si="14"/>
        <v/>
      </c>
      <c r="AQ73" s="2">
        <f t="shared" si="15"/>
        <v>2</v>
      </c>
      <c r="AR73" s="2" t="str">
        <f t="shared" si="16"/>
        <v/>
      </c>
      <c r="AS73" s="7" t="str">
        <f t="shared" si="17"/>
        <v/>
      </c>
      <c r="AT73" s="2" t="s">
        <v>101</v>
      </c>
      <c r="AU73" s="2" t="s">
        <v>268</v>
      </c>
      <c r="AV73" s="2" t="s">
        <v>159</v>
      </c>
      <c r="AW73" s="2" t="s">
        <v>293</v>
      </c>
      <c r="AX73" s="2" t="s">
        <v>676</v>
      </c>
      <c r="AY73" s="2" t="s">
        <v>172</v>
      </c>
      <c r="AZ73" s="2" t="s">
        <v>270</v>
      </c>
      <c r="BA73" s="2" t="s">
        <v>271</v>
      </c>
      <c r="BB73" s="2" t="s">
        <v>225</v>
      </c>
      <c r="BC73" s="2" t="s">
        <v>677</v>
      </c>
      <c r="BD73" s="2" t="s">
        <v>191</v>
      </c>
      <c r="BE73" s="2" t="s">
        <v>273</v>
      </c>
      <c r="BF73" s="2" t="s">
        <v>274</v>
      </c>
      <c r="BG73" s="2" t="s">
        <v>425</v>
      </c>
      <c r="BH73" s="2" t="s">
        <v>426</v>
      </c>
      <c r="BS73" s="2" t="s">
        <v>160</v>
      </c>
      <c r="BT73" s="2">
        <v>72</v>
      </c>
    </row>
    <row r="74" spans="1:72" x14ac:dyDescent="0.35">
      <c r="A74" s="2" t="s">
        <v>652</v>
      </c>
      <c r="B74" s="2" t="s">
        <v>678</v>
      </c>
      <c r="C74" s="2" t="s">
        <v>69</v>
      </c>
      <c r="D74" s="2" t="s">
        <v>70</v>
      </c>
      <c r="F74" s="2" t="s">
        <v>90</v>
      </c>
      <c r="L74" s="2" t="s">
        <v>72</v>
      </c>
      <c r="O74" s="2" t="s">
        <v>679</v>
      </c>
      <c r="P74" s="2" t="s">
        <v>680</v>
      </c>
      <c r="Q74" s="2" t="s">
        <v>681</v>
      </c>
      <c r="S74" s="2" t="s">
        <v>130</v>
      </c>
      <c r="V74" s="2" t="s">
        <v>76</v>
      </c>
      <c r="W74" s="2" t="s">
        <v>77</v>
      </c>
      <c r="Y74" s="2" t="s">
        <v>78</v>
      </c>
      <c r="Z74" s="2" t="s">
        <v>78</v>
      </c>
      <c r="AA74" s="2" t="s">
        <v>79</v>
      </c>
      <c r="AC74" s="2" t="s">
        <v>682</v>
      </c>
      <c r="AE74" s="2" t="s">
        <v>99</v>
      </c>
      <c r="AG74" s="2" t="s">
        <v>190</v>
      </c>
      <c r="AH74" s="2" t="s">
        <v>101</v>
      </c>
      <c r="AI74" s="2" t="s">
        <v>232</v>
      </c>
      <c r="AN74" s="6">
        <f t="shared" si="12"/>
        <v>3</v>
      </c>
      <c r="AO74" s="2" t="str">
        <f t="shared" si="13"/>
        <v/>
      </c>
      <c r="AP74" s="2" t="str">
        <f t="shared" si="14"/>
        <v/>
      </c>
      <c r="AQ74" s="2" t="str">
        <f t="shared" si="15"/>
        <v/>
      </c>
      <c r="AR74" s="2" t="str">
        <f t="shared" si="16"/>
        <v/>
      </c>
      <c r="AS74" s="7">
        <f t="shared" si="17"/>
        <v>2</v>
      </c>
      <c r="AT74" s="2" t="s">
        <v>101</v>
      </c>
      <c r="AU74" s="2" t="s">
        <v>104</v>
      </c>
      <c r="AW74" s="2" t="s">
        <v>683</v>
      </c>
      <c r="AX74" s="2" t="s">
        <v>684</v>
      </c>
      <c r="AY74" s="2" t="s">
        <v>232</v>
      </c>
      <c r="AZ74" s="2" t="s">
        <v>125</v>
      </c>
      <c r="BA74" s="2" t="s">
        <v>125</v>
      </c>
      <c r="BB74" s="2" t="s">
        <v>685</v>
      </c>
      <c r="BC74" s="2" t="s">
        <v>686</v>
      </c>
      <c r="BS74" s="2" t="s">
        <v>687</v>
      </c>
      <c r="BT74" s="2">
        <v>73</v>
      </c>
    </row>
    <row r="75" spans="1:72" x14ac:dyDescent="0.35">
      <c r="A75" s="2" t="s">
        <v>652</v>
      </c>
      <c r="B75" s="2" t="s">
        <v>688</v>
      </c>
      <c r="C75" s="2" t="s">
        <v>69</v>
      </c>
      <c r="D75" s="2" t="s">
        <v>70</v>
      </c>
      <c r="F75" s="2" t="s">
        <v>90</v>
      </c>
      <c r="L75" s="2" t="s">
        <v>72</v>
      </c>
      <c r="O75" s="2" t="s">
        <v>689</v>
      </c>
      <c r="P75" s="2" t="s">
        <v>142</v>
      </c>
      <c r="S75" s="2" t="s">
        <v>130</v>
      </c>
      <c r="V75" s="2" t="s">
        <v>76</v>
      </c>
      <c r="W75" s="2" t="s">
        <v>77</v>
      </c>
      <c r="Y75" s="2" t="s">
        <v>78</v>
      </c>
      <c r="Z75" s="2" t="s">
        <v>78</v>
      </c>
      <c r="AA75" s="2" t="s">
        <v>79</v>
      </c>
      <c r="AC75" s="2" t="s">
        <v>682</v>
      </c>
      <c r="AD75" s="2" t="s">
        <v>690</v>
      </c>
      <c r="AE75" s="2" t="s">
        <v>99</v>
      </c>
      <c r="AG75" s="2" t="s">
        <v>100</v>
      </c>
      <c r="AH75" s="2" t="s">
        <v>101</v>
      </c>
      <c r="AN75" s="6">
        <f t="shared" si="12"/>
        <v>3</v>
      </c>
      <c r="AO75" s="2" t="str">
        <f t="shared" si="13"/>
        <v/>
      </c>
      <c r="AP75" s="2" t="str">
        <f t="shared" si="14"/>
        <v/>
      </c>
      <c r="AQ75" s="2" t="str">
        <f t="shared" si="15"/>
        <v/>
      </c>
      <c r="AR75" s="2" t="str">
        <f t="shared" si="16"/>
        <v/>
      </c>
      <c r="AS75" s="7" t="str">
        <f t="shared" si="17"/>
        <v/>
      </c>
      <c r="AT75" s="2" t="s">
        <v>101</v>
      </c>
      <c r="AU75" s="2" t="s">
        <v>104</v>
      </c>
      <c r="AV75" s="2" t="s">
        <v>145</v>
      </c>
      <c r="AW75" s="2" t="s">
        <v>345</v>
      </c>
      <c r="AX75" s="2" t="s">
        <v>286</v>
      </c>
      <c r="BS75" s="2" t="s">
        <v>691</v>
      </c>
      <c r="BT75" s="2">
        <v>74</v>
      </c>
    </row>
    <row r="76" spans="1:72" x14ac:dyDescent="0.35">
      <c r="A76" s="2" t="s">
        <v>652</v>
      </c>
      <c r="B76" s="2" t="s">
        <v>692</v>
      </c>
      <c r="C76" s="2" t="s">
        <v>69</v>
      </c>
      <c r="D76" s="2" t="s">
        <v>70</v>
      </c>
      <c r="F76" s="2" t="s">
        <v>90</v>
      </c>
      <c r="L76" s="2" t="s">
        <v>72</v>
      </c>
      <c r="O76" s="2" t="s">
        <v>693</v>
      </c>
      <c r="P76" s="2" t="s">
        <v>142</v>
      </c>
      <c r="S76" s="2" t="s">
        <v>130</v>
      </c>
      <c r="V76" s="2" t="s">
        <v>76</v>
      </c>
      <c r="W76" s="2" t="s">
        <v>77</v>
      </c>
      <c r="Y76" s="2" t="s">
        <v>78</v>
      </c>
      <c r="Z76" s="2" t="s">
        <v>78</v>
      </c>
      <c r="AA76" s="2" t="s">
        <v>79</v>
      </c>
      <c r="AC76" s="2" t="s">
        <v>694</v>
      </c>
      <c r="AE76" s="2" t="s">
        <v>99</v>
      </c>
      <c r="AG76" s="2" t="s">
        <v>190</v>
      </c>
      <c r="AH76" s="2" t="s">
        <v>101</v>
      </c>
      <c r="AN76" s="6">
        <f t="shared" si="12"/>
        <v>3</v>
      </c>
      <c r="AO76" s="2" t="str">
        <f t="shared" si="13"/>
        <v/>
      </c>
      <c r="AP76" s="2" t="str">
        <f t="shared" si="14"/>
        <v/>
      </c>
      <c r="AQ76" s="2" t="str">
        <f t="shared" si="15"/>
        <v/>
      </c>
      <c r="AR76" s="2" t="str">
        <f t="shared" si="16"/>
        <v/>
      </c>
      <c r="AS76" s="7" t="str">
        <f t="shared" si="17"/>
        <v/>
      </c>
      <c r="AT76" s="2" t="s">
        <v>101</v>
      </c>
      <c r="AU76" s="2" t="s">
        <v>102</v>
      </c>
      <c r="AV76" s="2" t="s">
        <v>104</v>
      </c>
      <c r="AW76" s="2" t="s">
        <v>683</v>
      </c>
      <c r="AX76" s="2" t="s">
        <v>144</v>
      </c>
      <c r="AY76" s="2" t="s">
        <v>243</v>
      </c>
      <c r="AZ76" s="2" t="s">
        <v>125</v>
      </c>
      <c r="BA76" s="2" t="s">
        <v>125</v>
      </c>
      <c r="BB76" s="2" t="s">
        <v>685</v>
      </c>
      <c r="BC76" s="2" t="s">
        <v>686</v>
      </c>
      <c r="BS76" s="2" t="s">
        <v>695</v>
      </c>
      <c r="BT76" s="2">
        <v>75</v>
      </c>
    </row>
    <row r="77" spans="1:72" x14ac:dyDescent="0.35">
      <c r="A77" s="2" t="s">
        <v>652</v>
      </c>
      <c r="B77" s="2" t="s">
        <v>696</v>
      </c>
      <c r="C77" s="2" t="s">
        <v>69</v>
      </c>
      <c r="D77" s="2" t="s">
        <v>92</v>
      </c>
      <c r="F77" s="2" t="s">
        <v>697</v>
      </c>
      <c r="L77" s="2" t="s">
        <v>72</v>
      </c>
      <c r="M77" s="2" t="s">
        <v>698</v>
      </c>
      <c r="O77" s="2" t="s">
        <v>699</v>
      </c>
      <c r="P77" s="2" t="s">
        <v>119</v>
      </c>
      <c r="S77" s="2" t="s">
        <v>120</v>
      </c>
      <c r="V77" s="2" t="s">
        <v>76</v>
      </c>
      <c r="W77" s="2" t="s">
        <v>267</v>
      </c>
      <c r="Y77" s="2" t="s">
        <v>700</v>
      </c>
      <c r="Z77" s="2" t="s">
        <v>78</v>
      </c>
      <c r="AA77" s="2" t="s">
        <v>133</v>
      </c>
      <c r="AE77" s="2" t="s">
        <v>255</v>
      </c>
      <c r="AG77" s="2" t="s">
        <v>100</v>
      </c>
      <c r="AH77" s="2" t="s">
        <v>101</v>
      </c>
      <c r="AN77" s="6">
        <f t="shared" si="12"/>
        <v>3</v>
      </c>
      <c r="AO77" s="2" t="str">
        <f t="shared" si="13"/>
        <v/>
      </c>
      <c r="AP77" s="2" t="str">
        <f t="shared" si="14"/>
        <v/>
      </c>
      <c r="AQ77" s="2" t="str">
        <f t="shared" si="15"/>
        <v/>
      </c>
      <c r="AR77" s="2" t="str">
        <f t="shared" si="16"/>
        <v/>
      </c>
      <c r="AS77" s="7" t="str">
        <f t="shared" si="17"/>
        <v/>
      </c>
      <c r="AT77" s="2" t="s">
        <v>101</v>
      </c>
      <c r="AU77" s="2" t="s">
        <v>701</v>
      </c>
      <c r="AV77" s="2" t="s">
        <v>702</v>
      </c>
      <c r="AW77" s="2" t="s">
        <v>703</v>
      </c>
      <c r="AX77" s="2" t="s">
        <v>125</v>
      </c>
      <c r="BS77" s="2" t="s">
        <v>160</v>
      </c>
      <c r="BT77" s="2">
        <v>76</v>
      </c>
    </row>
    <row r="78" spans="1:72" x14ac:dyDescent="0.35">
      <c r="A78" s="2" t="s">
        <v>652</v>
      </c>
      <c r="B78" s="2" t="s">
        <v>704</v>
      </c>
      <c r="C78" s="2" t="s">
        <v>107</v>
      </c>
      <c r="D78" s="2" t="s">
        <v>70</v>
      </c>
      <c r="F78" s="2" t="s">
        <v>420</v>
      </c>
      <c r="L78" s="2" t="s">
        <v>72</v>
      </c>
      <c r="O78" s="2" t="s">
        <v>705</v>
      </c>
      <c r="P78" s="2" t="s">
        <v>119</v>
      </c>
      <c r="S78" s="2" t="s">
        <v>166</v>
      </c>
      <c r="V78" s="2" t="s">
        <v>76</v>
      </c>
      <c r="W78" s="2" t="s">
        <v>267</v>
      </c>
      <c r="Y78" s="2" t="s">
        <v>157</v>
      </c>
      <c r="Z78" s="2" t="s">
        <v>78</v>
      </c>
      <c r="AA78" s="2" t="s">
        <v>561</v>
      </c>
      <c r="AC78" s="2" t="s">
        <v>706</v>
      </c>
      <c r="AD78" s="2" t="s">
        <v>707</v>
      </c>
      <c r="AE78" s="2" t="s">
        <v>99</v>
      </c>
      <c r="AG78" s="2" t="s">
        <v>100</v>
      </c>
      <c r="AH78" s="2" t="s">
        <v>172</v>
      </c>
      <c r="AI78" s="2" t="s">
        <v>173</v>
      </c>
      <c r="AJ78" s="2" t="s">
        <v>191</v>
      </c>
      <c r="AK78" s="2" t="s">
        <v>174</v>
      </c>
      <c r="AN78" s="6" t="str">
        <f t="shared" si="12"/>
        <v/>
      </c>
      <c r="AO78" s="2">
        <f t="shared" si="13"/>
        <v>2</v>
      </c>
      <c r="AP78" s="2">
        <f t="shared" si="14"/>
        <v>2</v>
      </c>
      <c r="AQ78" s="2">
        <f t="shared" si="15"/>
        <v>2</v>
      </c>
      <c r="AR78" s="2">
        <f t="shared" si="16"/>
        <v>2</v>
      </c>
      <c r="AS78" s="7" t="str">
        <f t="shared" si="17"/>
        <v/>
      </c>
      <c r="AT78" s="2" t="s">
        <v>172</v>
      </c>
      <c r="AU78" s="2" t="s">
        <v>124</v>
      </c>
      <c r="AV78" s="2" t="s">
        <v>493</v>
      </c>
      <c r="AW78" s="2" t="s">
        <v>212</v>
      </c>
      <c r="AX78" s="2" t="s">
        <v>501</v>
      </c>
      <c r="BS78" s="2" t="s">
        <v>708</v>
      </c>
      <c r="BT78" s="2">
        <v>77</v>
      </c>
    </row>
    <row r="79" spans="1:72" x14ac:dyDescent="0.35">
      <c r="A79" s="2" t="s">
        <v>652</v>
      </c>
      <c r="B79" s="2" t="s">
        <v>709</v>
      </c>
      <c r="C79" s="2" t="s">
        <v>107</v>
      </c>
      <c r="D79" s="2" t="s">
        <v>70</v>
      </c>
      <c r="F79" s="2" t="s">
        <v>420</v>
      </c>
      <c r="L79" s="2" t="s">
        <v>72</v>
      </c>
      <c r="O79" s="2" t="s">
        <v>710</v>
      </c>
      <c r="P79" s="2" t="s">
        <v>119</v>
      </c>
      <c r="S79" s="2" t="s">
        <v>166</v>
      </c>
      <c r="V79" s="2" t="s">
        <v>352</v>
      </c>
      <c r="W79" s="2" t="s">
        <v>166</v>
      </c>
      <c r="Y79" s="2" t="s">
        <v>157</v>
      </c>
      <c r="Z79" s="2" t="s">
        <v>78</v>
      </c>
      <c r="AA79" s="2" t="s">
        <v>561</v>
      </c>
      <c r="AC79" s="2" t="s">
        <v>706</v>
      </c>
      <c r="AD79" s="2" t="s">
        <v>711</v>
      </c>
      <c r="AE79" s="2" t="s">
        <v>99</v>
      </c>
      <c r="AG79" s="2" t="s">
        <v>100</v>
      </c>
      <c r="AH79" s="2" t="s">
        <v>172</v>
      </c>
      <c r="AI79" s="2" t="s">
        <v>173</v>
      </c>
      <c r="AJ79" s="2" t="s">
        <v>191</v>
      </c>
      <c r="AK79" s="2" t="s">
        <v>174</v>
      </c>
      <c r="AN79" s="6" t="str">
        <f t="shared" si="12"/>
        <v/>
      </c>
      <c r="AO79" s="2">
        <f t="shared" si="13"/>
        <v>2</v>
      </c>
      <c r="AP79" s="2">
        <f t="shared" si="14"/>
        <v>2</v>
      </c>
      <c r="AQ79" s="2">
        <f t="shared" si="15"/>
        <v>2</v>
      </c>
      <c r="AR79" s="2">
        <f t="shared" si="16"/>
        <v>2</v>
      </c>
      <c r="AS79" s="7" t="str">
        <f t="shared" si="17"/>
        <v/>
      </c>
      <c r="AT79" s="2" t="s">
        <v>172</v>
      </c>
      <c r="AU79" s="2" t="s">
        <v>124</v>
      </c>
      <c r="AV79" s="2" t="s">
        <v>125</v>
      </c>
      <c r="AW79" s="2" t="s">
        <v>205</v>
      </c>
      <c r="AX79" s="2" t="s">
        <v>501</v>
      </c>
      <c r="BS79" s="2" t="s">
        <v>712</v>
      </c>
      <c r="BT79" s="2">
        <v>78</v>
      </c>
    </row>
    <row r="80" spans="1:72" x14ac:dyDescent="0.35">
      <c r="A80" s="2" t="s">
        <v>652</v>
      </c>
      <c r="B80" s="2" t="s">
        <v>713</v>
      </c>
      <c r="C80" s="2" t="s">
        <v>69</v>
      </c>
      <c r="D80" s="2" t="s">
        <v>92</v>
      </c>
      <c r="F80" s="2" t="s">
        <v>714</v>
      </c>
      <c r="H80" s="2" t="s">
        <v>91</v>
      </c>
      <c r="I80" s="2" t="s">
        <v>92</v>
      </c>
      <c r="K80" s="2" t="s">
        <v>229</v>
      </c>
      <c r="L80" s="2" t="s">
        <v>72</v>
      </c>
      <c r="M80" s="2" t="s">
        <v>698</v>
      </c>
      <c r="O80" s="2" t="s">
        <v>715</v>
      </c>
      <c r="P80" s="2" t="s">
        <v>119</v>
      </c>
      <c r="S80" s="2" t="s">
        <v>120</v>
      </c>
      <c r="V80" s="2" t="s">
        <v>76</v>
      </c>
      <c r="W80" s="2" t="s">
        <v>267</v>
      </c>
      <c r="Y80" s="2" t="s">
        <v>157</v>
      </c>
      <c r="Z80" s="2" t="s">
        <v>78</v>
      </c>
      <c r="AA80" s="2" t="s">
        <v>571</v>
      </c>
      <c r="AE80" s="2" t="s">
        <v>170</v>
      </c>
      <c r="AG80" s="2" t="s">
        <v>171</v>
      </c>
      <c r="AH80" s="2" t="s">
        <v>172</v>
      </c>
      <c r="AI80" s="2" t="s">
        <v>191</v>
      </c>
      <c r="AJ80" s="2" t="s">
        <v>174</v>
      </c>
      <c r="AN80" s="6" t="str">
        <f t="shared" si="12"/>
        <v/>
      </c>
      <c r="AO80" s="2">
        <f t="shared" si="13"/>
        <v>2</v>
      </c>
      <c r="AP80" s="2" t="str">
        <f t="shared" si="14"/>
        <v/>
      </c>
      <c r="AQ80" s="2">
        <f t="shared" si="15"/>
        <v>2</v>
      </c>
      <c r="AR80" s="2">
        <f t="shared" si="16"/>
        <v>2</v>
      </c>
      <c r="AS80" s="7" t="str">
        <f t="shared" si="17"/>
        <v/>
      </c>
      <c r="AT80" s="2" t="s">
        <v>172</v>
      </c>
      <c r="AU80" s="2" t="s">
        <v>270</v>
      </c>
      <c r="AV80" s="2" t="s">
        <v>365</v>
      </c>
      <c r="AW80" s="2" t="s">
        <v>225</v>
      </c>
      <c r="AX80" s="2" t="s">
        <v>144</v>
      </c>
      <c r="AY80" s="2" t="s">
        <v>191</v>
      </c>
      <c r="AZ80" s="2" t="s">
        <v>716</v>
      </c>
      <c r="BA80" s="2" t="s">
        <v>717</v>
      </c>
      <c r="BB80" s="2" t="s">
        <v>224</v>
      </c>
      <c r="BC80" s="2" t="s">
        <v>151</v>
      </c>
      <c r="BD80" s="2" t="s">
        <v>174</v>
      </c>
      <c r="BE80" s="2" t="s">
        <v>718</v>
      </c>
      <c r="BF80" s="2" t="s">
        <v>197</v>
      </c>
      <c r="BG80" s="2" t="s">
        <v>448</v>
      </c>
      <c r="BH80" s="2" t="s">
        <v>125</v>
      </c>
      <c r="BS80" s="2" t="s">
        <v>237</v>
      </c>
      <c r="BT80" s="2">
        <v>79</v>
      </c>
    </row>
    <row r="81" spans="1:72" x14ac:dyDescent="0.35">
      <c r="A81" s="2" t="s">
        <v>652</v>
      </c>
      <c r="B81" s="2" t="s">
        <v>719</v>
      </c>
      <c r="C81" s="2" t="s">
        <v>107</v>
      </c>
      <c r="D81" s="2" t="s">
        <v>70</v>
      </c>
      <c r="F81" s="2" t="s">
        <v>420</v>
      </c>
      <c r="L81" s="2" t="s">
        <v>72</v>
      </c>
      <c r="O81" s="2" t="s">
        <v>720</v>
      </c>
      <c r="P81" s="2" t="s">
        <v>119</v>
      </c>
      <c r="S81" s="2" t="s">
        <v>471</v>
      </c>
      <c r="T81" s="2" t="s">
        <v>721</v>
      </c>
      <c r="V81" s="2" t="s">
        <v>352</v>
      </c>
      <c r="W81" s="2" t="s">
        <v>722</v>
      </c>
      <c r="Y81" s="2" t="s">
        <v>132</v>
      </c>
      <c r="Z81" s="2" t="s">
        <v>78</v>
      </c>
      <c r="AA81" s="2" t="s">
        <v>561</v>
      </c>
      <c r="AC81" s="2" t="s">
        <v>723</v>
      </c>
      <c r="AE81" s="2" t="s">
        <v>99</v>
      </c>
      <c r="AG81" s="2" t="s">
        <v>100</v>
      </c>
      <c r="AH81" s="2" t="s">
        <v>172</v>
      </c>
      <c r="AN81" s="6" t="str">
        <f t="shared" si="12"/>
        <v/>
      </c>
      <c r="AO81" s="2">
        <f t="shared" si="13"/>
        <v>2</v>
      </c>
      <c r="AP81" s="2" t="str">
        <f t="shared" si="14"/>
        <v/>
      </c>
      <c r="AQ81" s="2" t="str">
        <f t="shared" si="15"/>
        <v/>
      </c>
      <c r="AR81" s="2" t="str">
        <f t="shared" si="16"/>
        <v/>
      </c>
      <c r="AS81" s="7" t="str">
        <f t="shared" si="17"/>
        <v/>
      </c>
      <c r="AT81" s="2" t="s">
        <v>172</v>
      </c>
      <c r="AU81" s="2" t="s">
        <v>124</v>
      </c>
      <c r="AV81" s="2" t="s">
        <v>724</v>
      </c>
      <c r="AW81" s="2" t="s">
        <v>205</v>
      </c>
      <c r="AX81" s="2" t="s">
        <v>507</v>
      </c>
      <c r="BS81" s="2" t="s">
        <v>725</v>
      </c>
      <c r="BT81" s="2">
        <v>80</v>
      </c>
    </row>
    <row r="82" spans="1:72" x14ac:dyDescent="0.35">
      <c r="A82" s="2" t="s">
        <v>652</v>
      </c>
      <c r="B82" s="2" t="s">
        <v>726</v>
      </c>
      <c r="C82" s="2" t="s">
        <v>69</v>
      </c>
      <c r="D82" s="2" t="s">
        <v>92</v>
      </c>
      <c r="F82" s="2" t="s">
        <v>361</v>
      </c>
      <c r="L82" s="2" t="s">
        <v>72</v>
      </c>
      <c r="M82" s="2" t="s">
        <v>301</v>
      </c>
      <c r="O82" s="2" t="s">
        <v>727</v>
      </c>
      <c r="P82" s="2" t="s">
        <v>119</v>
      </c>
      <c r="S82" s="2" t="s">
        <v>364</v>
      </c>
      <c r="V82" s="2" t="s">
        <v>76</v>
      </c>
      <c r="W82" s="2" t="s">
        <v>267</v>
      </c>
      <c r="Y82" s="2" t="s">
        <v>157</v>
      </c>
      <c r="Z82" s="2" t="s">
        <v>78</v>
      </c>
      <c r="AA82" s="2" t="s">
        <v>439</v>
      </c>
      <c r="AD82" s="2" t="s">
        <v>728</v>
      </c>
      <c r="AE82" s="2" t="s">
        <v>99</v>
      </c>
      <c r="AG82" s="2" t="s">
        <v>100</v>
      </c>
      <c r="AH82" s="2" t="s">
        <v>172</v>
      </c>
      <c r="AN82" s="6" t="str">
        <f t="shared" si="12"/>
        <v/>
      </c>
      <c r="AO82" s="2">
        <f t="shared" si="13"/>
        <v>2</v>
      </c>
      <c r="AP82" s="2" t="str">
        <f t="shared" si="14"/>
        <v/>
      </c>
      <c r="AQ82" s="2" t="str">
        <f t="shared" si="15"/>
        <v/>
      </c>
      <c r="AR82" s="2" t="str">
        <f t="shared" si="16"/>
        <v/>
      </c>
      <c r="AS82" s="7" t="str">
        <f t="shared" si="17"/>
        <v/>
      </c>
      <c r="AT82" s="2" t="s">
        <v>172</v>
      </c>
      <c r="AU82" s="2" t="s">
        <v>223</v>
      </c>
      <c r="AV82" s="2" t="s">
        <v>729</v>
      </c>
      <c r="AW82" s="2" t="s">
        <v>730</v>
      </c>
      <c r="AX82" s="2" t="s">
        <v>286</v>
      </c>
      <c r="BS82" s="2" t="s">
        <v>237</v>
      </c>
      <c r="BT82" s="2">
        <v>81</v>
      </c>
    </row>
    <row r="83" spans="1:72" x14ac:dyDescent="0.35">
      <c r="A83" s="2" t="s">
        <v>652</v>
      </c>
      <c r="B83" s="2" t="s">
        <v>731</v>
      </c>
      <c r="C83" s="2" t="s">
        <v>107</v>
      </c>
      <c r="D83" s="2" t="s">
        <v>92</v>
      </c>
      <c r="F83" s="2" t="s">
        <v>413</v>
      </c>
      <c r="H83" s="2" t="s">
        <v>91</v>
      </c>
      <c r="I83" s="2" t="s">
        <v>92</v>
      </c>
      <c r="K83" s="2" t="s">
        <v>229</v>
      </c>
      <c r="L83" s="2" t="s">
        <v>72</v>
      </c>
      <c r="M83" s="2" t="s">
        <v>263</v>
      </c>
      <c r="O83" s="2" t="s">
        <v>732</v>
      </c>
      <c r="P83" s="2" t="s">
        <v>119</v>
      </c>
      <c r="S83" s="2" t="s">
        <v>587</v>
      </c>
      <c r="V83" s="2" t="s">
        <v>76</v>
      </c>
      <c r="W83" s="2" t="s">
        <v>267</v>
      </c>
      <c r="Y83" s="2" t="s">
        <v>157</v>
      </c>
      <c r="Z83" s="2" t="s">
        <v>78</v>
      </c>
      <c r="AA83" s="2" t="s">
        <v>122</v>
      </c>
      <c r="AD83" s="2" t="s">
        <v>304</v>
      </c>
      <c r="AE83" s="2" t="s">
        <v>99</v>
      </c>
      <c r="AG83" s="2" t="s">
        <v>100</v>
      </c>
      <c r="AH83" s="2" t="s">
        <v>172</v>
      </c>
      <c r="AN83" s="6" t="str">
        <f t="shared" si="12"/>
        <v/>
      </c>
      <c r="AO83" s="2">
        <f t="shared" si="13"/>
        <v>2</v>
      </c>
      <c r="AP83" s="2" t="str">
        <f t="shared" si="14"/>
        <v/>
      </c>
      <c r="AQ83" s="2" t="str">
        <f t="shared" si="15"/>
        <v/>
      </c>
      <c r="AR83" s="2" t="str">
        <f t="shared" si="16"/>
        <v/>
      </c>
      <c r="AS83" s="7" t="str">
        <f t="shared" si="17"/>
        <v/>
      </c>
      <c r="AT83" s="2" t="s">
        <v>172</v>
      </c>
      <c r="AU83" s="2" t="s">
        <v>733</v>
      </c>
      <c r="AV83" s="2" t="s">
        <v>271</v>
      </c>
      <c r="AW83" s="2" t="s">
        <v>192</v>
      </c>
      <c r="AX83" s="2" t="s">
        <v>144</v>
      </c>
      <c r="BS83" s="2" t="s">
        <v>160</v>
      </c>
      <c r="BT83" s="2">
        <v>82</v>
      </c>
    </row>
    <row r="84" spans="1:72" x14ac:dyDescent="0.35">
      <c r="A84" s="2" t="s">
        <v>652</v>
      </c>
      <c r="B84" s="2" t="s">
        <v>734</v>
      </c>
      <c r="C84" s="2" t="s">
        <v>107</v>
      </c>
      <c r="D84" s="2" t="s">
        <v>70</v>
      </c>
      <c r="F84" s="2" t="s">
        <v>216</v>
      </c>
      <c r="L84" s="2" t="s">
        <v>72</v>
      </c>
      <c r="M84" s="2" t="s">
        <v>154</v>
      </c>
      <c r="O84" s="2" t="s">
        <v>735</v>
      </c>
      <c r="P84" s="2" t="s">
        <v>119</v>
      </c>
      <c r="S84" s="2" t="s">
        <v>736</v>
      </c>
      <c r="V84" s="2" t="s">
        <v>76</v>
      </c>
      <c r="W84" s="2" t="s">
        <v>131</v>
      </c>
      <c r="Y84" s="2" t="s">
        <v>157</v>
      </c>
      <c r="Z84" s="2" t="s">
        <v>78</v>
      </c>
      <c r="AA84" s="2" t="s">
        <v>133</v>
      </c>
      <c r="AD84" s="2" t="s">
        <v>737</v>
      </c>
      <c r="AE84" s="2" t="s">
        <v>99</v>
      </c>
      <c r="AG84" s="2" t="s">
        <v>100</v>
      </c>
      <c r="AH84" s="2" t="s">
        <v>173</v>
      </c>
      <c r="AN84" s="6" t="str">
        <f t="shared" si="12"/>
        <v/>
      </c>
      <c r="AO84" s="2" t="str">
        <f t="shared" si="13"/>
        <v/>
      </c>
      <c r="AP84" s="2">
        <f t="shared" si="14"/>
        <v>2</v>
      </c>
      <c r="AQ84" s="2" t="str">
        <f t="shared" si="15"/>
        <v/>
      </c>
      <c r="AR84" s="2" t="str">
        <f t="shared" si="16"/>
        <v/>
      </c>
      <c r="AS84" s="7" t="str">
        <f t="shared" si="17"/>
        <v/>
      </c>
      <c r="AT84" s="2" t="s">
        <v>173</v>
      </c>
      <c r="AU84" s="2" t="s">
        <v>627</v>
      </c>
      <c r="AV84" s="2" t="s">
        <v>425</v>
      </c>
      <c r="AW84" s="2" t="s">
        <v>629</v>
      </c>
      <c r="AX84" s="2" t="s">
        <v>738</v>
      </c>
      <c r="BS84" s="2" t="s">
        <v>739</v>
      </c>
      <c r="BT84" s="2">
        <v>83</v>
      </c>
    </row>
    <row r="85" spans="1:72" x14ac:dyDescent="0.35">
      <c r="A85" s="2" t="s">
        <v>652</v>
      </c>
      <c r="B85" s="2" t="s">
        <v>740</v>
      </c>
      <c r="C85" s="2" t="s">
        <v>107</v>
      </c>
      <c r="D85" s="2" t="s">
        <v>92</v>
      </c>
      <c r="F85" s="2" t="s">
        <v>361</v>
      </c>
      <c r="H85" s="2" t="s">
        <v>91</v>
      </c>
      <c r="I85" s="2" t="s">
        <v>92</v>
      </c>
      <c r="K85" s="2" t="s">
        <v>229</v>
      </c>
      <c r="L85" s="2" t="s">
        <v>72</v>
      </c>
      <c r="M85" s="2" t="s">
        <v>301</v>
      </c>
      <c r="O85" s="2" t="s">
        <v>741</v>
      </c>
      <c r="P85" s="2" t="s">
        <v>119</v>
      </c>
      <c r="S85" s="2" t="s">
        <v>364</v>
      </c>
      <c r="V85" s="2" t="s">
        <v>76</v>
      </c>
      <c r="W85" s="2" t="s">
        <v>742</v>
      </c>
      <c r="Y85" s="2" t="s">
        <v>157</v>
      </c>
      <c r="Z85" s="2" t="s">
        <v>78</v>
      </c>
      <c r="AA85" s="2" t="s">
        <v>571</v>
      </c>
      <c r="AE85" s="2" t="s">
        <v>99</v>
      </c>
      <c r="AG85" s="2" t="s">
        <v>100</v>
      </c>
      <c r="AH85" s="2" t="s">
        <v>173</v>
      </c>
      <c r="AN85" s="6" t="str">
        <f t="shared" si="12"/>
        <v/>
      </c>
      <c r="AO85" s="2" t="str">
        <f t="shared" si="13"/>
        <v/>
      </c>
      <c r="AP85" s="2">
        <f t="shared" si="14"/>
        <v>2</v>
      </c>
      <c r="AQ85" s="2" t="str">
        <f t="shared" si="15"/>
        <v/>
      </c>
      <c r="AR85" s="2" t="str">
        <f t="shared" si="16"/>
        <v/>
      </c>
      <c r="AS85" s="7" t="str">
        <f t="shared" si="17"/>
        <v/>
      </c>
      <c r="AT85" s="2" t="s">
        <v>173</v>
      </c>
      <c r="AU85" s="2" t="s">
        <v>180</v>
      </c>
      <c r="AV85" s="2" t="s">
        <v>743</v>
      </c>
      <c r="AW85" s="2" t="s">
        <v>212</v>
      </c>
      <c r="AX85" s="2" t="s">
        <v>286</v>
      </c>
      <c r="BS85" s="2" t="s">
        <v>160</v>
      </c>
      <c r="BT85" s="2">
        <v>84</v>
      </c>
    </row>
    <row r="86" spans="1:72" x14ac:dyDescent="0.35">
      <c r="A86" s="2" t="s">
        <v>652</v>
      </c>
      <c r="B86" s="2" t="s">
        <v>744</v>
      </c>
      <c r="C86" s="2" t="s">
        <v>107</v>
      </c>
      <c r="D86" s="2" t="s">
        <v>92</v>
      </c>
      <c r="F86" s="2" t="s">
        <v>745</v>
      </c>
      <c r="H86" s="2" t="s">
        <v>91</v>
      </c>
      <c r="I86" s="2" t="s">
        <v>92</v>
      </c>
      <c r="K86" s="2" t="s">
        <v>229</v>
      </c>
      <c r="L86" s="2" t="s">
        <v>72</v>
      </c>
      <c r="M86" s="2" t="s">
        <v>319</v>
      </c>
      <c r="O86" s="2" t="s">
        <v>746</v>
      </c>
      <c r="P86" s="2" t="s">
        <v>119</v>
      </c>
      <c r="S86" s="2" t="s">
        <v>747</v>
      </c>
      <c r="V86" s="2" t="s">
        <v>76</v>
      </c>
      <c r="W86" s="2" t="s">
        <v>131</v>
      </c>
      <c r="Y86" s="2" t="s">
        <v>132</v>
      </c>
      <c r="Z86" s="2" t="s">
        <v>78</v>
      </c>
      <c r="AA86" s="2" t="s">
        <v>439</v>
      </c>
      <c r="AD86" s="2" t="s">
        <v>540</v>
      </c>
      <c r="AE86" s="2" t="s">
        <v>99</v>
      </c>
      <c r="AG86" s="2" t="s">
        <v>100</v>
      </c>
      <c r="AH86" s="2" t="s">
        <v>173</v>
      </c>
      <c r="AN86" s="6" t="str">
        <f t="shared" si="12"/>
        <v/>
      </c>
      <c r="AO86" s="2" t="str">
        <f t="shared" si="13"/>
        <v/>
      </c>
      <c r="AP86" s="2">
        <f t="shared" si="14"/>
        <v>2</v>
      </c>
      <c r="AQ86" s="2" t="str">
        <f t="shared" si="15"/>
        <v/>
      </c>
      <c r="AR86" s="2" t="str">
        <f t="shared" si="16"/>
        <v/>
      </c>
      <c r="AS86" s="7" t="str">
        <f t="shared" si="17"/>
        <v/>
      </c>
      <c r="AT86" s="2" t="s">
        <v>173</v>
      </c>
      <c r="AU86" s="2" t="s">
        <v>283</v>
      </c>
      <c r="AV86" s="2" t="s">
        <v>284</v>
      </c>
      <c r="AW86" s="2" t="s">
        <v>748</v>
      </c>
      <c r="AX86" s="2" t="s">
        <v>286</v>
      </c>
      <c r="BS86" s="2" t="s">
        <v>160</v>
      </c>
      <c r="BT86" s="2">
        <v>85</v>
      </c>
    </row>
    <row r="87" spans="1:72" x14ac:dyDescent="0.35">
      <c r="A87" s="2" t="s">
        <v>652</v>
      </c>
      <c r="B87" s="2" t="s">
        <v>749</v>
      </c>
      <c r="C87" s="2" t="s">
        <v>107</v>
      </c>
      <c r="D87" s="2" t="s">
        <v>92</v>
      </c>
      <c r="F87" s="2" t="s">
        <v>750</v>
      </c>
      <c r="H87" s="2" t="s">
        <v>91</v>
      </c>
      <c r="I87" s="2" t="s">
        <v>92</v>
      </c>
      <c r="K87" s="2" t="s">
        <v>751</v>
      </c>
      <c r="L87" s="2" t="s">
        <v>72</v>
      </c>
      <c r="M87" s="2" t="s">
        <v>568</v>
      </c>
      <c r="O87" s="2" t="s">
        <v>752</v>
      </c>
      <c r="P87" s="2" t="s">
        <v>119</v>
      </c>
      <c r="S87" s="2" t="s">
        <v>166</v>
      </c>
      <c r="V87" s="2" t="s">
        <v>76</v>
      </c>
      <c r="W87" s="2" t="s">
        <v>166</v>
      </c>
      <c r="Y87" s="2" t="s">
        <v>132</v>
      </c>
      <c r="Z87" s="2" t="s">
        <v>78</v>
      </c>
      <c r="AA87" s="2" t="s">
        <v>571</v>
      </c>
      <c r="AE87" s="2" t="s">
        <v>424</v>
      </c>
      <c r="AG87" s="2" t="s">
        <v>100</v>
      </c>
      <c r="AH87" s="2" t="s">
        <v>191</v>
      </c>
      <c r="AN87" s="6" t="str">
        <f t="shared" si="12"/>
        <v/>
      </c>
      <c r="AO87" s="2" t="str">
        <f t="shared" si="13"/>
        <v/>
      </c>
      <c r="AP87" s="2" t="str">
        <f t="shared" si="14"/>
        <v/>
      </c>
      <c r="AQ87" s="2">
        <f t="shared" si="15"/>
        <v>2</v>
      </c>
      <c r="AR87" s="2" t="str">
        <f t="shared" si="16"/>
        <v/>
      </c>
      <c r="AS87" s="7" t="str">
        <f t="shared" si="17"/>
        <v/>
      </c>
      <c r="AT87" s="2" t="s">
        <v>191</v>
      </c>
      <c r="AU87" s="2" t="s">
        <v>716</v>
      </c>
      <c r="AV87" s="2" t="s">
        <v>753</v>
      </c>
      <c r="AW87" s="2" t="s">
        <v>212</v>
      </c>
      <c r="AX87" s="2" t="s">
        <v>195</v>
      </c>
      <c r="BS87" s="2" t="s">
        <v>160</v>
      </c>
      <c r="BT87" s="2">
        <v>86</v>
      </c>
    </row>
    <row r="88" spans="1:72" x14ac:dyDescent="0.35">
      <c r="A88" s="2" t="s">
        <v>652</v>
      </c>
      <c r="B88" s="2" t="s">
        <v>754</v>
      </c>
      <c r="C88" s="2" t="s">
        <v>107</v>
      </c>
      <c r="D88" s="2" t="s">
        <v>70</v>
      </c>
      <c r="F88" s="2" t="s">
        <v>90</v>
      </c>
      <c r="L88" s="2" t="s">
        <v>72</v>
      </c>
      <c r="O88" s="2" t="s">
        <v>755</v>
      </c>
      <c r="P88" s="2" t="s">
        <v>119</v>
      </c>
      <c r="S88" s="2" t="s">
        <v>756</v>
      </c>
      <c r="V88" s="2" t="s">
        <v>76</v>
      </c>
      <c r="W88" s="2" t="s">
        <v>77</v>
      </c>
      <c r="Y88" s="2" t="s">
        <v>78</v>
      </c>
      <c r="Z88" s="2" t="s">
        <v>78</v>
      </c>
      <c r="AA88" s="2" t="s">
        <v>79</v>
      </c>
      <c r="AC88" s="2" t="s">
        <v>682</v>
      </c>
      <c r="AE88" s="2" t="s">
        <v>99</v>
      </c>
      <c r="AG88" s="2" t="s">
        <v>100</v>
      </c>
      <c r="AH88" s="2" t="s">
        <v>174</v>
      </c>
      <c r="AN88" s="6" t="str">
        <f t="shared" si="12"/>
        <v/>
      </c>
      <c r="AO88" s="2" t="str">
        <f t="shared" si="13"/>
        <v/>
      </c>
      <c r="AP88" s="2" t="str">
        <f t="shared" si="14"/>
        <v/>
      </c>
      <c r="AQ88" s="2" t="str">
        <f t="shared" si="15"/>
        <v/>
      </c>
      <c r="AR88" s="2">
        <f t="shared" si="16"/>
        <v>2</v>
      </c>
      <c r="AS88" s="7" t="str">
        <f t="shared" si="17"/>
        <v/>
      </c>
      <c r="AT88" s="2" t="s">
        <v>174</v>
      </c>
      <c r="AU88" s="2" t="s">
        <v>146</v>
      </c>
      <c r="AV88" s="2" t="s">
        <v>125</v>
      </c>
      <c r="AW88" s="2" t="s">
        <v>685</v>
      </c>
      <c r="AX88" s="2" t="s">
        <v>125</v>
      </c>
      <c r="BS88" s="2" t="s">
        <v>757</v>
      </c>
      <c r="BT88" s="2">
        <v>87</v>
      </c>
    </row>
    <row r="89" spans="1:72" x14ac:dyDescent="0.35">
      <c r="A89" s="2" t="s">
        <v>652</v>
      </c>
      <c r="B89" s="2" t="s">
        <v>758</v>
      </c>
      <c r="C89" s="2" t="s">
        <v>107</v>
      </c>
      <c r="D89" s="2" t="s">
        <v>92</v>
      </c>
      <c r="F89" s="2" t="s">
        <v>759</v>
      </c>
      <c r="H89" s="2" t="s">
        <v>91</v>
      </c>
      <c r="I89" s="2" t="s">
        <v>92</v>
      </c>
      <c r="K89" s="2" t="s">
        <v>229</v>
      </c>
      <c r="L89" s="2" t="s">
        <v>72</v>
      </c>
      <c r="M89" s="2" t="s">
        <v>568</v>
      </c>
      <c r="O89" s="2" t="s">
        <v>760</v>
      </c>
      <c r="P89" s="2" t="s">
        <v>119</v>
      </c>
      <c r="S89" s="2" t="s">
        <v>570</v>
      </c>
      <c r="V89" s="2" t="s">
        <v>76</v>
      </c>
      <c r="W89" s="2" t="s">
        <v>166</v>
      </c>
      <c r="Y89" s="2" t="s">
        <v>132</v>
      </c>
      <c r="Z89" s="2" t="s">
        <v>78</v>
      </c>
      <c r="AA89" s="2" t="s">
        <v>571</v>
      </c>
      <c r="AE89" s="2" t="s">
        <v>424</v>
      </c>
      <c r="AG89" s="2" t="s">
        <v>100</v>
      </c>
      <c r="AH89" s="2" t="s">
        <v>174</v>
      </c>
      <c r="AN89" s="6" t="str">
        <f t="shared" si="12"/>
        <v/>
      </c>
      <c r="AO89" s="2" t="str">
        <f t="shared" si="13"/>
        <v/>
      </c>
      <c r="AP89" s="2" t="str">
        <f t="shared" si="14"/>
        <v/>
      </c>
      <c r="AQ89" s="2" t="str">
        <f t="shared" si="15"/>
        <v/>
      </c>
      <c r="AR89" s="2">
        <f t="shared" si="16"/>
        <v>2</v>
      </c>
      <c r="AS89" s="7" t="str">
        <f t="shared" si="17"/>
        <v/>
      </c>
      <c r="AT89" s="2" t="s">
        <v>174</v>
      </c>
      <c r="AU89" s="2" t="s">
        <v>761</v>
      </c>
      <c r="AV89" s="2" t="s">
        <v>762</v>
      </c>
      <c r="AW89" s="2" t="s">
        <v>212</v>
      </c>
      <c r="AX89" s="2" t="s">
        <v>125</v>
      </c>
      <c r="BS89" s="2" t="s">
        <v>160</v>
      </c>
      <c r="BT89" s="2">
        <v>88</v>
      </c>
    </row>
    <row r="90" spans="1:72" ht="18.75" thickBot="1" x14ac:dyDescent="0.4">
      <c r="A90" s="2" t="s">
        <v>652</v>
      </c>
      <c r="B90" s="2" t="s">
        <v>763</v>
      </c>
      <c r="C90" s="2" t="s">
        <v>69</v>
      </c>
      <c r="D90" s="2" t="s">
        <v>92</v>
      </c>
      <c r="F90" s="2" t="s">
        <v>413</v>
      </c>
      <c r="H90" s="2" t="s">
        <v>91</v>
      </c>
      <c r="I90" s="2" t="s">
        <v>92</v>
      </c>
      <c r="K90" s="2" t="s">
        <v>229</v>
      </c>
      <c r="L90" s="2" t="s">
        <v>72</v>
      </c>
      <c r="M90" s="2" t="s">
        <v>414</v>
      </c>
      <c r="O90" s="2" t="s">
        <v>764</v>
      </c>
      <c r="P90" s="2" t="s">
        <v>119</v>
      </c>
      <c r="S90" s="2" t="s">
        <v>120</v>
      </c>
      <c r="V90" s="2" t="s">
        <v>76</v>
      </c>
      <c r="W90" s="2" t="s">
        <v>131</v>
      </c>
      <c r="Y90" s="2" t="s">
        <v>132</v>
      </c>
      <c r="Z90" s="2" t="s">
        <v>78</v>
      </c>
      <c r="AA90" s="2" t="s">
        <v>133</v>
      </c>
      <c r="AE90" s="2" t="s">
        <v>99</v>
      </c>
      <c r="AG90" s="2" t="s">
        <v>100</v>
      </c>
      <c r="AH90" s="2" t="s">
        <v>174</v>
      </c>
      <c r="AN90" s="8" t="str">
        <f t="shared" si="12"/>
        <v/>
      </c>
      <c r="AO90" s="9" t="str">
        <f t="shared" si="13"/>
        <v/>
      </c>
      <c r="AP90" s="9" t="str">
        <f t="shared" si="14"/>
        <v/>
      </c>
      <c r="AQ90" s="9" t="str">
        <f t="shared" si="15"/>
        <v/>
      </c>
      <c r="AR90" s="9">
        <f t="shared" si="16"/>
        <v>2</v>
      </c>
      <c r="AS90" s="10" t="str">
        <f t="shared" si="17"/>
        <v/>
      </c>
      <c r="AT90" s="2" t="s">
        <v>174</v>
      </c>
      <c r="AU90" s="2" t="s">
        <v>765</v>
      </c>
      <c r="AV90" s="2" t="s">
        <v>766</v>
      </c>
      <c r="AW90" s="2" t="s">
        <v>235</v>
      </c>
      <c r="AX90" s="2" t="s">
        <v>236</v>
      </c>
      <c r="BS90" s="2" t="s">
        <v>237</v>
      </c>
      <c r="BT90" s="2">
        <v>89</v>
      </c>
    </row>
    <row r="91" spans="1:72" x14ac:dyDescent="0.35">
      <c r="A91" s="2" t="s">
        <v>767</v>
      </c>
      <c r="B91" s="2" t="s">
        <v>768</v>
      </c>
      <c r="C91" s="2" t="s">
        <v>107</v>
      </c>
      <c r="D91" s="2" t="s">
        <v>92</v>
      </c>
      <c r="F91" s="2" t="s">
        <v>769</v>
      </c>
      <c r="H91" s="2" t="s">
        <v>91</v>
      </c>
      <c r="I91" s="2" t="s">
        <v>92</v>
      </c>
      <c r="K91" s="2" t="s">
        <v>229</v>
      </c>
      <c r="L91" s="2" t="s">
        <v>318</v>
      </c>
      <c r="M91" s="2" t="s">
        <v>698</v>
      </c>
      <c r="O91" s="2" t="s">
        <v>770</v>
      </c>
      <c r="P91" s="2" t="s">
        <v>119</v>
      </c>
      <c r="S91" s="2" t="s">
        <v>771</v>
      </c>
      <c r="V91" s="2" t="s">
        <v>76</v>
      </c>
      <c r="W91" s="2" t="s">
        <v>772</v>
      </c>
      <c r="X91" s="2" t="s">
        <v>773</v>
      </c>
      <c r="Y91" s="2" t="s">
        <v>157</v>
      </c>
      <c r="Z91" s="2" t="s">
        <v>78</v>
      </c>
      <c r="AA91" s="2" t="s">
        <v>571</v>
      </c>
      <c r="AE91" s="2" t="s">
        <v>99</v>
      </c>
      <c r="AG91" s="2" t="s">
        <v>190</v>
      </c>
      <c r="AH91" s="2" t="s">
        <v>101</v>
      </c>
      <c r="AI91" s="2" t="s">
        <v>174</v>
      </c>
      <c r="AN91" s="3">
        <f t="shared" si="12"/>
        <v>3</v>
      </c>
      <c r="AO91" s="4" t="str">
        <f t="shared" si="13"/>
        <v/>
      </c>
      <c r="AP91" s="4" t="str">
        <f t="shared" si="14"/>
        <v/>
      </c>
      <c r="AQ91" s="4" t="str">
        <f t="shared" si="15"/>
        <v/>
      </c>
      <c r="AR91" s="4">
        <f t="shared" si="16"/>
        <v>2</v>
      </c>
      <c r="AS91" s="5" t="str">
        <f t="shared" si="17"/>
        <v/>
      </c>
      <c r="AT91" s="2" t="s">
        <v>101</v>
      </c>
      <c r="AU91" s="2" t="s">
        <v>268</v>
      </c>
      <c r="AV91" s="2" t="s">
        <v>774</v>
      </c>
      <c r="AW91" s="2" t="s">
        <v>212</v>
      </c>
      <c r="AX91" s="2" t="s">
        <v>145</v>
      </c>
      <c r="AY91" s="2" t="s">
        <v>174</v>
      </c>
      <c r="AZ91" s="2" t="s">
        <v>181</v>
      </c>
      <c r="BA91" s="2" t="s">
        <v>775</v>
      </c>
      <c r="BB91" s="2" t="s">
        <v>212</v>
      </c>
      <c r="BC91" s="2" t="s">
        <v>125</v>
      </c>
      <c r="BS91" s="2" t="s">
        <v>160</v>
      </c>
      <c r="BT91" s="2">
        <v>90</v>
      </c>
    </row>
    <row r="92" spans="1:72" ht="18.75" thickBot="1" x14ac:dyDescent="0.4">
      <c r="A92" s="2" t="s">
        <v>767</v>
      </c>
      <c r="B92" s="2" t="s">
        <v>776</v>
      </c>
      <c r="C92" s="2" t="s">
        <v>107</v>
      </c>
      <c r="D92" s="2" t="s">
        <v>368</v>
      </c>
      <c r="F92" s="2" t="s">
        <v>777</v>
      </c>
      <c r="H92" s="2" t="s">
        <v>91</v>
      </c>
      <c r="I92" s="2" t="s">
        <v>70</v>
      </c>
      <c r="K92" s="2" t="s">
        <v>778</v>
      </c>
      <c r="L92" s="2" t="s">
        <v>72</v>
      </c>
      <c r="M92" s="2" t="s">
        <v>779</v>
      </c>
      <c r="O92" s="2" t="s">
        <v>780</v>
      </c>
      <c r="P92" s="2" t="s">
        <v>119</v>
      </c>
      <c r="S92" s="2" t="s">
        <v>464</v>
      </c>
      <c r="V92" s="2" t="s">
        <v>76</v>
      </c>
      <c r="W92" s="2" t="s">
        <v>625</v>
      </c>
      <c r="Y92" s="2" t="s">
        <v>157</v>
      </c>
      <c r="Z92" s="2" t="s">
        <v>78</v>
      </c>
      <c r="AA92" s="2" t="s">
        <v>97</v>
      </c>
      <c r="AC92" s="2" t="s">
        <v>781</v>
      </c>
      <c r="AE92" s="2" t="s">
        <v>99</v>
      </c>
      <c r="AG92" s="2" t="s">
        <v>100</v>
      </c>
      <c r="AH92" s="2" t="s">
        <v>232</v>
      </c>
      <c r="AN92" s="8" t="str">
        <f t="shared" si="12"/>
        <v/>
      </c>
      <c r="AO92" s="9" t="str">
        <f t="shared" si="13"/>
        <v/>
      </c>
      <c r="AP92" s="9" t="str">
        <f t="shared" si="14"/>
        <v/>
      </c>
      <c r="AQ92" s="9" t="str">
        <f t="shared" si="15"/>
        <v/>
      </c>
      <c r="AR92" s="9" t="str">
        <f t="shared" si="16"/>
        <v/>
      </c>
      <c r="AS92" s="10">
        <f t="shared" si="17"/>
        <v>2</v>
      </c>
      <c r="AT92" s="2" t="s">
        <v>232</v>
      </c>
      <c r="AU92" s="2" t="s">
        <v>782</v>
      </c>
      <c r="AV92" s="2" t="s">
        <v>783</v>
      </c>
      <c r="BS92" s="2" t="s">
        <v>784</v>
      </c>
      <c r="BT92" s="2">
        <v>91</v>
      </c>
    </row>
    <row r="93" spans="1:72" ht="18.75" thickBot="1" x14ac:dyDescent="0.4">
      <c r="A93" s="2" t="s">
        <v>785</v>
      </c>
      <c r="B93" s="2" t="s">
        <v>786</v>
      </c>
      <c r="C93" s="2" t="s">
        <v>69</v>
      </c>
      <c r="D93" s="2" t="s">
        <v>70</v>
      </c>
      <c r="F93" s="2" t="s">
        <v>216</v>
      </c>
      <c r="H93" s="2" t="s">
        <v>91</v>
      </c>
      <c r="I93" s="2" t="s">
        <v>787</v>
      </c>
      <c r="L93" s="2" t="s">
        <v>72</v>
      </c>
      <c r="O93" s="2" t="s">
        <v>788</v>
      </c>
      <c r="P93" s="2" t="s">
        <v>789</v>
      </c>
      <c r="S93" s="2" t="s">
        <v>790</v>
      </c>
      <c r="V93" s="2" t="s">
        <v>76</v>
      </c>
      <c r="W93" s="2" t="s">
        <v>77</v>
      </c>
      <c r="Y93" s="2" t="s">
        <v>78</v>
      </c>
      <c r="Z93" s="2" t="s">
        <v>78</v>
      </c>
      <c r="AA93" s="2" t="s">
        <v>79</v>
      </c>
      <c r="AC93" s="2" t="s">
        <v>791</v>
      </c>
      <c r="AE93" s="2" t="s">
        <v>189</v>
      </c>
      <c r="AG93" s="2" t="s">
        <v>171</v>
      </c>
      <c r="AH93" s="2" t="s">
        <v>101</v>
      </c>
      <c r="AI93" s="2" t="s">
        <v>173</v>
      </c>
      <c r="AN93" s="11">
        <f t="shared" si="12"/>
        <v>3</v>
      </c>
      <c r="AO93" s="12" t="str">
        <f t="shared" si="13"/>
        <v/>
      </c>
      <c r="AP93" s="12">
        <f t="shared" si="14"/>
        <v>2</v>
      </c>
      <c r="AQ93" s="12" t="str">
        <f t="shared" si="15"/>
        <v/>
      </c>
      <c r="AR93" s="12" t="str">
        <f t="shared" si="16"/>
        <v/>
      </c>
      <c r="AS93" s="13" t="str">
        <f t="shared" si="17"/>
        <v/>
      </c>
      <c r="AT93" s="2" t="s">
        <v>101</v>
      </c>
      <c r="AU93" s="2" t="s">
        <v>115</v>
      </c>
      <c r="AW93" s="2" t="s">
        <v>792</v>
      </c>
      <c r="AX93" s="2" t="s">
        <v>145</v>
      </c>
      <c r="AY93" s="2" t="s">
        <v>173</v>
      </c>
      <c r="AZ93" s="2" t="s">
        <v>124</v>
      </c>
      <c r="BB93" s="2" t="s">
        <v>793</v>
      </c>
      <c r="BC93" s="2" t="s">
        <v>286</v>
      </c>
      <c r="BD93" s="2" t="s">
        <v>173</v>
      </c>
      <c r="BE93" s="2" t="s">
        <v>194</v>
      </c>
      <c r="BG93" s="2" t="s">
        <v>794</v>
      </c>
      <c r="BH93" s="2" t="s">
        <v>146</v>
      </c>
      <c r="BS93" s="2" t="s">
        <v>795</v>
      </c>
      <c r="BT93" s="2">
        <v>92</v>
      </c>
    </row>
    <row r="94" spans="1:72" x14ac:dyDescent="0.35">
      <c r="A94" s="2" t="s">
        <v>796</v>
      </c>
      <c r="B94" s="2" t="s">
        <v>797</v>
      </c>
      <c r="C94" s="2" t="s">
        <v>69</v>
      </c>
      <c r="D94" s="2" t="s">
        <v>70</v>
      </c>
      <c r="F94" s="2" t="s">
        <v>798</v>
      </c>
      <c r="L94" s="2" t="s">
        <v>72</v>
      </c>
      <c r="O94" s="2" t="s">
        <v>799</v>
      </c>
      <c r="P94" s="2" t="s">
        <v>119</v>
      </c>
      <c r="S94" s="2" t="s">
        <v>800</v>
      </c>
      <c r="V94" s="2" t="s">
        <v>76</v>
      </c>
      <c r="W94" s="2" t="s">
        <v>108</v>
      </c>
      <c r="X94" s="2" t="s">
        <v>801</v>
      </c>
      <c r="Y94" s="2" t="s">
        <v>78</v>
      </c>
      <c r="Z94" s="2" t="s">
        <v>78</v>
      </c>
      <c r="AA94" s="2" t="s">
        <v>802</v>
      </c>
      <c r="AE94" s="2" t="s">
        <v>82</v>
      </c>
      <c r="AN94" s="3">
        <f t="shared" si="12"/>
        <v>1</v>
      </c>
      <c r="AO94" s="4">
        <f t="shared" si="13"/>
        <v>1</v>
      </c>
      <c r="AP94" s="4">
        <f t="shared" si="14"/>
        <v>1</v>
      </c>
      <c r="AQ94" s="4">
        <f t="shared" si="15"/>
        <v>1</v>
      </c>
      <c r="AR94" s="4">
        <f t="shared" si="16"/>
        <v>1</v>
      </c>
      <c r="AS94" s="5">
        <f t="shared" si="17"/>
        <v>1</v>
      </c>
      <c r="AU94" s="2" t="s">
        <v>803</v>
      </c>
      <c r="AV94" s="2" t="s">
        <v>544</v>
      </c>
      <c r="AW94" s="2" t="s">
        <v>804</v>
      </c>
      <c r="AX94" s="2" t="s">
        <v>519</v>
      </c>
      <c r="BS94" s="2" t="s">
        <v>805</v>
      </c>
      <c r="BT94" s="2">
        <v>93</v>
      </c>
    </row>
    <row r="95" spans="1:72" x14ac:dyDescent="0.35">
      <c r="A95" s="2" t="s">
        <v>796</v>
      </c>
      <c r="B95" s="2" t="s">
        <v>806</v>
      </c>
      <c r="C95" s="2" t="s">
        <v>69</v>
      </c>
      <c r="D95" s="2" t="s">
        <v>70</v>
      </c>
      <c r="F95" s="2" t="s">
        <v>807</v>
      </c>
      <c r="L95" s="2" t="s">
        <v>72</v>
      </c>
      <c r="O95" s="2" t="s">
        <v>808</v>
      </c>
      <c r="P95" s="2" t="s">
        <v>119</v>
      </c>
      <c r="S95" s="2" t="s">
        <v>75</v>
      </c>
      <c r="V95" s="2" t="s">
        <v>352</v>
      </c>
      <c r="W95" s="2" t="s">
        <v>809</v>
      </c>
      <c r="Y95" s="2" t="s">
        <v>78</v>
      </c>
      <c r="Z95" s="2" t="s">
        <v>78</v>
      </c>
      <c r="AA95" s="2" t="s">
        <v>802</v>
      </c>
      <c r="AE95" s="2" t="s">
        <v>810</v>
      </c>
      <c r="AG95" s="2" t="s">
        <v>100</v>
      </c>
      <c r="AH95" s="2" t="s">
        <v>101</v>
      </c>
      <c r="AI95" s="2" t="s">
        <v>174</v>
      </c>
      <c r="AN95" s="6">
        <f t="shared" si="12"/>
        <v>3</v>
      </c>
      <c r="AO95" s="2" t="str">
        <f t="shared" si="13"/>
        <v/>
      </c>
      <c r="AP95" s="2" t="str">
        <f t="shared" si="14"/>
        <v/>
      </c>
      <c r="AQ95" s="2" t="str">
        <f t="shared" si="15"/>
        <v/>
      </c>
      <c r="AR95" s="2">
        <f t="shared" si="16"/>
        <v>2</v>
      </c>
      <c r="AS95" s="7" t="str">
        <f t="shared" si="17"/>
        <v/>
      </c>
      <c r="AT95" s="2" t="s">
        <v>174</v>
      </c>
      <c r="AU95" s="2" t="s">
        <v>195</v>
      </c>
      <c r="AV95" s="2" t="s">
        <v>195</v>
      </c>
      <c r="AW95" s="2" t="s">
        <v>195</v>
      </c>
      <c r="AX95" s="2" t="s">
        <v>213</v>
      </c>
      <c r="BS95" s="2" t="s">
        <v>811</v>
      </c>
      <c r="BT95" s="2">
        <v>94</v>
      </c>
    </row>
    <row r="96" spans="1:72" x14ac:dyDescent="0.35">
      <c r="A96" s="2" t="s">
        <v>796</v>
      </c>
      <c r="B96" s="2" t="s">
        <v>812</v>
      </c>
      <c r="C96" s="2" t="s">
        <v>107</v>
      </c>
      <c r="D96" s="2" t="s">
        <v>70</v>
      </c>
      <c r="F96" s="2" t="s">
        <v>807</v>
      </c>
      <c r="L96" s="2" t="s">
        <v>362</v>
      </c>
      <c r="O96" s="2" t="s">
        <v>813</v>
      </c>
      <c r="P96" s="2" t="s">
        <v>119</v>
      </c>
      <c r="S96" s="2" t="s">
        <v>75</v>
      </c>
      <c r="V96" s="2" t="s">
        <v>352</v>
      </c>
      <c r="W96" s="2" t="s">
        <v>809</v>
      </c>
      <c r="Y96" s="2" t="s">
        <v>78</v>
      </c>
      <c r="Z96" s="2" t="s">
        <v>78</v>
      </c>
      <c r="AA96" s="2" t="s">
        <v>645</v>
      </c>
      <c r="AE96" s="2" t="s">
        <v>99</v>
      </c>
      <c r="AG96" s="2" t="s">
        <v>100</v>
      </c>
      <c r="AH96" s="2" t="s">
        <v>101</v>
      </c>
      <c r="AN96" s="6">
        <f t="shared" si="12"/>
        <v>3</v>
      </c>
      <c r="AO96" s="2" t="str">
        <f t="shared" si="13"/>
        <v/>
      </c>
      <c r="AP96" s="2" t="str">
        <f t="shared" si="14"/>
        <v/>
      </c>
      <c r="AQ96" s="2" t="str">
        <f t="shared" si="15"/>
        <v/>
      </c>
      <c r="AR96" s="2" t="str">
        <f t="shared" si="16"/>
        <v/>
      </c>
      <c r="AS96" s="7" t="str">
        <f t="shared" si="17"/>
        <v/>
      </c>
      <c r="AT96" s="2" t="s">
        <v>101</v>
      </c>
      <c r="AU96" s="2" t="s">
        <v>102</v>
      </c>
      <c r="AV96" s="2" t="s">
        <v>104</v>
      </c>
      <c r="AW96" s="2" t="s">
        <v>814</v>
      </c>
      <c r="AX96" s="2" t="s">
        <v>815</v>
      </c>
      <c r="BS96" s="2" t="s">
        <v>811</v>
      </c>
      <c r="BT96" s="2">
        <v>95</v>
      </c>
    </row>
    <row r="97" spans="1:72" x14ac:dyDescent="0.35">
      <c r="A97" s="2" t="s">
        <v>796</v>
      </c>
      <c r="B97" s="2" t="s">
        <v>816</v>
      </c>
      <c r="C97" s="2" t="s">
        <v>69</v>
      </c>
      <c r="D97" s="2" t="s">
        <v>70</v>
      </c>
      <c r="F97" s="2" t="s">
        <v>807</v>
      </c>
      <c r="L97" s="2" t="s">
        <v>362</v>
      </c>
      <c r="O97" s="2" t="s">
        <v>817</v>
      </c>
      <c r="P97" s="2" t="s">
        <v>119</v>
      </c>
      <c r="S97" s="2" t="s">
        <v>75</v>
      </c>
      <c r="V97" s="2" t="s">
        <v>352</v>
      </c>
      <c r="W97" s="2" t="s">
        <v>809</v>
      </c>
      <c r="Y97" s="2" t="s">
        <v>78</v>
      </c>
      <c r="Z97" s="2" t="s">
        <v>78</v>
      </c>
      <c r="AA97" s="2" t="s">
        <v>645</v>
      </c>
      <c r="AE97" s="2" t="s">
        <v>99</v>
      </c>
      <c r="AG97" s="2" t="s">
        <v>100</v>
      </c>
      <c r="AH97" s="2" t="s">
        <v>101</v>
      </c>
      <c r="AN97" s="6">
        <f t="shared" si="12"/>
        <v>3</v>
      </c>
      <c r="AO97" s="2" t="str">
        <f t="shared" si="13"/>
        <v/>
      </c>
      <c r="AP97" s="2" t="str">
        <f t="shared" si="14"/>
        <v/>
      </c>
      <c r="AQ97" s="2" t="str">
        <f t="shared" si="15"/>
        <v/>
      </c>
      <c r="AR97" s="2" t="str">
        <f t="shared" si="16"/>
        <v/>
      </c>
      <c r="AS97" s="7" t="str">
        <f t="shared" si="17"/>
        <v/>
      </c>
      <c r="AT97" s="2" t="s">
        <v>101</v>
      </c>
      <c r="AU97" s="2" t="s">
        <v>102</v>
      </c>
      <c r="AV97" s="2" t="s">
        <v>104</v>
      </c>
      <c r="AW97" s="2" t="s">
        <v>814</v>
      </c>
      <c r="BS97" s="2" t="s">
        <v>818</v>
      </c>
      <c r="BT97" s="2">
        <v>96</v>
      </c>
    </row>
    <row r="98" spans="1:72" x14ac:dyDescent="0.35">
      <c r="A98" s="2" t="s">
        <v>796</v>
      </c>
      <c r="B98" s="2" t="s">
        <v>819</v>
      </c>
      <c r="C98" s="2" t="s">
        <v>69</v>
      </c>
      <c r="D98" s="2" t="s">
        <v>70</v>
      </c>
      <c r="F98" s="2" t="s">
        <v>820</v>
      </c>
      <c r="L98" s="2" t="s">
        <v>362</v>
      </c>
      <c r="O98" s="2" t="s">
        <v>821</v>
      </c>
      <c r="P98" s="2" t="s">
        <v>119</v>
      </c>
      <c r="S98" s="2" t="s">
        <v>130</v>
      </c>
      <c r="V98" s="2" t="s">
        <v>352</v>
      </c>
      <c r="W98" s="2" t="s">
        <v>809</v>
      </c>
      <c r="Y98" s="2" t="s">
        <v>78</v>
      </c>
      <c r="Z98" s="2" t="s">
        <v>78</v>
      </c>
      <c r="AA98" s="2" t="s">
        <v>802</v>
      </c>
      <c r="AE98" s="2" t="s">
        <v>99</v>
      </c>
      <c r="AG98" s="2" t="s">
        <v>100</v>
      </c>
      <c r="AH98" s="2" t="s">
        <v>101</v>
      </c>
      <c r="AN98" s="6">
        <f t="shared" ref="AN98:AN129" si="18">IF(AH98="Sept-Oct (n)",3,IF(AH98="Juil-Août (n)",2,IF(AE98="Collecte permanente",1,"")))</f>
        <v>3</v>
      </c>
      <c r="AO98" s="2" t="str">
        <f t="shared" ref="AO98:AO129" si="19">IF(AH98="Nov-Déc (n)",2,IF(AI98="Nov-Déc (n)",2,IF(AE98="Collecte permanente",1,"")))</f>
        <v/>
      </c>
      <c r="AP98" s="2" t="str">
        <f t="shared" ref="AP98:AP129" si="20">IF(AH98="Janv-Fév (n+1)",2,IF(AI98="Janv-Fév (n+1)",2,IF(AJ98="Janv-Fév (n+1)",2,IF(AE98="Collecte permanente",1,""))))</f>
        <v/>
      </c>
      <c r="AQ98" s="2" t="str">
        <f t="shared" ref="AQ98:AQ129" si="21">IF(AH98="Mars-Avril (n+1)",2,IF(AI98="Mars-Avril (n+1)",2,IF(AJ98="Mars-Avril (n+1)",2,IF(AK98="Mars-Avril (n+1)",2,IF(AL98="Mars-Avril (n+1)",2,IF(AM98="Mars-Avril (n+1)",2,IF(AE98="Collecte permanente",1,"")))))))</f>
        <v/>
      </c>
      <c r="AR98" s="2" t="str">
        <f t="shared" ref="AR98:AR129" si="22">IF(AH98="Mai-Juin (n+1)",2,IF(AI98="Mai-Juin (n+1)",2,IF(AJ98="Mai-Juin (n+1)",2,IF(AK98="Mai-Juin (n+1)",2,IF(AL98="Mai-Juin (n+1)",2,IF(AM98="Mai-Juin (n+1)",2,IF(AE98="Collecte permanente",1,"")))))))</f>
        <v/>
      </c>
      <c r="AS98" s="7" t="str">
        <f t="shared" ref="AS98:AS129" si="23">IF(AH98="Juil-Août (n+1)",2,IF(AI98="Juil-Août (n+1)",2,IF(AJ98="Juil-Août (n+1)",2,IF(AK98="Juil-Août (n+1)",2,IF(AL98="Juil-Août (n+1)",2,IF(AM98="Juil-Août (n+1)",2,IF(AE98="Collecte permanente",1,"")))))))</f>
        <v/>
      </c>
      <c r="AT98" s="2" t="s">
        <v>101</v>
      </c>
      <c r="AU98" s="2" t="s">
        <v>102</v>
      </c>
      <c r="AV98" s="2" t="s">
        <v>104</v>
      </c>
      <c r="AW98" s="2" t="s">
        <v>822</v>
      </c>
      <c r="AX98" s="2" t="s">
        <v>815</v>
      </c>
      <c r="BS98" s="2" t="s">
        <v>811</v>
      </c>
      <c r="BT98" s="2">
        <v>97</v>
      </c>
    </row>
    <row r="99" spans="1:72" x14ac:dyDescent="0.35">
      <c r="A99" s="2" t="s">
        <v>796</v>
      </c>
      <c r="B99" s="2" t="s">
        <v>823</v>
      </c>
      <c r="C99" s="2" t="s">
        <v>69</v>
      </c>
      <c r="D99" s="2" t="s">
        <v>70</v>
      </c>
      <c r="F99" s="2" t="s">
        <v>820</v>
      </c>
      <c r="L99" s="2" t="s">
        <v>318</v>
      </c>
      <c r="O99" s="2" t="s">
        <v>824</v>
      </c>
      <c r="P99" s="2" t="s">
        <v>74</v>
      </c>
      <c r="S99" s="2" t="s">
        <v>130</v>
      </c>
      <c r="V99" s="2" t="s">
        <v>76</v>
      </c>
      <c r="W99" s="2" t="s">
        <v>809</v>
      </c>
      <c r="Y99" s="2" t="s">
        <v>78</v>
      </c>
      <c r="Z99" s="2" t="s">
        <v>78</v>
      </c>
      <c r="AA99" s="2" t="s">
        <v>291</v>
      </c>
      <c r="AE99" s="2" t="s">
        <v>99</v>
      </c>
      <c r="AG99" s="2" t="s">
        <v>100</v>
      </c>
      <c r="AH99" s="2" t="s">
        <v>101</v>
      </c>
      <c r="AN99" s="6">
        <f t="shared" si="18"/>
        <v>3</v>
      </c>
      <c r="AO99" s="2" t="str">
        <f t="shared" si="19"/>
        <v/>
      </c>
      <c r="AP99" s="2" t="str">
        <f t="shared" si="20"/>
        <v/>
      </c>
      <c r="AQ99" s="2" t="str">
        <f t="shared" si="21"/>
        <v/>
      </c>
      <c r="AR99" s="2" t="str">
        <f t="shared" si="22"/>
        <v/>
      </c>
      <c r="AS99" s="7" t="str">
        <f t="shared" si="23"/>
        <v/>
      </c>
      <c r="AT99" s="2" t="s">
        <v>101</v>
      </c>
      <c r="AU99" s="2" t="s">
        <v>102</v>
      </c>
      <c r="AV99" s="2" t="s">
        <v>104</v>
      </c>
      <c r="AW99" s="2" t="s">
        <v>814</v>
      </c>
      <c r="AX99" s="2" t="s">
        <v>825</v>
      </c>
      <c r="BS99" s="2" t="s">
        <v>826</v>
      </c>
      <c r="BT99" s="2">
        <v>98</v>
      </c>
    </row>
    <row r="100" spans="1:72" x14ac:dyDescent="0.35">
      <c r="A100" s="2" t="s">
        <v>796</v>
      </c>
      <c r="B100" s="2" t="s">
        <v>827</v>
      </c>
      <c r="C100" s="2" t="s">
        <v>69</v>
      </c>
      <c r="D100" s="2" t="s">
        <v>70</v>
      </c>
      <c r="F100" s="2" t="s">
        <v>820</v>
      </c>
      <c r="L100" s="2" t="s">
        <v>72</v>
      </c>
      <c r="O100" s="2" t="s">
        <v>828</v>
      </c>
      <c r="P100" s="2" t="s">
        <v>74</v>
      </c>
      <c r="S100" s="2" t="s">
        <v>130</v>
      </c>
      <c r="V100" s="2" t="s">
        <v>76</v>
      </c>
      <c r="W100" s="2" t="s">
        <v>809</v>
      </c>
      <c r="Y100" s="2" t="s">
        <v>78</v>
      </c>
      <c r="Z100" s="2" t="s">
        <v>78</v>
      </c>
      <c r="AA100" s="2" t="s">
        <v>291</v>
      </c>
      <c r="AE100" s="2" t="s">
        <v>99</v>
      </c>
      <c r="AG100" s="2" t="s">
        <v>100</v>
      </c>
      <c r="AH100" s="2" t="s">
        <v>101</v>
      </c>
      <c r="AN100" s="6">
        <f t="shared" si="18"/>
        <v>3</v>
      </c>
      <c r="AO100" s="2" t="str">
        <f t="shared" si="19"/>
        <v/>
      </c>
      <c r="AP100" s="2" t="str">
        <f t="shared" si="20"/>
        <v/>
      </c>
      <c r="AQ100" s="2" t="str">
        <f t="shared" si="21"/>
        <v/>
      </c>
      <c r="AR100" s="2" t="str">
        <f t="shared" si="22"/>
        <v/>
      </c>
      <c r="AS100" s="7" t="str">
        <f t="shared" si="23"/>
        <v/>
      </c>
      <c r="AT100" s="2" t="s">
        <v>101</v>
      </c>
      <c r="AU100" s="2" t="s">
        <v>102</v>
      </c>
      <c r="AV100" s="2" t="s">
        <v>104</v>
      </c>
      <c r="AW100" s="2" t="s">
        <v>814</v>
      </c>
      <c r="AX100" s="2" t="s">
        <v>829</v>
      </c>
      <c r="BS100" s="2" t="s">
        <v>826</v>
      </c>
      <c r="BT100" s="2">
        <v>99</v>
      </c>
    </row>
    <row r="101" spans="1:72" x14ac:dyDescent="0.35">
      <c r="A101" s="2" t="s">
        <v>796</v>
      </c>
      <c r="B101" s="2" t="s">
        <v>830</v>
      </c>
      <c r="C101" s="2" t="s">
        <v>69</v>
      </c>
      <c r="D101" s="2" t="s">
        <v>70</v>
      </c>
      <c r="F101" s="2" t="s">
        <v>820</v>
      </c>
      <c r="L101" s="2" t="s">
        <v>72</v>
      </c>
      <c r="O101" s="2" t="s">
        <v>831</v>
      </c>
      <c r="P101" s="2" t="s">
        <v>74</v>
      </c>
      <c r="S101" s="2" t="s">
        <v>130</v>
      </c>
      <c r="V101" s="2" t="s">
        <v>76</v>
      </c>
      <c r="W101" s="2" t="s">
        <v>809</v>
      </c>
      <c r="Y101" s="2" t="s">
        <v>78</v>
      </c>
      <c r="Z101" s="2" t="s">
        <v>78</v>
      </c>
      <c r="AA101" s="2" t="s">
        <v>802</v>
      </c>
      <c r="AE101" s="2" t="s">
        <v>99</v>
      </c>
      <c r="AG101" s="2" t="s">
        <v>100</v>
      </c>
      <c r="AH101" s="2" t="s">
        <v>101</v>
      </c>
      <c r="AN101" s="6">
        <f t="shared" si="18"/>
        <v>3</v>
      </c>
      <c r="AO101" s="2" t="str">
        <f t="shared" si="19"/>
        <v/>
      </c>
      <c r="AP101" s="2" t="str">
        <f t="shared" si="20"/>
        <v/>
      </c>
      <c r="AQ101" s="2" t="str">
        <f t="shared" si="21"/>
        <v/>
      </c>
      <c r="AR101" s="2" t="str">
        <f t="shared" si="22"/>
        <v/>
      </c>
      <c r="AS101" s="7" t="str">
        <f t="shared" si="23"/>
        <v/>
      </c>
      <c r="AT101" s="2" t="s">
        <v>101</v>
      </c>
      <c r="AU101" s="2" t="s">
        <v>102</v>
      </c>
      <c r="AV101" s="2" t="s">
        <v>104</v>
      </c>
      <c r="AW101" s="2" t="s">
        <v>832</v>
      </c>
      <c r="AX101" s="2" t="s">
        <v>833</v>
      </c>
      <c r="BS101" s="2" t="s">
        <v>826</v>
      </c>
      <c r="BT101" s="2">
        <v>100</v>
      </c>
    </row>
    <row r="102" spans="1:72" x14ac:dyDescent="0.35">
      <c r="A102" s="2" t="s">
        <v>796</v>
      </c>
      <c r="B102" s="2" t="s">
        <v>834</v>
      </c>
      <c r="C102" s="2" t="s">
        <v>69</v>
      </c>
      <c r="D102" s="2" t="s">
        <v>70</v>
      </c>
      <c r="F102" s="2" t="s">
        <v>820</v>
      </c>
      <c r="L102" s="2" t="s">
        <v>72</v>
      </c>
      <c r="O102" s="2" t="s">
        <v>835</v>
      </c>
      <c r="P102" s="2" t="s">
        <v>94</v>
      </c>
      <c r="Q102" s="2" t="s">
        <v>836</v>
      </c>
      <c r="S102" s="2" t="s">
        <v>130</v>
      </c>
      <c r="V102" s="2" t="s">
        <v>76</v>
      </c>
      <c r="W102" s="2" t="s">
        <v>809</v>
      </c>
      <c r="Y102" s="2" t="s">
        <v>78</v>
      </c>
      <c r="Z102" s="2" t="s">
        <v>78</v>
      </c>
      <c r="AA102" s="2" t="s">
        <v>802</v>
      </c>
      <c r="AE102" s="2" t="s">
        <v>99</v>
      </c>
      <c r="AG102" s="2" t="s">
        <v>100</v>
      </c>
      <c r="AH102" s="2" t="s">
        <v>101</v>
      </c>
      <c r="AN102" s="6">
        <f t="shared" si="18"/>
        <v>3</v>
      </c>
      <c r="AO102" s="2" t="str">
        <f t="shared" si="19"/>
        <v/>
      </c>
      <c r="AP102" s="2" t="str">
        <f t="shared" si="20"/>
        <v/>
      </c>
      <c r="AQ102" s="2" t="str">
        <f t="shared" si="21"/>
        <v/>
      </c>
      <c r="AR102" s="2" t="str">
        <f t="shared" si="22"/>
        <v/>
      </c>
      <c r="AS102" s="7" t="str">
        <f t="shared" si="23"/>
        <v/>
      </c>
      <c r="AT102" s="2" t="s">
        <v>101</v>
      </c>
      <c r="AU102" s="2" t="s">
        <v>102</v>
      </c>
      <c r="AV102" s="2" t="s">
        <v>104</v>
      </c>
      <c r="AW102" s="2" t="s">
        <v>104</v>
      </c>
      <c r="AX102" s="2" t="s">
        <v>833</v>
      </c>
      <c r="BS102" s="2" t="s">
        <v>826</v>
      </c>
      <c r="BT102" s="2">
        <v>101</v>
      </c>
    </row>
    <row r="103" spans="1:72" x14ac:dyDescent="0.35">
      <c r="A103" s="2" t="s">
        <v>796</v>
      </c>
      <c r="B103" s="2" t="s">
        <v>837</v>
      </c>
      <c r="C103" s="2" t="s">
        <v>69</v>
      </c>
      <c r="D103" s="2" t="s">
        <v>70</v>
      </c>
      <c r="F103" s="2" t="s">
        <v>820</v>
      </c>
      <c r="L103" s="2" t="s">
        <v>72</v>
      </c>
      <c r="O103" s="2" t="s">
        <v>838</v>
      </c>
      <c r="P103" s="2" t="s">
        <v>94</v>
      </c>
      <c r="Q103" s="2" t="s">
        <v>836</v>
      </c>
      <c r="S103" s="2" t="s">
        <v>130</v>
      </c>
      <c r="V103" s="2" t="s">
        <v>76</v>
      </c>
      <c r="W103" s="2" t="s">
        <v>809</v>
      </c>
      <c r="Y103" s="2" t="s">
        <v>78</v>
      </c>
      <c r="Z103" s="2" t="s">
        <v>78</v>
      </c>
      <c r="AA103" s="2" t="s">
        <v>802</v>
      </c>
      <c r="AE103" s="2" t="s">
        <v>99</v>
      </c>
      <c r="AG103" s="2" t="s">
        <v>100</v>
      </c>
      <c r="AH103" s="2" t="s">
        <v>101</v>
      </c>
      <c r="AN103" s="6">
        <f t="shared" si="18"/>
        <v>3</v>
      </c>
      <c r="AO103" s="2" t="str">
        <f t="shared" si="19"/>
        <v/>
      </c>
      <c r="AP103" s="2" t="str">
        <f t="shared" si="20"/>
        <v/>
      </c>
      <c r="AQ103" s="2" t="str">
        <f t="shared" si="21"/>
        <v/>
      </c>
      <c r="AR103" s="2" t="str">
        <f t="shared" si="22"/>
        <v/>
      </c>
      <c r="AS103" s="7" t="str">
        <f t="shared" si="23"/>
        <v/>
      </c>
      <c r="AT103" s="2" t="s">
        <v>101</v>
      </c>
      <c r="AU103" s="2" t="s">
        <v>102</v>
      </c>
      <c r="AV103" s="2" t="s">
        <v>104</v>
      </c>
      <c r="AW103" s="2" t="s">
        <v>102</v>
      </c>
      <c r="AX103" s="2" t="s">
        <v>833</v>
      </c>
      <c r="BS103" s="2" t="s">
        <v>826</v>
      </c>
      <c r="BT103" s="2">
        <v>102</v>
      </c>
    </row>
    <row r="104" spans="1:72" x14ac:dyDescent="0.35">
      <c r="A104" s="2" t="s">
        <v>796</v>
      </c>
      <c r="B104" s="2" t="s">
        <v>839</v>
      </c>
      <c r="C104" s="2" t="s">
        <v>69</v>
      </c>
      <c r="D104" s="2" t="s">
        <v>70</v>
      </c>
      <c r="F104" s="2" t="s">
        <v>807</v>
      </c>
      <c r="L104" s="2" t="s">
        <v>72</v>
      </c>
      <c r="O104" s="2" t="s">
        <v>840</v>
      </c>
      <c r="P104" s="2" t="s">
        <v>680</v>
      </c>
      <c r="Q104" s="2" t="s">
        <v>836</v>
      </c>
      <c r="S104" s="2" t="s">
        <v>75</v>
      </c>
      <c r="V104" s="2" t="s">
        <v>76</v>
      </c>
      <c r="W104" s="2" t="s">
        <v>809</v>
      </c>
      <c r="Y104" s="2" t="s">
        <v>78</v>
      </c>
      <c r="Z104" s="2" t="s">
        <v>78</v>
      </c>
      <c r="AA104" s="2" t="s">
        <v>645</v>
      </c>
      <c r="AD104" s="2" t="s">
        <v>841</v>
      </c>
      <c r="AE104" s="2" t="s">
        <v>99</v>
      </c>
      <c r="AG104" s="2" t="s">
        <v>100</v>
      </c>
      <c r="AH104" s="2" t="s">
        <v>101</v>
      </c>
      <c r="AN104" s="6">
        <f t="shared" si="18"/>
        <v>3</v>
      </c>
      <c r="AO104" s="2" t="str">
        <f t="shared" si="19"/>
        <v/>
      </c>
      <c r="AP104" s="2" t="str">
        <f t="shared" si="20"/>
        <v/>
      </c>
      <c r="AQ104" s="2" t="str">
        <f t="shared" si="21"/>
        <v/>
      </c>
      <c r="AR104" s="2" t="str">
        <f t="shared" si="22"/>
        <v/>
      </c>
      <c r="AS104" s="7" t="str">
        <f t="shared" si="23"/>
        <v/>
      </c>
      <c r="AT104" s="2" t="s">
        <v>101</v>
      </c>
      <c r="AU104" s="2" t="s">
        <v>102</v>
      </c>
      <c r="AV104" s="2" t="s">
        <v>104</v>
      </c>
      <c r="AW104" s="2" t="s">
        <v>832</v>
      </c>
      <c r="AX104" s="2" t="s">
        <v>842</v>
      </c>
      <c r="BS104" s="2" t="s">
        <v>826</v>
      </c>
      <c r="BT104" s="2">
        <v>103</v>
      </c>
    </row>
    <row r="105" spans="1:72" x14ac:dyDescent="0.35">
      <c r="A105" s="2" t="s">
        <v>796</v>
      </c>
      <c r="B105" s="2" t="s">
        <v>843</v>
      </c>
      <c r="C105" s="2" t="s">
        <v>69</v>
      </c>
      <c r="D105" s="2" t="s">
        <v>70</v>
      </c>
      <c r="F105" s="2" t="s">
        <v>807</v>
      </c>
      <c r="L105" s="2" t="s">
        <v>72</v>
      </c>
      <c r="O105" s="2" t="s">
        <v>844</v>
      </c>
      <c r="P105" s="2" t="s">
        <v>680</v>
      </c>
      <c r="Q105" s="2" t="s">
        <v>836</v>
      </c>
      <c r="S105" s="2" t="s">
        <v>75</v>
      </c>
      <c r="V105" s="2" t="s">
        <v>76</v>
      </c>
      <c r="W105" s="2" t="s">
        <v>809</v>
      </c>
      <c r="Y105" s="2" t="s">
        <v>78</v>
      </c>
      <c r="Z105" s="2" t="s">
        <v>78</v>
      </c>
      <c r="AA105" s="2" t="s">
        <v>645</v>
      </c>
      <c r="AD105" s="2" t="s">
        <v>845</v>
      </c>
      <c r="AE105" s="2" t="s">
        <v>99</v>
      </c>
      <c r="AG105" s="2" t="s">
        <v>100</v>
      </c>
      <c r="AH105" s="2" t="s">
        <v>101</v>
      </c>
      <c r="AN105" s="6">
        <f t="shared" si="18"/>
        <v>3</v>
      </c>
      <c r="AO105" s="2" t="str">
        <f t="shared" si="19"/>
        <v/>
      </c>
      <c r="AP105" s="2" t="str">
        <f t="shared" si="20"/>
        <v/>
      </c>
      <c r="AQ105" s="2" t="str">
        <f t="shared" si="21"/>
        <v/>
      </c>
      <c r="AR105" s="2" t="str">
        <f t="shared" si="22"/>
        <v/>
      </c>
      <c r="AS105" s="7" t="str">
        <f t="shared" si="23"/>
        <v/>
      </c>
      <c r="AT105" s="2" t="s">
        <v>101</v>
      </c>
      <c r="AU105" s="2" t="s">
        <v>102</v>
      </c>
      <c r="AV105" s="2" t="s">
        <v>104</v>
      </c>
      <c r="AW105" s="2" t="s">
        <v>822</v>
      </c>
      <c r="AX105" s="2" t="s">
        <v>833</v>
      </c>
      <c r="BS105" s="2" t="s">
        <v>826</v>
      </c>
      <c r="BT105" s="2">
        <v>104</v>
      </c>
    </row>
    <row r="106" spans="1:72" x14ac:dyDescent="0.35">
      <c r="A106" s="2" t="s">
        <v>796</v>
      </c>
      <c r="B106" s="2" t="s">
        <v>846</v>
      </c>
      <c r="C106" s="2" t="s">
        <v>69</v>
      </c>
      <c r="D106" s="2" t="s">
        <v>70</v>
      </c>
      <c r="F106" s="2" t="s">
        <v>807</v>
      </c>
      <c r="L106" s="2" t="s">
        <v>72</v>
      </c>
      <c r="O106" s="2" t="s">
        <v>847</v>
      </c>
      <c r="P106" s="2" t="s">
        <v>680</v>
      </c>
      <c r="Q106" s="2" t="s">
        <v>836</v>
      </c>
      <c r="S106" s="2" t="s">
        <v>75</v>
      </c>
      <c r="V106" s="2" t="s">
        <v>76</v>
      </c>
      <c r="W106" s="2" t="s">
        <v>809</v>
      </c>
      <c r="Y106" s="2" t="s">
        <v>78</v>
      </c>
      <c r="Z106" s="2" t="s">
        <v>78</v>
      </c>
      <c r="AA106" s="2" t="s">
        <v>645</v>
      </c>
      <c r="AD106" s="2" t="s">
        <v>848</v>
      </c>
      <c r="AE106" s="2" t="s">
        <v>99</v>
      </c>
      <c r="AG106" s="2" t="s">
        <v>100</v>
      </c>
      <c r="AH106" s="2" t="s">
        <v>101</v>
      </c>
      <c r="AN106" s="6">
        <f t="shared" si="18"/>
        <v>3</v>
      </c>
      <c r="AO106" s="2" t="str">
        <f t="shared" si="19"/>
        <v/>
      </c>
      <c r="AP106" s="2" t="str">
        <f t="shared" si="20"/>
        <v/>
      </c>
      <c r="AQ106" s="2" t="str">
        <f t="shared" si="21"/>
        <v/>
      </c>
      <c r="AR106" s="2" t="str">
        <f t="shared" si="22"/>
        <v/>
      </c>
      <c r="AS106" s="7" t="str">
        <f t="shared" si="23"/>
        <v/>
      </c>
      <c r="AT106" s="2" t="s">
        <v>101</v>
      </c>
      <c r="AU106" s="2" t="s">
        <v>102</v>
      </c>
      <c r="AV106" s="2" t="s">
        <v>104</v>
      </c>
      <c r="AW106" s="2" t="s">
        <v>832</v>
      </c>
      <c r="AX106" s="2" t="s">
        <v>842</v>
      </c>
      <c r="BS106" s="2" t="s">
        <v>849</v>
      </c>
      <c r="BT106" s="2">
        <v>105</v>
      </c>
    </row>
    <row r="107" spans="1:72" x14ac:dyDescent="0.35">
      <c r="A107" s="2" t="s">
        <v>796</v>
      </c>
      <c r="B107" s="2" t="s">
        <v>850</v>
      </c>
      <c r="C107" s="2" t="s">
        <v>69</v>
      </c>
      <c r="D107" s="2" t="s">
        <v>70</v>
      </c>
      <c r="F107" s="2" t="s">
        <v>807</v>
      </c>
      <c r="L107" s="2" t="s">
        <v>72</v>
      </c>
      <c r="O107" s="2" t="s">
        <v>851</v>
      </c>
      <c r="P107" s="2" t="s">
        <v>680</v>
      </c>
      <c r="Q107" s="2" t="s">
        <v>836</v>
      </c>
      <c r="S107" s="2" t="s">
        <v>75</v>
      </c>
      <c r="V107" s="2" t="s">
        <v>76</v>
      </c>
      <c r="W107" s="2" t="s">
        <v>809</v>
      </c>
      <c r="Y107" s="2" t="s">
        <v>78</v>
      </c>
      <c r="Z107" s="2" t="s">
        <v>78</v>
      </c>
      <c r="AA107" s="2" t="s">
        <v>645</v>
      </c>
      <c r="AD107" s="2" t="s">
        <v>848</v>
      </c>
      <c r="AE107" s="2" t="s">
        <v>99</v>
      </c>
      <c r="AG107" s="2" t="s">
        <v>100</v>
      </c>
      <c r="AH107" s="2" t="s">
        <v>101</v>
      </c>
      <c r="AN107" s="6">
        <f t="shared" si="18"/>
        <v>3</v>
      </c>
      <c r="AO107" s="2" t="str">
        <f t="shared" si="19"/>
        <v/>
      </c>
      <c r="AP107" s="2" t="str">
        <f t="shared" si="20"/>
        <v/>
      </c>
      <c r="AQ107" s="2" t="str">
        <f t="shared" si="21"/>
        <v/>
      </c>
      <c r="AR107" s="2" t="str">
        <f t="shared" si="22"/>
        <v/>
      </c>
      <c r="AS107" s="7" t="str">
        <f t="shared" si="23"/>
        <v/>
      </c>
      <c r="AT107" s="2" t="s">
        <v>101</v>
      </c>
      <c r="AU107" s="2" t="s">
        <v>102</v>
      </c>
      <c r="AV107" s="2" t="s">
        <v>104</v>
      </c>
      <c r="AW107" s="2" t="s">
        <v>852</v>
      </c>
      <c r="AX107" s="2" t="s">
        <v>842</v>
      </c>
      <c r="BS107" s="2" t="s">
        <v>826</v>
      </c>
      <c r="BT107" s="2">
        <v>106</v>
      </c>
    </row>
    <row r="108" spans="1:72" x14ac:dyDescent="0.35">
      <c r="A108" s="2" t="s">
        <v>796</v>
      </c>
      <c r="B108" s="2" t="s">
        <v>853</v>
      </c>
      <c r="C108" s="2" t="s">
        <v>69</v>
      </c>
      <c r="D108" s="2" t="s">
        <v>70</v>
      </c>
      <c r="F108" s="2" t="s">
        <v>820</v>
      </c>
      <c r="L108" s="2" t="s">
        <v>318</v>
      </c>
      <c r="O108" s="2" t="s">
        <v>854</v>
      </c>
      <c r="P108" s="2" t="s">
        <v>119</v>
      </c>
      <c r="S108" s="2" t="s">
        <v>130</v>
      </c>
      <c r="V108" s="2" t="s">
        <v>352</v>
      </c>
      <c r="W108" s="2" t="s">
        <v>809</v>
      </c>
      <c r="Y108" s="2" t="s">
        <v>78</v>
      </c>
      <c r="Z108" s="2" t="s">
        <v>78</v>
      </c>
      <c r="AA108" s="2" t="s">
        <v>802</v>
      </c>
      <c r="AE108" s="2" t="s">
        <v>99</v>
      </c>
      <c r="AG108" s="2" t="s">
        <v>100</v>
      </c>
      <c r="AH108" s="2" t="s">
        <v>101</v>
      </c>
      <c r="AN108" s="6">
        <f t="shared" si="18"/>
        <v>3</v>
      </c>
      <c r="AO108" s="2" t="str">
        <f t="shared" si="19"/>
        <v/>
      </c>
      <c r="AP108" s="2" t="str">
        <f t="shared" si="20"/>
        <v/>
      </c>
      <c r="AQ108" s="2" t="str">
        <f t="shared" si="21"/>
        <v/>
      </c>
      <c r="AR108" s="2" t="str">
        <f t="shared" si="22"/>
        <v/>
      </c>
      <c r="AS108" s="7" t="str">
        <f t="shared" si="23"/>
        <v/>
      </c>
      <c r="AT108" s="2" t="s">
        <v>101</v>
      </c>
      <c r="AU108" s="2" t="s">
        <v>102</v>
      </c>
      <c r="AV108" s="2" t="s">
        <v>104</v>
      </c>
      <c r="AW108" s="2" t="s">
        <v>832</v>
      </c>
      <c r="BS108" s="2" t="s">
        <v>855</v>
      </c>
      <c r="BT108" s="2">
        <v>107</v>
      </c>
    </row>
    <row r="109" spans="1:72" x14ac:dyDescent="0.35">
      <c r="A109" s="2" t="s">
        <v>796</v>
      </c>
      <c r="B109" s="2" t="s">
        <v>856</v>
      </c>
      <c r="C109" s="2" t="s">
        <v>69</v>
      </c>
      <c r="D109" s="2" t="s">
        <v>70</v>
      </c>
      <c r="F109" s="2" t="s">
        <v>807</v>
      </c>
      <c r="L109" s="2" t="s">
        <v>72</v>
      </c>
      <c r="O109" s="2" t="s">
        <v>857</v>
      </c>
      <c r="P109" s="2" t="s">
        <v>119</v>
      </c>
      <c r="S109" s="2" t="s">
        <v>75</v>
      </c>
      <c r="V109" s="2" t="s">
        <v>352</v>
      </c>
      <c r="W109" s="2" t="s">
        <v>809</v>
      </c>
      <c r="Y109" s="2" t="s">
        <v>78</v>
      </c>
      <c r="Z109" s="2" t="s">
        <v>78</v>
      </c>
      <c r="AA109" s="2" t="s">
        <v>645</v>
      </c>
      <c r="AE109" s="2" t="s">
        <v>99</v>
      </c>
      <c r="AG109" s="2" t="s">
        <v>100</v>
      </c>
      <c r="AH109" s="2" t="s">
        <v>101</v>
      </c>
      <c r="AN109" s="6">
        <f t="shared" si="18"/>
        <v>3</v>
      </c>
      <c r="AO109" s="2" t="str">
        <f t="shared" si="19"/>
        <v/>
      </c>
      <c r="AP109" s="2" t="str">
        <f t="shared" si="20"/>
        <v/>
      </c>
      <c r="AQ109" s="2" t="str">
        <f t="shared" si="21"/>
        <v/>
      </c>
      <c r="AR109" s="2" t="str">
        <f t="shared" si="22"/>
        <v/>
      </c>
      <c r="AS109" s="7" t="str">
        <f t="shared" si="23"/>
        <v/>
      </c>
      <c r="AT109" s="2" t="s">
        <v>101</v>
      </c>
      <c r="AU109" s="2" t="s">
        <v>102</v>
      </c>
      <c r="AV109" s="2" t="s">
        <v>104</v>
      </c>
      <c r="AW109" s="2" t="s">
        <v>832</v>
      </c>
      <c r="BS109" s="2" t="s">
        <v>855</v>
      </c>
      <c r="BT109" s="2">
        <v>108</v>
      </c>
    </row>
    <row r="110" spans="1:72" x14ac:dyDescent="0.35">
      <c r="A110" s="2" t="s">
        <v>796</v>
      </c>
      <c r="B110" s="2" t="s">
        <v>858</v>
      </c>
      <c r="C110" s="2" t="s">
        <v>69</v>
      </c>
      <c r="D110" s="2" t="s">
        <v>70</v>
      </c>
      <c r="F110" s="2" t="s">
        <v>807</v>
      </c>
      <c r="L110" s="2" t="s">
        <v>72</v>
      </c>
      <c r="O110" s="2" t="s">
        <v>859</v>
      </c>
      <c r="P110" s="2" t="s">
        <v>119</v>
      </c>
      <c r="S110" s="2" t="s">
        <v>75</v>
      </c>
      <c r="V110" s="2" t="s">
        <v>352</v>
      </c>
      <c r="W110" s="2" t="s">
        <v>809</v>
      </c>
      <c r="Y110" s="2" t="s">
        <v>78</v>
      </c>
      <c r="Z110" s="2" t="s">
        <v>78</v>
      </c>
      <c r="AA110" s="2" t="s">
        <v>645</v>
      </c>
      <c r="AE110" s="2" t="s">
        <v>99</v>
      </c>
      <c r="AG110" s="2" t="s">
        <v>100</v>
      </c>
      <c r="AH110" s="2" t="s">
        <v>101</v>
      </c>
      <c r="AN110" s="6">
        <f t="shared" si="18"/>
        <v>3</v>
      </c>
      <c r="AO110" s="2" t="str">
        <f t="shared" si="19"/>
        <v/>
      </c>
      <c r="AP110" s="2" t="str">
        <f t="shared" si="20"/>
        <v/>
      </c>
      <c r="AQ110" s="2" t="str">
        <f t="shared" si="21"/>
        <v/>
      </c>
      <c r="AR110" s="2" t="str">
        <f t="shared" si="22"/>
        <v/>
      </c>
      <c r="AS110" s="7" t="str">
        <f t="shared" si="23"/>
        <v/>
      </c>
      <c r="AT110" s="2" t="s">
        <v>101</v>
      </c>
      <c r="AU110" s="2" t="s">
        <v>102</v>
      </c>
      <c r="AV110" s="2" t="s">
        <v>104</v>
      </c>
      <c r="AW110" s="2" t="s">
        <v>832</v>
      </c>
      <c r="BS110" s="2" t="s">
        <v>855</v>
      </c>
      <c r="BT110" s="2">
        <v>109</v>
      </c>
    </row>
    <row r="111" spans="1:72" x14ac:dyDescent="0.35">
      <c r="A111" s="2" t="s">
        <v>796</v>
      </c>
      <c r="B111" s="2" t="s">
        <v>860</v>
      </c>
      <c r="C111" s="2" t="s">
        <v>69</v>
      </c>
      <c r="D111" s="2" t="s">
        <v>70</v>
      </c>
      <c r="F111" s="2" t="s">
        <v>820</v>
      </c>
      <c r="L111" s="2" t="s">
        <v>318</v>
      </c>
      <c r="O111" s="2" t="s">
        <v>861</v>
      </c>
      <c r="P111" s="2" t="s">
        <v>119</v>
      </c>
      <c r="S111" s="2" t="s">
        <v>130</v>
      </c>
      <c r="V111" s="2" t="s">
        <v>352</v>
      </c>
      <c r="W111" s="2" t="s">
        <v>809</v>
      </c>
      <c r="Y111" s="2" t="s">
        <v>78</v>
      </c>
      <c r="Z111" s="2" t="s">
        <v>78</v>
      </c>
      <c r="AA111" s="2" t="s">
        <v>802</v>
      </c>
      <c r="AE111" s="2" t="s">
        <v>99</v>
      </c>
      <c r="AG111" s="2" t="s">
        <v>100</v>
      </c>
      <c r="AH111" s="2" t="s">
        <v>101</v>
      </c>
      <c r="AN111" s="6">
        <f t="shared" si="18"/>
        <v>3</v>
      </c>
      <c r="AO111" s="2" t="str">
        <f t="shared" si="19"/>
        <v/>
      </c>
      <c r="AP111" s="2" t="str">
        <f t="shared" si="20"/>
        <v/>
      </c>
      <c r="AQ111" s="2" t="str">
        <f t="shared" si="21"/>
        <v/>
      </c>
      <c r="AR111" s="2" t="str">
        <f t="shared" si="22"/>
        <v/>
      </c>
      <c r="AS111" s="7" t="str">
        <f t="shared" si="23"/>
        <v/>
      </c>
      <c r="AT111" s="2" t="s">
        <v>101</v>
      </c>
      <c r="AU111" s="2" t="s">
        <v>102</v>
      </c>
      <c r="AV111" s="2" t="s">
        <v>104</v>
      </c>
      <c r="AW111" s="2" t="s">
        <v>832</v>
      </c>
      <c r="BS111" s="2" t="s">
        <v>855</v>
      </c>
      <c r="BT111" s="2">
        <v>110</v>
      </c>
    </row>
    <row r="112" spans="1:72" x14ac:dyDescent="0.35">
      <c r="A112" s="2" t="s">
        <v>796</v>
      </c>
      <c r="B112" s="2" t="s">
        <v>862</v>
      </c>
      <c r="C112" s="2" t="s">
        <v>69</v>
      </c>
      <c r="D112" s="2" t="s">
        <v>70</v>
      </c>
      <c r="F112" s="2" t="s">
        <v>820</v>
      </c>
      <c r="L112" s="2" t="s">
        <v>72</v>
      </c>
      <c r="O112" s="2" t="s">
        <v>863</v>
      </c>
      <c r="P112" s="2" t="s">
        <v>119</v>
      </c>
      <c r="S112" s="2" t="s">
        <v>130</v>
      </c>
      <c r="V112" s="2" t="s">
        <v>352</v>
      </c>
      <c r="W112" s="2" t="s">
        <v>809</v>
      </c>
      <c r="Y112" s="2" t="s">
        <v>78</v>
      </c>
      <c r="Z112" s="2" t="s">
        <v>78</v>
      </c>
      <c r="AA112" s="2" t="s">
        <v>802</v>
      </c>
      <c r="AE112" s="2" t="s">
        <v>99</v>
      </c>
      <c r="AG112" s="2" t="s">
        <v>100</v>
      </c>
      <c r="AH112" s="2" t="s">
        <v>101</v>
      </c>
      <c r="AN112" s="6">
        <f t="shared" si="18"/>
        <v>3</v>
      </c>
      <c r="AO112" s="2" t="str">
        <f t="shared" si="19"/>
        <v/>
      </c>
      <c r="AP112" s="2" t="str">
        <f t="shared" si="20"/>
        <v/>
      </c>
      <c r="AQ112" s="2" t="str">
        <f t="shared" si="21"/>
        <v/>
      </c>
      <c r="AR112" s="2" t="str">
        <f t="shared" si="22"/>
        <v/>
      </c>
      <c r="AS112" s="7" t="str">
        <f t="shared" si="23"/>
        <v/>
      </c>
      <c r="AT112" s="2" t="s">
        <v>101</v>
      </c>
      <c r="AU112" s="2" t="s">
        <v>102</v>
      </c>
      <c r="AV112" s="2" t="s">
        <v>104</v>
      </c>
      <c r="AW112" s="2" t="s">
        <v>832</v>
      </c>
      <c r="BS112" s="2" t="s">
        <v>855</v>
      </c>
      <c r="BT112" s="2">
        <v>111</v>
      </c>
    </row>
    <row r="113" spans="1:72" x14ac:dyDescent="0.35">
      <c r="A113" s="2" t="s">
        <v>796</v>
      </c>
      <c r="B113" s="2" t="s">
        <v>864</v>
      </c>
      <c r="C113" s="2" t="s">
        <v>69</v>
      </c>
      <c r="D113" s="2" t="s">
        <v>70</v>
      </c>
      <c r="F113" s="2" t="s">
        <v>820</v>
      </c>
      <c r="L113" s="2" t="s">
        <v>72</v>
      </c>
      <c r="O113" s="2" t="s">
        <v>865</v>
      </c>
      <c r="P113" s="2" t="s">
        <v>119</v>
      </c>
      <c r="S113" s="2" t="s">
        <v>130</v>
      </c>
      <c r="V113" s="2" t="s">
        <v>352</v>
      </c>
      <c r="W113" s="2" t="s">
        <v>809</v>
      </c>
      <c r="Y113" s="2" t="s">
        <v>78</v>
      </c>
      <c r="Z113" s="2" t="s">
        <v>78</v>
      </c>
      <c r="AA113" s="2" t="s">
        <v>802</v>
      </c>
      <c r="AE113" s="2" t="s">
        <v>99</v>
      </c>
      <c r="AG113" s="2" t="s">
        <v>100</v>
      </c>
      <c r="AH113" s="2" t="s">
        <v>101</v>
      </c>
      <c r="AN113" s="6">
        <f t="shared" si="18"/>
        <v>3</v>
      </c>
      <c r="AO113" s="2" t="str">
        <f t="shared" si="19"/>
        <v/>
      </c>
      <c r="AP113" s="2" t="str">
        <f t="shared" si="20"/>
        <v/>
      </c>
      <c r="AQ113" s="2" t="str">
        <f t="shared" si="21"/>
        <v/>
      </c>
      <c r="AR113" s="2" t="str">
        <f t="shared" si="22"/>
        <v/>
      </c>
      <c r="AS113" s="7" t="str">
        <f t="shared" si="23"/>
        <v/>
      </c>
      <c r="AT113" s="2" t="s">
        <v>101</v>
      </c>
      <c r="AU113" s="2" t="s">
        <v>102</v>
      </c>
      <c r="AV113" s="2" t="s">
        <v>104</v>
      </c>
      <c r="AW113" s="2" t="s">
        <v>814</v>
      </c>
      <c r="BS113" s="2" t="s">
        <v>855</v>
      </c>
      <c r="BT113" s="2">
        <v>112</v>
      </c>
    </row>
    <row r="114" spans="1:72" x14ac:dyDescent="0.35">
      <c r="A114" s="2" t="s">
        <v>796</v>
      </c>
      <c r="B114" s="2" t="s">
        <v>866</v>
      </c>
      <c r="C114" s="2" t="s">
        <v>69</v>
      </c>
      <c r="D114" s="2" t="s">
        <v>70</v>
      </c>
      <c r="F114" s="2" t="s">
        <v>807</v>
      </c>
      <c r="L114" s="2" t="s">
        <v>72</v>
      </c>
      <c r="O114" s="2" t="s">
        <v>867</v>
      </c>
      <c r="P114" s="2" t="s">
        <v>119</v>
      </c>
      <c r="S114" s="2" t="s">
        <v>75</v>
      </c>
      <c r="V114" s="2" t="s">
        <v>352</v>
      </c>
      <c r="W114" s="2" t="s">
        <v>809</v>
      </c>
      <c r="Y114" s="2" t="s">
        <v>78</v>
      </c>
      <c r="Z114" s="2" t="s">
        <v>78</v>
      </c>
      <c r="AA114" s="2" t="s">
        <v>645</v>
      </c>
      <c r="AE114" s="2" t="s">
        <v>99</v>
      </c>
      <c r="AG114" s="2" t="s">
        <v>100</v>
      </c>
      <c r="AH114" s="2" t="s">
        <v>101</v>
      </c>
      <c r="AN114" s="6">
        <f t="shared" si="18"/>
        <v>3</v>
      </c>
      <c r="AO114" s="2" t="str">
        <f t="shared" si="19"/>
        <v/>
      </c>
      <c r="AP114" s="2" t="str">
        <f t="shared" si="20"/>
        <v/>
      </c>
      <c r="AQ114" s="2" t="str">
        <f t="shared" si="21"/>
        <v/>
      </c>
      <c r="AR114" s="2" t="str">
        <f t="shared" si="22"/>
        <v/>
      </c>
      <c r="AS114" s="7" t="str">
        <f t="shared" si="23"/>
        <v/>
      </c>
      <c r="AT114" s="2" t="s">
        <v>101</v>
      </c>
      <c r="AU114" s="2" t="s">
        <v>102</v>
      </c>
      <c r="AV114" s="2" t="s">
        <v>104</v>
      </c>
      <c r="AW114" s="2" t="s">
        <v>832</v>
      </c>
      <c r="BS114" s="2" t="s">
        <v>855</v>
      </c>
      <c r="BT114" s="2">
        <v>113</v>
      </c>
    </row>
    <row r="115" spans="1:72" x14ac:dyDescent="0.35">
      <c r="A115" s="2" t="s">
        <v>796</v>
      </c>
      <c r="B115" s="2" t="s">
        <v>868</v>
      </c>
      <c r="C115" s="2" t="s">
        <v>69</v>
      </c>
      <c r="D115" s="2" t="s">
        <v>70</v>
      </c>
      <c r="F115" s="2" t="s">
        <v>807</v>
      </c>
      <c r="L115" s="2" t="s">
        <v>72</v>
      </c>
      <c r="O115" s="2" t="s">
        <v>869</v>
      </c>
      <c r="P115" s="2" t="s">
        <v>119</v>
      </c>
      <c r="S115" s="2" t="s">
        <v>75</v>
      </c>
      <c r="V115" s="2" t="s">
        <v>352</v>
      </c>
      <c r="W115" s="2" t="s">
        <v>809</v>
      </c>
      <c r="Y115" s="2" t="s">
        <v>870</v>
      </c>
      <c r="Z115" s="2" t="s">
        <v>78</v>
      </c>
      <c r="AA115" s="2" t="s">
        <v>645</v>
      </c>
      <c r="AE115" s="2" t="s">
        <v>99</v>
      </c>
      <c r="AG115" s="2" t="s">
        <v>100</v>
      </c>
      <c r="AH115" s="2" t="s">
        <v>101</v>
      </c>
      <c r="AN115" s="6">
        <f t="shared" si="18"/>
        <v>3</v>
      </c>
      <c r="AO115" s="2" t="str">
        <f t="shared" si="19"/>
        <v/>
      </c>
      <c r="AP115" s="2" t="str">
        <f t="shared" si="20"/>
        <v/>
      </c>
      <c r="AQ115" s="2" t="str">
        <f t="shared" si="21"/>
        <v/>
      </c>
      <c r="AR115" s="2" t="str">
        <f t="shared" si="22"/>
        <v/>
      </c>
      <c r="AS115" s="7" t="str">
        <f t="shared" si="23"/>
        <v/>
      </c>
      <c r="AT115" s="2" t="s">
        <v>101</v>
      </c>
      <c r="AU115" s="2" t="s">
        <v>102</v>
      </c>
      <c r="AV115" s="2" t="s">
        <v>104</v>
      </c>
      <c r="AW115" s="2" t="s">
        <v>814</v>
      </c>
      <c r="BS115" s="2" t="s">
        <v>855</v>
      </c>
      <c r="BT115" s="2">
        <v>114</v>
      </c>
    </row>
    <row r="116" spans="1:72" x14ac:dyDescent="0.35">
      <c r="A116" s="2" t="s">
        <v>796</v>
      </c>
      <c r="B116" s="2" t="s">
        <v>871</v>
      </c>
      <c r="C116" s="2" t="s">
        <v>69</v>
      </c>
      <c r="D116" s="2" t="s">
        <v>70</v>
      </c>
      <c r="F116" s="2" t="s">
        <v>820</v>
      </c>
      <c r="L116" s="2" t="s">
        <v>72</v>
      </c>
      <c r="O116" s="2" t="s">
        <v>872</v>
      </c>
      <c r="P116" s="2" t="s">
        <v>119</v>
      </c>
      <c r="S116" s="2" t="s">
        <v>130</v>
      </c>
      <c r="V116" s="2" t="s">
        <v>352</v>
      </c>
      <c r="W116" s="2" t="s">
        <v>809</v>
      </c>
      <c r="Y116" s="2" t="s">
        <v>78</v>
      </c>
      <c r="Z116" s="2" t="s">
        <v>78</v>
      </c>
      <c r="AA116" s="2" t="s">
        <v>802</v>
      </c>
      <c r="AE116" s="2" t="s">
        <v>99</v>
      </c>
      <c r="AG116" s="2" t="s">
        <v>100</v>
      </c>
      <c r="AH116" s="2" t="s">
        <v>101</v>
      </c>
      <c r="AN116" s="6">
        <f t="shared" si="18"/>
        <v>3</v>
      </c>
      <c r="AO116" s="2" t="str">
        <f t="shared" si="19"/>
        <v/>
      </c>
      <c r="AP116" s="2" t="str">
        <f t="shared" si="20"/>
        <v/>
      </c>
      <c r="AQ116" s="2" t="str">
        <f t="shared" si="21"/>
        <v/>
      </c>
      <c r="AR116" s="2" t="str">
        <f t="shared" si="22"/>
        <v/>
      </c>
      <c r="AS116" s="7" t="str">
        <f t="shared" si="23"/>
        <v/>
      </c>
      <c r="AT116" s="2" t="s">
        <v>101</v>
      </c>
      <c r="AU116" s="2" t="s">
        <v>102</v>
      </c>
      <c r="AV116" s="2" t="s">
        <v>104</v>
      </c>
      <c r="AW116" s="2" t="s">
        <v>832</v>
      </c>
      <c r="BS116" s="2" t="s">
        <v>855</v>
      </c>
      <c r="BT116" s="2">
        <v>115</v>
      </c>
    </row>
    <row r="117" spans="1:72" x14ac:dyDescent="0.35">
      <c r="A117" s="2" t="s">
        <v>796</v>
      </c>
      <c r="B117" s="2" t="s">
        <v>873</v>
      </c>
      <c r="C117" s="2" t="s">
        <v>69</v>
      </c>
      <c r="D117" s="2" t="s">
        <v>70</v>
      </c>
      <c r="F117" s="2" t="s">
        <v>820</v>
      </c>
      <c r="L117" s="2" t="s">
        <v>72</v>
      </c>
      <c r="O117" s="2" t="s">
        <v>874</v>
      </c>
      <c r="P117" s="2" t="s">
        <v>119</v>
      </c>
      <c r="S117" s="2" t="s">
        <v>130</v>
      </c>
      <c r="V117" s="2" t="s">
        <v>352</v>
      </c>
      <c r="W117" s="2" t="s">
        <v>809</v>
      </c>
      <c r="Y117" s="2" t="s">
        <v>78</v>
      </c>
      <c r="Z117" s="2" t="s">
        <v>78</v>
      </c>
      <c r="AA117" s="2" t="s">
        <v>802</v>
      </c>
      <c r="AE117" s="2" t="s">
        <v>99</v>
      </c>
      <c r="AG117" s="2" t="s">
        <v>100</v>
      </c>
      <c r="AH117" s="2" t="s">
        <v>101</v>
      </c>
      <c r="AN117" s="6">
        <f t="shared" si="18"/>
        <v>3</v>
      </c>
      <c r="AO117" s="2" t="str">
        <f t="shared" si="19"/>
        <v/>
      </c>
      <c r="AP117" s="2" t="str">
        <f t="shared" si="20"/>
        <v/>
      </c>
      <c r="AQ117" s="2" t="str">
        <f t="shared" si="21"/>
        <v/>
      </c>
      <c r="AR117" s="2" t="str">
        <f t="shared" si="22"/>
        <v/>
      </c>
      <c r="AS117" s="7" t="str">
        <f t="shared" si="23"/>
        <v/>
      </c>
      <c r="AT117" s="2" t="s">
        <v>101</v>
      </c>
      <c r="AU117" s="2" t="s">
        <v>102</v>
      </c>
      <c r="AV117" s="2" t="s">
        <v>104</v>
      </c>
      <c r="AW117" s="2" t="s">
        <v>832</v>
      </c>
      <c r="BS117" s="2" t="s">
        <v>855</v>
      </c>
      <c r="BT117" s="2">
        <v>116</v>
      </c>
    </row>
    <row r="118" spans="1:72" x14ac:dyDescent="0.35">
      <c r="A118" s="2" t="s">
        <v>796</v>
      </c>
      <c r="B118" s="2" t="s">
        <v>875</v>
      </c>
      <c r="C118" s="2" t="s">
        <v>107</v>
      </c>
      <c r="D118" s="2" t="s">
        <v>70</v>
      </c>
      <c r="F118" s="2" t="s">
        <v>820</v>
      </c>
      <c r="L118" s="2" t="s">
        <v>72</v>
      </c>
      <c r="O118" s="2" t="s">
        <v>876</v>
      </c>
      <c r="P118" s="2" t="s">
        <v>119</v>
      </c>
      <c r="S118" s="2" t="s">
        <v>130</v>
      </c>
      <c r="V118" s="2" t="s">
        <v>352</v>
      </c>
      <c r="W118" s="2" t="s">
        <v>809</v>
      </c>
      <c r="Y118" s="2" t="s">
        <v>78</v>
      </c>
      <c r="Z118" s="2" t="s">
        <v>78</v>
      </c>
      <c r="AA118" s="2" t="s">
        <v>802</v>
      </c>
      <c r="AE118" s="2" t="s">
        <v>99</v>
      </c>
      <c r="AG118" s="2" t="s">
        <v>100</v>
      </c>
      <c r="AH118" s="2" t="s">
        <v>101</v>
      </c>
      <c r="AN118" s="6">
        <f t="shared" si="18"/>
        <v>3</v>
      </c>
      <c r="AO118" s="2" t="str">
        <f t="shared" si="19"/>
        <v/>
      </c>
      <c r="AP118" s="2" t="str">
        <f t="shared" si="20"/>
        <v/>
      </c>
      <c r="AQ118" s="2" t="str">
        <f t="shared" si="21"/>
        <v/>
      </c>
      <c r="AR118" s="2" t="str">
        <f t="shared" si="22"/>
        <v/>
      </c>
      <c r="AS118" s="7" t="str">
        <f t="shared" si="23"/>
        <v/>
      </c>
      <c r="AT118" s="2" t="s">
        <v>101</v>
      </c>
      <c r="AU118" s="2" t="s">
        <v>102</v>
      </c>
      <c r="AV118" s="2" t="s">
        <v>104</v>
      </c>
      <c r="AW118" s="2" t="s">
        <v>822</v>
      </c>
      <c r="AX118" s="2" t="s">
        <v>877</v>
      </c>
      <c r="BS118" s="2" t="s">
        <v>811</v>
      </c>
      <c r="BT118" s="2">
        <v>117</v>
      </c>
    </row>
    <row r="119" spans="1:72" x14ac:dyDescent="0.35">
      <c r="A119" s="2" t="s">
        <v>796</v>
      </c>
      <c r="B119" s="2" t="s">
        <v>878</v>
      </c>
      <c r="C119" s="2" t="s">
        <v>107</v>
      </c>
      <c r="D119" s="2" t="s">
        <v>70</v>
      </c>
      <c r="F119" s="2" t="s">
        <v>820</v>
      </c>
      <c r="L119" s="2" t="s">
        <v>72</v>
      </c>
      <c r="O119" s="2" t="s">
        <v>876</v>
      </c>
      <c r="P119" s="2" t="s">
        <v>119</v>
      </c>
      <c r="S119" s="2" t="s">
        <v>130</v>
      </c>
      <c r="V119" s="2" t="s">
        <v>352</v>
      </c>
      <c r="W119" s="2" t="s">
        <v>809</v>
      </c>
      <c r="Y119" s="2" t="s">
        <v>78</v>
      </c>
      <c r="Z119" s="2" t="s">
        <v>78</v>
      </c>
      <c r="AA119" s="2" t="s">
        <v>802</v>
      </c>
      <c r="AE119" s="2" t="s">
        <v>99</v>
      </c>
      <c r="AG119" s="2" t="s">
        <v>100</v>
      </c>
      <c r="AH119" s="2" t="s">
        <v>101</v>
      </c>
      <c r="AN119" s="6">
        <f t="shared" si="18"/>
        <v>3</v>
      </c>
      <c r="AO119" s="2" t="str">
        <f t="shared" si="19"/>
        <v/>
      </c>
      <c r="AP119" s="2" t="str">
        <f t="shared" si="20"/>
        <v/>
      </c>
      <c r="AQ119" s="2" t="str">
        <f t="shared" si="21"/>
        <v/>
      </c>
      <c r="AR119" s="2" t="str">
        <f t="shared" si="22"/>
        <v/>
      </c>
      <c r="AS119" s="7" t="str">
        <f t="shared" si="23"/>
        <v/>
      </c>
      <c r="AT119" s="2" t="s">
        <v>101</v>
      </c>
      <c r="AU119" s="2" t="s">
        <v>102</v>
      </c>
      <c r="AV119" s="2" t="s">
        <v>104</v>
      </c>
      <c r="AW119" s="2" t="s">
        <v>832</v>
      </c>
      <c r="AX119" s="2" t="s">
        <v>877</v>
      </c>
      <c r="BS119" s="2" t="s">
        <v>811</v>
      </c>
      <c r="BT119" s="2">
        <v>118</v>
      </c>
    </row>
    <row r="120" spans="1:72" x14ac:dyDescent="0.35">
      <c r="A120" s="2" t="s">
        <v>796</v>
      </c>
      <c r="B120" s="2" t="s">
        <v>879</v>
      </c>
      <c r="C120" s="2" t="s">
        <v>107</v>
      </c>
      <c r="D120" s="2" t="s">
        <v>70</v>
      </c>
      <c r="F120" s="2" t="s">
        <v>820</v>
      </c>
      <c r="L120" s="2" t="s">
        <v>362</v>
      </c>
      <c r="O120" s="2" t="s">
        <v>880</v>
      </c>
      <c r="P120" s="2" t="s">
        <v>119</v>
      </c>
      <c r="S120" s="2" t="s">
        <v>130</v>
      </c>
      <c r="V120" s="2" t="s">
        <v>352</v>
      </c>
      <c r="W120" s="2" t="s">
        <v>809</v>
      </c>
      <c r="Y120" s="2" t="s">
        <v>78</v>
      </c>
      <c r="Z120" s="2" t="s">
        <v>78</v>
      </c>
      <c r="AA120" s="2" t="s">
        <v>802</v>
      </c>
      <c r="AE120" s="2" t="s">
        <v>99</v>
      </c>
      <c r="AG120" s="2" t="s">
        <v>100</v>
      </c>
      <c r="AH120" s="2" t="s">
        <v>101</v>
      </c>
      <c r="AN120" s="6">
        <f t="shared" si="18"/>
        <v>3</v>
      </c>
      <c r="AO120" s="2" t="str">
        <f t="shared" si="19"/>
        <v/>
      </c>
      <c r="AP120" s="2" t="str">
        <f t="shared" si="20"/>
        <v/>
      </c>
      <c r="AQ120" s="2" t="str">
        <f t="shared" si="21"/>
        <v/>
      </c>
      <c r="AR120" s="2" t="str">
        <f t="shared" si="22"/>
        <v/>
      </c>
      <c r="AS120" s="7" t="str">
        <f t="shared" si="23"/>
        <v/>
      </c>
      <c r="AT120" s="2" t="s">
        <v>101</v>
      </c>
      <c r="AU120" s="2" t="s">
        <v>102</v>
      </c>
      <c r="AV120" s="2" t="s">
        <v>104</v>
      </c>
      <c r="AW120" s="2" t="s">
        <v>822</v>
      </c>
      <c r="AX120" s="2" t="s">
        <v>815</v>
      </c>
      <c r="BS120" s="2" t="s">
        <v>811</v>
      </c>
      <c r="BT120" s="2">
        <v>119</v>
      </c>
    </row>
    <row r="121" spans="1:72" x14ac:dyDescent="0.35">
      <c r="A121" s="2" t="s">
        <v>796</v>
      </c>
      <c r="B121" s="2" t="s">
        <v>881</v>
      </c>
      <c r="C121" s="2" t="s">
        <v>69</v>
      </c>
      <c r="D121" s="2" t="s">
        <v>70</v>
      </c>
      <c r="F121" s="2" t="s">
        <v>820</v>
      </c>
      <c r="L121" s="2" t="s">
        <v>72</v>
      </c>
      <c r="O121" s="2" t="s">
        <v>882</v>
      </c>
      <c r="P121" s="2" t="s">
        <v>74</v>
      </c>
      <c r="S121" s="2" t="s">
        <v>130</v>
      </c>
      <c r="V121" s="2" t="s">
        <v>76</v>
      </c>
      <c r="W121" s="2" t="s">
        <v>809</v>
      </c>
      <c r="Y121" s="2" t="s">
        <v>78</v>
      </c>
      <c r="Z121" s="2" t="s">
        <v>78</v>
      </c>
      <c r="AA121" s="2" t="s">
        <v>802</v>
      </c>
      <c r="AE121" s="2" t="s">
        <v>99</v>
      </c>
      <c r="AG121" s="2" t="s">
        <v>100</v>
      </c>
      <c r="AH121" s="2" t="s">
        <v>101</v>
      </c>
      <c r="AN121" s="6">
        <f t="shared" si="18"/>
        <v>3</v>
      </c>
      <c r="AO121" s="2" t="str">
        <f t="shared" si="19"/>
        <v/>
      </c>
      <c r="AP121" s="2" t="str">
        <f t="shared" si="20"/>
        <v/>
      </c>
      <c r="AQ121" s="2" t="str">
        <f t="shared" si="21"/>
        <v/>
      </c>
      <c r="AR121" s="2" t="str">
        <f t="shared" si="22"/>
        <v/>
      </c>
      <c r="AS121" s="7" t="str">
        <f t="shared" si="23"/>
        <v/>
      </c>
      <c r="AT121" s="2" t="s">
        <v>101</v>
      </c>
      <c r="AU121" s="2" t="s">
        <v>102</v>
      </c>
      <c r="AV121" s="2" t="s">
        <v>104</v>
      </c>
      <c r="AW121" s="2" t="s">
        <v>814</v>
      </c>
      <c r="AX121" s="2" t="s">
        <v>829</v>
      </c>
      <c r="BS121" s="2" t="s">
        <v>826</v>
      </c>
      <c r="BT121" s="2">
        <v>120</v>
      </c>
    </row>
    <row r="122" spans="1:72" x14ac:dyDescent="0.35">
      <c r="A122" s="2" t="s">
        <v>796</v>
      </c>
      <c r="B122" s="2" t="s">
        <v>883</v>
      </c>
      <c r="C122" s="2" t="s">
        <v>69</v>
      </c>
      <c r="D122" s="2" t="s">
        <v>70</v>
      </c>
      <c r="F122" s="2" t="s">
        <v>820</v>
      </c>
      <c r="L122" s="2" t="s">
        <v>72</v>
      </c>
      <c r="O122" s="2" t="s">
        <v>884</v>
      </c>
      <c r="P122" s="2" t="s">
        <v>680</v>
      </c>
      <c r="Q122" s="2" t="s">
        <v>836</v>
      </c>
      <c r="S122" s="2" t="s">
        <v>130</v>
      </c>
      <c r="V122" s="2" t="s">
        <v>76</v>
      </c>
      <c r="W122" s="2" t="s">
        <v>809</v>
      </c>
      <c r="Y122" s="2" t="s">
        <v>78</v>
      </c>
      <c r="Z122" s="2" t="s">
        <v>78</v>
      </c>
      <c r="AA122" s="2" t="s">
        <v>802</v>
      </c>
      <c r="AE122" s="2" t="s">
        <v>99</v>
      </c>
      <c r="AG122" s="2" t="s">
        <v>100</v>
      </c>
      <c r="AH122" s="2" t="s">
        <v>101</v>
      </c>
      <c r="AN122" s="6">
        <f t="shared" si="18"/>
        <v>3</v>
      </c>
      <c r="AO122" s="2" t="str">
        <f t="shared" si="19"/>
        <v/>
      </c>
      <c r="AP122" s="2" t="str">
        <f t="shared" si="20"/>
        <v/>
      </c>
      <c r="AQ122" s="2" t="str">
        <f t="shared" si="21"/>
        <v/>
      </c>
      <c r="AR122" s="2" t="str">
        <f t="shared" si="22"/>
        <v/>
      </c>
      <c r="AS122" s="7" t="str">
        <f t="shared" si="23"/>
        <v/>
      </c>
      <c r="AT122" s="2" t="s">
        <v>101</v>
      </c>
      <c r="AU122" s="2" t="s">
        <v>102</v>
      </c>
      <c r="AV122" s="2" t="s">
        <v>104</v>
      </c>
      <c r="AW122" s="2" t="s">
        <v>832</v>
      </c>
      <c r="AX122" s="2" t="s">
        <v>833</v>
      </c>
      <c r="BS122" s="2" t="s">
        <v>826</v>
      </c>
      <c r="BT122" s="2">
        <v>121</v>
      </c>
    </row>
    <row r="123" spans="1:72" x14ac:dyDescent="0.35">
      <c r="A123" s="2" t="s">
        <v>796</v>
      </c>
      <c r="B123" s="2" t="s">
        <v>885</v>
      </c>
      <c r="C123" s="2" t="s">
        <v>69</v>
      </c>
      <c r="D123" s="2" t="s">
        <v>70</v>
      </c>
      <c r="F123" s="2" t="s">
        <v>807</v>
      </c>
      <c r="L123" s="2" t="s">
        <v>72</v>
      </c>
      <c r="O123" s="2" t="s">
        <v>886</v>
      </c>
      <c r="P123" s="2" t="s">
        <v>680</v>
      </c>
      <c r="Q123" s="2" t="s">
        <v>836</v>
      </c>
      <c r="S123" s="2" t="s">
        <v>75</v>
      </c>
      <c r="V123" s="2" t="s">
        <v>76</v>
      </c>
      <c r="W123" s="2" t="s">
        <v>809</v>
      </c>
      <c r="Y123" s="2" t="s">
        <v>78</v>
      </c>
      <c r="Z123" s="2" t="s">
        <v>78</v>
      </c>
      <c r="AA123" s="2" t="s">
        <v>645</v>
      </c>
      <c r="AD123" s="2" t="s">
        <v>887</v>
      </c>
      <c r="AE123" s="2" t="s">
        <v>99</v>
      </c>
      <c r="AG123" s="2" t="s">
        <v>100</v>
      </c>
      <c r="AH123" s="2" t="s">
        <v>173</v>
      </c>
      <c r="AN123" s="6" t="str">
        <f t="shared" si="18"/>
        <v/>
      </c>
      <c r="AO123" s="2" t="str">
        <f t="shared" si="19"/>
        <v/>
      </c>
      <c r="AP123" s="2">
        <f t="shared" si="20"/>
        <v>2</v>
      </c>
      <c r="AQ123" s="2" t="str">
        <f t="shared" si="21"/>
        <v/>
      </c>
      <c r="AR123" s="2" t="str">
        <f t="shared" si="22"/>
        <v/>
      </c>
      <c r="AS123" s="7" t="str">
        <f t="shared" si="23"/>
        <v/>
      </c>
      <c r="AT123" s="2" t="s">
        <v>173</v>
      </c>
      <c r="AU123" s="2" t="s">
        <v>144</v>
      </c>
      <c r="AV123" s="2" t="s">
        <v>194</v>
      </c>
      <c r="AW123" s="2" t="s">
        <v>144</v>
      </c>
      <c r="AX123" s="2" t="s">
        <v>888</v>
      </c>
      <c r="BS123" s="2" t="s">
        <v>889</v>
      </c>
      <c r="BT123" s="2">
        <v>122</v>
      </c>
    </row>
    <row r="124" spans="1:72" x14ac:dyDescent="0.35">
      <c r="A124" s="2" t="s">
        <v>796</v>
      </c>
      <c r="B124" s="2" t="s">
        <v>890</v>
      </c>
      <c r="C124" s="2" t="s">
        <v>69</v>
      </c>
      <c r="D124" s="2" t="s">
        <v>70</v>
      </c>
      <c r="F124" s="2" t="s">
        <v>807</v>
      </c>
      <c r="L124" s="2" t="s">
        <v>72</v>
      </c>
      <c r="O124" s="2" t="s">
        <v>891</v>
      </c>
      <c r="P124" s="2" t="s">
        <v>119</v>
      </c>
      <c r="S124" s="2" t="s">
        <v>75</v>
      </c>
      <c r="V124" s="2" t="s">
        <v>352</v>
      </c>
      <c r="W124" s="2" t="s">
        <v>809</v>
      </c>
      <c r="Y124" s="2" t="s">
        <v>78</v>
      </c>
      <c r="Z124" s="2" t="s">
        <v>78</v>
      </c>
      <c r="AA124" s="2" t="s">
        <v>645</v>
      </c>
      <c r="AE124" s="2" t="s">
        <v>99</v>
      </c>
      <c r="AG124" s="2" t="s">
        <v>100</v>
      </c>
      <c r="AH124" s="2" t="s">
        <v>173</v>
      </c>
      <c r="AN124" s="6" t="str">
        <f t="shared" si="18"/>
        <v/>
      </c>
      <c r="AO124" s="2" t="str">
        <f t="shared" si="19"/>
        <v/>
      </c>
      <c r="AP124" s="2">
        <f t="shared" si="20"/>
        <v>2</v>
      </c>
      <c r="AQ124" s="2" t="str">
        <f t="shared" si="21"/>
        <v/>
      </c>
      <c r="AR124" s="2" t="str">
        <f t="shared" si="22"/>
        <v/>
      </c>
      <c r="AS124" s="7" t="str">
        <f t="shared" si="23"/>
        <v/>
      </c>
      <c r="AT124" s="2" t="s">
        <v>173</v>
      </c>
      <c r="AU124" s="2" t="s">
        <v>144</v>
      </c>
      <c r="AV124" s="2" t="s">
        <v>194</v>
      </c>
      <c r="AW124" s="2" t="s">
        <v>144</v>
      </c>
      <c r="BS124" s="2" t="s">
        <v>855</v>
      </c>
      <c r="BT124" s="2">
        <v>123</v>
      </c>
    </row>
    <row r="125" spans="1:72" x14ac:dyDescent="0.35">
      <c r="A125" s="2" t="s">
        <v>796</v>
      </c>
      <c r="B125" s="2" t="s">
        <v>892</v>
      </c>
      <c r="C125" s="2" t="s">
        <v>69</v>
      </c>
      <c r="D125" s="2" t="s">
        <v>70</v>
      </c>
      <c r="F125" s="2" t="s">
        <v>820</v>
      </c>
      <c r="L125" s="2" t="s">
        <v>72</v>
      </c>
      <c r="O125" s="2" t="s">
        <v>893</v>
      </c>
      <c r="P125" s="2" t="s">
        <v>119</v>
      </c>
      <c r="S125" s="2" t="s">
        <v>130</v>
      </c>
      <c r="V125" s="2" t="s">
        <v>352</v>
      </c>
      <c r="W125" s="2" t="s">
        <v>809</v>
      </c>
      <c r="Y125" s="2" t="s">
        <v>78</v>
      </c>
      <c r="Z125" s="2" t="s">
        <v>78</v>
      </c>
      <c r="AA125" s="2" t="s">
        <v>802</v>
      </c>
      <c r="AE125" s="2" t="s">
        <v>473</v>
      </c>
      <c r="AG125" s="2" t="s">
        <v>100</v>
      </c>
      <c r="AH125" s="2" t="s">
        <v>191</v>
      </c>
      <c r="AN125" s="6" t="str">
        <f t="shared" si="18"/>
        <v/>
      </c>
      <c r="AO125" s="2" t="str">
        <f t="shared" si="19"/>
        <v/>
      </c>
      <c r="AP125" s="2" t="str">
        <f t="shared" si="20"/>
        <v/>
      </c>
      <c r="AQ125" s="2">
        <f t="shared" si="21"/>
        <v>2</v>
      </c>
      <c r="AR125" s="2" t="str">
        <f t="shared" si="22"/>
        <v/>
      </c>
      <c r="AS125" s="7" t="str">
        <f t="shared" si="23"/>
        <v/>
      </c>
      <c r="AT125" s="2" t="s">
        <v>191</v>
      </c>
      <c r="AU125" s="2" t="s">
        <v>286</v>
      </c>
      <c r="AV125" s="2" t="s">
        <v>286</v>
      </c>
      <c r="AW125" s="2" t="s">
        <v>286</v>
      </c>
      <c r="BS125" s="2" t="s">
        <v>894</v>
      </c>
      <c r="BT125" s="2">
        <v>124</v>
      </c>
    </row>
    <row r="126" spans="1:72" x14ac:dyDescent="0.35">
      <c r="A126" s="2" t="s">
        <v>796</v>
      </c>
      <c r="B126" s="2" t="s">
        <v>895</v>
      </c>
      <c r="C126" s="2" t="s">
        <v>69</v>
      </c>
      <c r="D126" s="2" t="s">
        <v>70</v>
      </c>
      <c r="F126" s="2" t="s">
        <v>820</v>
      </c>
      <c r="L126" s="2" t="s">
        <v>72</v>
      </c>
      <c r="O126" s="2" t="s">
        <v>808</v>
      </c>
      <c r="P126" s="2" t="s">
        <v>119</v>
      </c>
      <c r="S126" s="2" t="s">
        <v>130</v>
      </c>
      <c r="V126" s="2" t="s">
        <v>352</v>
      </c>
      <c r="W126" s="2" t="s">
        <v>809</v>
      </c>
      <c r="Y126" s="2" t="s">
        <v>78</v>
      </c>
      <c r="Z126" s="2" t="s">
        <v>78</v>
      </c>
      <c r="AA126" s="2" t="s">
        <v>802</v>
      </c>
      <c r="AE126" s="2" t="s">
        <v>810</v>
      </c>
      <c r="AG126" s="2" t="s">
        <v>100</v>
      </c>
      <c r="AH126" s="2" t="s">
        <v>174</v>
      </c>
      <c r="AN126" s="6" t="str">
        <f t="shared" si="18"/>
        <v/>
      </c>
      <c r="AO126" s="2" t="str">
        <f t="shared" si="19"/>
        <v/>
      </c>
      <c r="AP126" s="2" t="str">
        <f t="shared" si="20"/>
        <v/>
      </c>
      <c r="AQ126" s="2" t="str">
        <f t="shared" si="21"/>
        <v/>
      </c>
      <c r="AR126" s="2">
        <f t="shared" si="22"/>
        <v>2</v>
      </c>
      <c r="AS126" s="7" t="str">
        <f t="shared" si="23"/>
        <v/>
      </c>
      <c r="AT126" s="2" t="s">
        <v>174</v>
      </c>
      <c r="AU126" s="2" t="s">
        <v>195</v>
      </c>
      <c r="AV126" s="2" t="s">
        <v>195</v>
      </c>
      <c r="AW126" s="2" t="s">
        <v>195</v>
      </c>
      <c r="AX126" s="2" t="s">
        <v>213</v>
      </c>
      <c r="BS126" s="2" t="s">
        <v>811</v>
      </c>
      <c r="BT126" s="2">
        <v>125</v>
      </c>
    </row>
    <row r="127" spans="1:72" x14ac:dyDescent="0.35">
      <c r="A127" s="2" t="s">
        <v>796</v>
      </c>
      <c r="B127" s="2" t="s">
        <v>896</v>
      </c>
      <c r="C127" s="2" t="s">
        <v>69</v>
      </c>
      <c r="D127" s="2" t="s">
        <v>70</v>
      </c>
      <c r="F127" s="2" t="s">
        <v>807</v>
      </c>
      <c r="L127" s="2" t="s">
        <v>72</v>
      </c>
      <c r="O127" s="2" t="s">
        <v>897</v>
      </c>
      <c r="P127" s="2" t="s">
        <v>119</v>
      </c>
      <c r="R127" s="2" t="s">
        <v>789</v>
      </c>
      <c r="S127" s="2" t="s">
        <v>75</v>
      </c>
      <c r="V127" s="2" t="s">
        <v>352</v>
      </c>
      <c r="W127" s="2" t="s">
        <v>809</v>
      </c>
      <c r="Y127" s="2" t="s">
        <v>78</v>
      </c>
      <c r="Z127" s="2" t="s">
        <v>78</v>
      </c>
      <c r="AA127" s="2" t="s">
        <v>898</v>
      </c>
      <c r="AE127" s="2" t="s">
        <v>473</v>
      </c>
      <c r="AG127" s="2" t="s">
        <v>100</v>
      </c>
      <c r="AH127" s="2" t="s">
        <v>174</v>
      </c>
      <c r="AN127" s="6" t="str">
        <f t="shared" si="18"/>
        <v/>
      </c>
      <c r="AO127" s="2" t="str">
        <f t="shared" si="19"/>
        <v/>
      </c>
      <c r="AP127" s="2" t="str">
        <f t="shared" si="20"/>
        <v/>
      </c>
      <c r="AQ127" s="2" t="str">
        <f t="shared" si="21"/>
        <v/>
      </c>
      <c r="AR127" s="2">
        <f t="shared" si="22"/>
        <v>2</v>
      </c>
      <c r="AS127" s="7" t="str">
        <f t="shared" si="23"/>
        <v/>
      </c>
      <c r="AT127" s="2" t="s">
        <v>174</v>
      </c>
      <c r="AU127" s="2" t="s">
        <v>195</v>
      </c>
      <c r="AV127" s="2" t="s">
        <v>195</v>
      </c>
      <c r="AW127" s="2" t="s">
        <v>195</v>
      </c>
      <c r="BS127" s="2" t="s">
        <v>894</v>
      </c>
      <c r="BT127" s="2">
        <v>126</v>
      </c>
    </row>
    <row r="128" spans="1:72" x14ac:dyDescent="0.35">
      <c r="A128" s="2" t="s">
        <v>796</v>
      </c>
      <c r="B128" s="2" t="s">
        <v>899</v>
      </c>
      <c r="C128" s="2" t="s">
        <v>69</v>
      </c>
      <c r="D128" s="2" t="s">
        <v>70</v>
      </c>
      <c r="F128" s="2" t="s">
        <v>820</v>
      </c>
      <c r="L128" s="2" t="s">
        <v>72</v>
      </c>
      <c r="O128" s="2" t="s">
        <v>897</v>
      </c>
      <c r="P128" s="2" t="s">
        <v>119</v>
      </c>
      <c r="R128" s="2" t="s">
        <v>789</v>
      </c>
      <c r="S128" s="2" t="s">
        <v>130</v>
      </c>
      <c r="V128" s="2" t="s">
        <v>352</v>
      </c>
      <c r="W128" s="2" t="s">
        <v>809</v>
      </c>
      <c r="Y128" s="2" t="s">
        <v>78</v>
      </c>
      <c r="Z128" s="2" t="s">
        <v>78</v>
      </c>
      <c r="AA128" s="2" t="s">
        <v>900</v>
      </c>
      <c r="AE128" s="2" t="s">
        <v>473</v>
      </c>
      <c r="AG128" s="2" t="s">
        <v>100</v>
      </c>
      <c r="AH128" s="2" t="s">
        <v>174</v>
      </c>
      <c r="AN128" s="6" t="str">
        <f t="shared" si="18"/>
        <v/>
      </c>
      <c r="AO128" s="2" t="str">
        <f t="shared" si="19"/>
        <v/>
      </c>
      <c r="AP128" s="2" t="str">
        <f t="shared" si="20"/>
        <v/>
      </c>
      <c r="AQ128" s="2" t="str">
        <f t="shared" si="21"/>
        <v/>
      </c>
      <c r="AR128" s="2">
        <f t="shared" si="22"/>
        <v>2</v>
      </c>
      <c r="AS128" s="7" t="str">
        <f t="shared" si="23"/>
        <v/>
      </c>
      <c r="AT128" s="2" t="s">
        <v>174</v>
      </c>
      <c r="AU128" s="2" t="s">
        <v>195</v>
      </c>
      <c r="AV128" s="2" t="s">
        <v>195</v>
      </c>
      <c r="AW128" s="2" t="s">
        <v>195</v>
      </c>
      <c r="BS128" s="2" t="s">
        <v>894</v>
      </c>
      <c r="BT128" s="2">
        <v>127</v>
      </c>
    </row>
    <row r="129" spans="1:72" x14ac:dyDescent="0.35">
      <c r="A129" s="2" t="s">
        <v>796</v>
      </c>
      <c r="B129" s="2" t="s">
        <v>901</v>
      </c>
      <c r="C129" s="2" t="s">
        <v>69</v>
      </c>
      <c r="D129" s="2" t="s">
        <v>70</v>
      </c>
      <c r="F129" s="2" t="s">
        <v>807</v>
      </c>
      <c r="L129" s="2" t="s">
        <v>72</v>
      </c>
      <c r="O129" s="2" t="s">
        <v>902</v>
      </c>
      <c r="P129" s="2" t="s">
        <v>119</v>
      </c>
      <c r="R129" s="2" t="s">
        <v>789</v>
      </c>
      <c r="S129" s="2" t="s">
        <v>120</v>
      </c>
      <c r="V129" s="2" t="s">
        <v>352</v>
      </c>
      <c r="W129" s="2" t="s">
        <v>809</v>
      </c>
      <c r="Y129" s="2" t="s">
        <v>78</v>
      </c>
      <c r="Z129" s="2" t="s">
        <v>78</v>
      </c>
      <c r="AA129" s="2" t="s">
        <v>802</v>
      </c>
      <c r="AE129" s="2" t="s">
        <v>473</v>
      </c>
      <c r="AG129" s="2" t="s">
        <v>100</v>
      </c>
      <c r="AH129" s="2" t="s">
        <v>174</v>
      </c>
      <c r="AN129" s="6" t="str">
        <f t="shared" si="18"/>
        <v/>
      </c>
      <c r="AO129" s="2" t="str">
        <f t="shared" si="19"/>
        <v/>
      </c>
      <c r="AP129" s="2" t="str">
        <f t="shared" si="20"/>
        <v/>
      </c>
      <c r="AQ129" s="2" t="str">
        <f t="shared" si="21"/>
        <v/>
      </c>
      <c r="AR129" s="2">
        <f t="shared" si="22"/>
        <v>2</v>
      </c>
      <c r="AS129" s="7" t="str">
        <f t="shared" si="23"/>
        <v/>
      </c>
      <c r="AT129" s="2" t="s">
        <v>174</v>
      </c>
      <c r="AU129" s="2" t="s">
        <v>195</v>
      </c>
      <c r="AV129" s="2" t="s">
        <v>195</v>
      </c>
      <c r="AW129" s="2" t="s">
        <v>195</v>
      </c>
      <c r="AX129" s="2" t="s">
        <v>213</v>
      </c>
      <c r="BS129" s="2" t="s">
        <v>903</v>
      </c>
      <c r="BT129" s="2">
        <v>128</v>
      </c>
    </row>
    <row r="130" spans="1:72" ht="18.75" thickBot="1" x14ac:dyDescent="0.4">
      <c r="A130" s="2" t="s">
        <v>796</v>
      </c>
      <c r="B130" s="2" t="s">
        <v>904</v>
      </c>
      <c r="C130" s="2" t="s">
        <v>69</v>
      </c>
      <c r="D130" s="2" t="s">
        <v>70</v>
      </c>
      <c r="F130" s="2" t="s">
        <v>820</v>
      </c>
      <c r="L130" s="2" t="s">
        <v>72</v>
      </c>
      <c r="O130" s="2" t="s">
        <v>905</v>
      </c>
      <c r="P130" s="2" t="s">
        <v>119</v>
      </c>
      <c r="S130" s="2" t="s">
        <v>130</v>
      </c>
      <c r="V130" s="2" t="s">
        <v>352</v>
      </c>
      <c r="W130" s="2" t="s">
        <v>809</v>
      </c>
      <c r="Y130" s="2" t="s">
        <v>78</v>
      </c>
      <c r="Z130" s="2" t="s">
        <v>78</v>
      </c>
      <c r="AA130" s="2" t="s">
        <v>802</v>
      </c>
      <c r="AE130" s="2" t="s">
        <v>473</v>
      </c>
      <c r="AG130" s="2" t="s">
        <v>100</v>
      </c>
      <c r="AH130" s="2" t="s">
        <v>174</v>
      </c>
      <c r="AN130" s="8" t="str">
        <f t="shared" ref="AN130:AN158" si="24">IF(AH130="Sept-Oct (n)",3,IF(AH130="Juil-Août (n)",2,IF(AE130="Collecte permanente",1,"")))</f>
        <v/>
      </c>
      <c r="AO130" s="9" t="str">
        <f t="shared" ref="AO130:AO158" si="25">IF(AH130="Nov-Déc (n)",2,IF(AI130="Nov-Déc (n)",2,IF(AE130="Collecte permanente",1,"")))</f>
        <v/>
      </c>
      <c r="AP130" s="9" t="str">
        <f t="shared" ref="AP130:AP158" si="26">IF(AH130="Janv-Fév (n+1)",2,IF(AI130="Janv-Fév (n+1)",2,IF(AJ130="Janv-Fév (n+1)",2,IF(AE130="Collecte permanente",1,""))))</f>
        <v/>
      </c>
      <c r="AQ130" s="9" t="str">
        <f t="shared" ref="AQ130:AQ158" si="27">IF(AH130="Mars-Avril (n+1)",2,IF(AI130="Mars-Avril (n+1)",2,IF(AJ130="Mars-Avril (n+1)",2,IF(AK130="Mars-Avril (n+1)",2,IF(AL130="Mars-Avril (n+1)",2,IF(AM130="Mars-Avril (n+1)",2,IF(AE130="Collecte permanente",1,"")))))))</f>
        <v/>
      </c>
      <c r="AR130" s="9">
        <f t="shared" ref="AR130:AR158" si="28">IF(AH130="Mai-Juin (n+1)",2,IF(AI130="Mai-Juin (n+1)",2,IF(AJ130="Mai-Juin (n+1)",2,IF(AK130="Mai-Juin (n+1)",2,IF(AL130="Mai-Juin (n+1)",2,IF(AM130="Mai-Juin (n+1)",2,IF(AE130="Collecte permanente",1,"")))))))</f>
        <v>2</v>
      </c>
      <c r="AS130" s="10" t="str">
        <f t="shared" ref="AS130:AS158" si="29">IF(AH130="Juil-Août (n+1)",2,IF(AI130="Juil-Août (n+1)",2,IF(AJ130="Juil-Août (n+1)",2,IF(AK130="Juil-Août (n+1)",2,IF(AL130="Juil-Août (n+1)",2,IF(AM130="Juil-Août (n+1)",2,IF(AE130="Collecte permanente",1,"")))))))</f>
        <v/>
      </c>
      <c r="AT130" s="2" t="s">
        <v>174</v>
      </c>
      <c r="AU130" s="2" t="s">
        <v>195</v>
      </c>
      <c r="AV130" s="2" t="s">
        <v>195</v>
      </c>
      <c r="AW130" s="2" t="s">
        <v>195</v>
      </c>
      <c r="AX130" s="2" t="s">
        <v>213</v>
      </c>
      <c r="BS130" s="2" t="s">
        <v>811</v>
      </c>
      <c r="BT130" s="2">
        <v>129</v>
      </c>
    </row>
    <row r="131" spans="1:72" x14ac:dyDescent="0.35">
      <c r="A131" s="2" t="s">
        <v>906</v>
      </c>
      <c r="B131" s="2" t="s">
        <v>907</v>
      </c>
      <c r="C131" s="2" t="s">
        <v>69</v>
      </c>
      <c r="D131" s="2" t="s">
        <v>92</v>
      </c>
      <c r="F131" s="2" t="s">
        <v>745</v>
      </c>
      <c r="H131" s="2" t="s">
        <v>91</v>
      </c>
      <c r="I131" s="2" t="s">
        <v>92</v>
      </c>
      <c r="K131" s="2" t="s">
        <v>229</v>
      </c>
      <c r="L131" s="2" t="s">
        <v>72</v>
      </c>
      <c r="M131" s="2" t="s">
        <v>263</v>
      </c>
      <c r="O131" s="2" t="s">
        <v>908</v>
      </c>
      <c r="P131" s="2" t="s">
        <v>119</v>
      </c>
      <c r="S131" s="2" t="s">
        <v>120</v>
      </c>
      <c r="V131" s="2" t="s">
        <v>76</v>
      </c>
      <c r="W131" s="2" t="s">
        <v>108</v>
      </c>
      <c r="X131" s="2" t="s">
        <v>909</v>
      </c>
      <c r="Y131" s="2" t="s">
        <v>157</v>
      </c>
      <c r="Z131" s="2" t="s">
        <v>78</v>
      </c>
      <c r="AA131" s="2" t="s">
        <v>439</v>
      </c>
      <c r="AD131" s="2" t="s">
        <v>540</v>
      </c>
      <c r="AE131" s="2" t="s">
        <v>82</v>
      </c>
      <c r="AN131" s="3">
        <f t="shared" si="24"/>
        <v>1</v>
      </c>
      <c r="AO131" s="4">
        <f t="shared" si="25"/>
        <v>1</v>
      </c>
      <c r="AP131" s="4">
        <f t="shared" si="26"/>
        <v>1</v>
      </c>
      <c r="AQ131" s="4">
        <f t="shared" si="27"/>
        <v>1</v>
      </c>
      <c r="AR131" s="4">
        <f t="shared" si="28"/>
        <v>1</v>
      </c>
      <c r="AS131" s="5">
        <f t="shared" si="29"/>
        <v>1</v>
      </c>
      <c r="AU131" s="2" t="s">
        <v>910</v>
      </c>
      <c r="AV131" s="2" t="s">
        <v>659</v>
      </c>
      <c r="AW131" s="2" t="s">
        <v>543</v>
      </c>
      <c r="AX131" s="2" t="s">
        <v>911</v>
      </c>
      <c r="BS131" s="2" t="s">
        <v>198</v>
      </c>
      <c r="BT131" s="2">
        <v>130</v>
      </c>
    </row>
    <row r="132" spans="1:72" x14ac:dyDescent="0.35">
      <c r="A132" s="2" t="s">
        <v>906</v>
      </c>
      <c r="B132" s="2" t="s">
        <v>912</v>
      </c>
      <c r="C132" s="2" t="s">
        <v>69</v>
      </c>
      <c r="D132" s="2" t="s">
        <v>913</v>
      </c>
      <c r="F132" s="2" t="s">
        <v>914</v>
      </c>
      <c r="L132" s="2" t="s">
        <v>72</v>
      </c>
      <c r="O132" s="2" t="s">
        <v>915</v>
      </c>
      <c r="P132" s="2" t="s">
        <v>916</v>
      </c>
      <c r="Q132" s="2" t="s">
        <v>917</v>
      </c>
      <c r="S132" s="2" t="s">
        <v>918</v>
      </c>
      <c r="V132" s="2" t="s">
        <v>76</v>
      </c>
      <c r="W132" s="2" t="s">
        <v>77</v>
      </c>
      <c r="X132" s="2" t="s">
        <v>919</v>
      </c>
      <c r="Y132" s="2" t="s">
        <v>132</v>
      </c>
      <c r="Z132" s="2" t="s">
        <v>78</v>
      </c>
      <c r="AA132" s="2" t="s">
        <v>79</v>
      </c>
      <c r="AC132" s="2" t="s">
        <v>920</v>
      </c>
      <c r="AD132" s="2" t="s">
        <v>921</v>
      </c>
      <c r="AE132" s="2" t="s">
        <v>99</v>
      </c>
      <c r="AG132" s="2" t="s">
        <v>100</v>
      </c>
      <c r="AH132" s="2" t="s">
        <v>243</v>
      </c>
      <c r="AI132" s="2" t="s">
        <v>172</v>
      </c>
      <c r="AJ132" s="2" t="s">
        <v>173</v>
      </c>
      <c r="AK132" s="2" t="s">
        <v>191</v>
      </c>
      <c r="AL132" s="2" t="s">
        <v>174</v>
      </c>
      <c r="AM132" s="2" t="s">
        <v>232</v>
      </c>
      <c r="AN132" s="6">
        <f t="shared" si="24"/>
        <v>2</v>
      </c>
      <c r="AO132" s="2">
        <f t="shared" si="25"/>
        <v>2</v>
      </c>
      <c r="AP132" s="2">
        <f t="shared" si="26"/>
        <v>2</v>
      </c>
      <c r="AQ132" s="2">
        <f t="shared" si="27"/>
        <v>2</v>
      </c>
      <c r="AR132" s="2">
        <f t="shared" si="28"/>
        <v>2</v>
      </c>
      <c r="AS132" s="7">
        <f t="shared" si="29"/>
        <v>2</v>
      </c>
      <c r="AT132" s="2" t="s">
        <v>243</v>
      </c>
      <c r="AU132" s="2" t="s">
        <v>922</v>
      </c>
      <c r="AV132" s="2" t="s">
        <v>923</v>
      </c>
      <c r="AW132" s="2" t="s">
        <v>212</v>
      </c>
      <c r="AX132" s="2" t="s">
        <v>525</v>
      </c>
      <c r="BS132" s="2" t="s">
        <v>924</v>
      </c>
      <c r="BT132" s="2">
        <v>131</v>
      </c>
    </row>
    <row r="133" spans="1:72" x14ac:dyDescent="0.35">
      <c r="A133" s="2" t="s">
        <v>906</v>
      </c>
      <c r="B133" s="2" t="s">
        <v>925</v>
      </c>
      <c r="C133" s="2" t="s">
        <v>107</v>
      </c>
      <c r="D133" s="2" t="s">
        <v>926</v>
      </c>
      <c r="H133" s="2" t="s">
        <v>91</v>
      </c>
      <c r="I133" s="2" t="s">
        <v>547</v>
      </c>
      <c r="J133" s="2" t="s">
        <v>927</v>
      </c>
      <c r="K133" s="2" t="s">
        <v>928</v>
      </c>
      <c r="L133" s="2" t="s">
        <v>72</v>
      </c>
      <c r="O133" s="2" t="s">
        <v>929</v>
      </c>
      <c r="P133" s="2" t="s">
        <v>119</v>
      </c>
      <c r="S133" s="2" t="s">
        <v>539</v>
      </c>
      <c r="V133" s="2" t="s">
        <v>76</v>
      </c>
      <c r="W133" s="2" t="s">
        <v>131</v>
      </c>
      <c r="Y133" s="2" t="s">
        <v>132</v>
      </c>
      <c r="Z133" s="2" t="s">
        <v>78</v>
      </c>
      <c r="AA133" s="2" t="s">
        <v>122</v>
      </c>
      <c r="AD133" s="2" t="s">
        <v>930</v>
      </c>
      <c r="AE133" s="2" t="s">
        <v>99</v>
      </c>
      <c r="AG133" s="2" t="s">
        <v>100</v>
      </c>
      <c r="AH133" s="2" t="s">
        <v>243</v>
      </c>
      <c r="AN133" s="6">
        <f t="shared" si="24"/>
        <v>2</v>
      </c>
      <c r="AO133" s="2" t="str">
        <f t="shared" si="25"/>
        <v/>
      </c>
      <c r="AP133" s="2" t="str">
        <f t="shared" si="26"/>
        <v/>
      </c>
      <c r="AQ133" s="2" t="str">
        <f t="shared" si="27"/>
        <v/>
      </c>
      <c r="AR133" s="2" t="str">
        <f t="shared" si="28"/>
        <v/>
      </c>
      <c r="AS133" s="7" t="str">
        <f t="shared" si="29"/>
        <v/>
      </c>
      <c r="AT133" s="2" t="s">
        <v>243</v>
      </c>
      <c r="AU133" s="2" t="s">
        <v>931</v>
      </c>
      <c r="AV133" s="2" t="s">
        <v>932</v>
      </c>
      <c r="AZ133" s="2" t="s">
        <v>933</v>
      </c>
      <c r="BA133" s="2" t="s">
        <v>599</v>
      </c>
      <c r="BS133" s="2" t="s">
        <v>934</v>
      </c>
      <c r="BT133" s="2">
        <v>132</v>
      </c>
    </row>
    <row r="134" spans="1:72" x14ac:dyDescent="0.35">
      <c r="A134" s="2" t="s">
        <v>906</v>
      </c>
      <c r="B134" s="2" t="s">
        <v>935</v>
      </c>
      <c r="C134" s="2" t="s">
        <v>107</v>
      </c>
      <c r="D134" s="2" t="s">
        <v>926</v>
      </c>
      <c r="L134" s="2" t="s">
        <v>72</v>
      </c>
      <c r="O134" s="2" t="s">
        <v>936</v>
      </c>
      <c r="P134" s="2" t="s">
        <v>119</v>
      </c>
      <c r="S134" s="2" t="s">
        <v>937</v>
      </c>
      <c r="T134" s="2" t="s">
        <v>938</v>
      </c>
      <c r="V134" s="2" t="s">
        <v>76</v>
      </c>
      <c r="W134" s="2" t="s">
        <v>131</v>
      </c>
      <c r="Y134" s="2" t="s">
        <v>157</v>
      </c>
      <c r="Z134" s="2" t="s">
        <v>78</v>
      </c>
      <c r="AA134" s="2" t="s">
        <v>122</v>
      </c>
      <c r="AE134" s="2" t="s">
        <v>255</v>
      </c>
      <c r="AG134" s="2" t="s">
        <v>100</v>
      </c>
      <c r="AH134" s="2" t="s">
        <v>101</v>
      </c>
      <c r="AI134" s="2" t="s">
        <v>172</v>
      </c>
      <c r="AJ134" s="2" t="s">
        <v>173</v>
      </c>
      <c r="AK134" s="2" t="s">
        <v>191</v>
      </c>
      <c r="AL134" s="2" t="s">
        <v>174</v>
      </c>
      <c r="AM134" s="2" t="s">
        <v>232</v>
      </c>
      <c r="AN134" s="6">
        <f t="shared" si="24"/>
        <v>3</v>
      </c>
      <c r="AO134" s="2">
        <f t="shared" si="25"/>
        <v>2</v>
      </c>
      <c r="AP134" s="2">
        <f t="shared" si="26"/>
        <v>2</v>
      </c>
      <c r="AQ134" s="2">
        <f t="shared" si="27"/>
        <v>2</v>
      </c>
      <c r="AR134" s="2">
        <f t="shared" si="28"/>
        <v>2</v>
      </c>
      <c r="AS134" s="7">
        <f t="shared" si="29"/>
        <v>2</v>
      </c>
      <c r="AT134" s="2" t="s">
        <v>101</v>
      </c>
      <c r="AU134" s="2" t="s">
        <v>939</v>
      </c>
      <c r="AV134" s="2" t="s">
        <v>940</v>
      </c>
      <c r="AX134" s="2" t="s">
        <v>941</v>
      </c>
      <c r="BS134" s="2" t="s">
        <v>942</v>
      </c>
      <c r="BT134" s="2">
        <v>133</v>
      </c>
    </row>
    <row r="135" spans="1:72" x14ac:dyDescent="0.35">
      <c r="A135" s="2" t="s">
        <v>906</v>
      </c>
      <c r="B135" s="2" t="s">
        <v>943</v>
      </c>
      <c r="C135" s="2" t="s">
        <v>107</v>
      </c>
      <c r="D135" s="2" t="s">
        <v>926</v>
      </c>
      <c r="L135" s="2" t="s">
        <v>72</v>
      </c>
      <c r="O135" s="2" t="s">
        <v>944</v>
      </c>
      <c r="P135" s="2" t="s">
        <v>119</v>
      </c>
      <c r="S135" s="2" t="s">
        <v>937</v>
      </c>
      <c r="T135" s="2" t="s">
        <v>938</v>
      </c>
      <c r="V135" s="2" t="s">
        <v>76</v>
      </c>
      <c r="W135" s="2" t="s">
        <v>131</v>
      </c>
      <c r="Y135" s="2" t="s">
        <v>157</v>
      </c>
      <c r="Z135" s="2" t="s">
        <v>78</v>
      </c>
      <c r="AA135" s="2" t="s">
        <v>122</v>
      </c>
      <c r="AD135" s="2" t="s">
        <v>945</v>
      </c>
      <c r="AE135" s="2" t="s">
        <v>255</v>
      </c>
      <c r="AG135" s="2" t="s">
        <v>100</v>
      </c>
      <c r="AH135" s="2" t="s">
        <v>101</v>
      </c>
      <c r="AI135" s="2" t="s">
        <v>172</v>
      </c>
      <c r="AJ135" s="2" t="s">
        <v>173</v>
      </c>
      <c r="AK135" s="2" t="s">
        <v>191</v>
      </c>
      <c r="AL135" s="2" t="s">
        <v>174</v>
      </c>
      <c r="AM135" s="2" t="s">
        <v>232</v>
      </c>
      <c r="AN135" s="6">
        <f t="shared" si="24"/>
        <v>3</v>
      </c>
      <c r="AO135" s="2">
        <f t="shared" si="25"/>
        <v>2</v>
      </c>
      <c r="AP135" s="2">
        <f t="shared" si="26"/>
        <v>2</v>
      </c>
      <c r="AQ135" s="2">
        <f t="shared" si="27"/>
        <v>2</v>
      </c>
      <c r="AR135" s="2">
        <f t="shared" si="28"/>
        <v>2</v>
      </c>
      <c r="AS135" s="7">
        <f t="shared" si="29"/>
        <v>2</v>
      </c>
      <c r="AT135" s="2" t="s">
        <v>101</v>
      </c>
      <c r="AU135" s="2" t="s">
        <v>939</v>
      </c>
      <c r="AV135" s="2" t="s">
        <v>702</v>
      </c>
      <c r="AX135" s="2" t="s">
        <v>941</v>
      </c>
      <c r="BS135" s="2" t="s">
        <v>946</v>
      </c>
      <c r="BT135" s="2">
        <v>134</v>
      </c>
    </row>
    <row r="136" spans="1:72" x14ac:dyDescent="0.35">
      <c r="A136" s="2" t="s">
        <v>906</v>
      </c>
      <c r="B136" s="2" t="s">
        <v>947</v>
      </c>
      <c r="C136" s="2" t="s">
        <v>69</v>
      </c>
      <c r="D136" s="2" t="s">
        <v>92</v>
      </c>
      <c r="F136" s="2" t="s">
        <v>948</v>
      </c>
      <c r="H136" s="2" t="s">
        <v>91</v>
      </c>
      <c r="I136" s="2" t="s">
        <v>92</v>
      </c>
      <c r="K136" s="2" t="s">
        <v>229</v>
      </c>
      <c r="L136" s="2" t="s">
        <v>72</v>
      </c>
      <c r="M136" s="2" t="s">
        <v>698</v>
      </c>
      <c r="O136" s="2" t="s">
        <v>949</v>
      </c>
      <c r="P136" s="2" t="s">
        <v>119</v>
      </c>
      <c r="S136" s="2" t="s">
        <v>538</v>
      </c>
      <c r="V136" s="2" t="s">
        <v>76</v>
      </c>
      <c r="W136" s="2" t="s">
        <v>267</v>
      </c>
      <c r="Y136" s="2" t="s">
        <v>132</v>
      </c>
      <c r="Z136" s="2" t="s">
        <v>78</v>
      </c>
      <c r="AA136" s="2" t="s">
        <v>571</v>
      </c>
      <c r="AE136" s="2" t="s">
        <v>189</v>
      </c>
      <c r="AG136" s="2" t="s">
        <v>171</v>
      </c>
      <c r="AH136" s="2" t="s">
        <v>101</v>
      </c>
      <c r="AI136" s="2" t="s">
        <v>173</v>
      </c>
      <c r="AJ136" s="2" t="s">
        <v>191</v>
      </c>
      <c r="AN136" s="6">
        <f t="shared" si="24"/>
        <v>3</v>
      </c>
      <c r="AO136" s="2" t="str">
        <f t="shared" si="25"/>
        <v/>
      </c>
      <c r="AP136" s="2">
        <f t="shared" si="26"/>
        <v>2</v>
      </c>
      <c r="AQ136" s="2">
        <f t="shared" si="27"/>
        <v>2</v>
      </c>
      <c r="AR136" s="2" t="str">
        <f t="shared" si="28"/>
        <v/>
      </c>
      <c r="AS136" s="7" t="str">
        <f t="shared" si="29"/>
        <v/>
      </c>
      <c r="AT136" s="2" t="s">
        <v>101</v>
      </c>
      <c r="AU136" s="2" t="s">
        <v>268</v>
      </c>
      <c r="AV136" s="2" t="s">
        <v>774</v>
      </c>
      <c r="AW136" s="2" t="s">
        <v>950</v>
      </c>
      <c r="AX136" s="2" t="s">
        <v>145</v>
      </c>
      <c r="AY136" s="2" t="s">
        <v>173</v>
      </c>
      <c r="AZ136" s="2" t="s">
        <v>951</v>
      </c>
      <c r="BA136" s="2" t="s">
        <v>296</v>
      </c>
      <c r="BB136" s="2" t="s">
        <v>952</v>
      </c>
      <c r="BC136" s="2" t="s">
        <v>151</v>
      </c>
      <c r="BD136" s="2" t="s">
        <v>191</v>
      </c>
      <c r="BE136" s="2" t="s">
        <v>639</v>
      </c>
      <c r="BF136" s="2" t="s">
        <v>765</v>
      </c>
      <c r="BG136" s="2" t="s">
        <v>953</v>
      </c>
      <c r="BH136" s="2" t="s">
        <v>125</v>
      </c>
      <c r="BS136" s="2" t="s">
        <v>198</v>
      </c>
      <c r="BT136" s="2">
        <v>135</v>
      </c>
    </row>
    <row r="137" spans="1:72" x14ac:dyDescent="0.35">
      <c r="A137" s="2" t="s">
        <v>906</v>
      </c>
      <c r="B137" s="2" t="s">
        <v>954</v>
      </c>
      <c r="C137" s="2" t="s">
        <v>107</v>
      </c>
      <c r="D137" s="2" t="s">
        <v>955</v>
      </c>
      <c r="F137" s="2" t="s">
        <v>956</v>
      </c>
      <c r="H137" s="2" t="s">
        <v>91</v>
      </c>
      <c r="I137" s="2" t="s">
        <v>957</v>
      </c>
      <c r="J137" s="2" t="s">
        <v>958</v>
      </c>
      <c r="L137" s="2" t="s">
        <v>72</v>
      </c>
      <c r="M137" s="2" t="s">
        <v>319</v>
      </c>
      <c r="O137" s="2" t="s">
        <v>959</v>
      </c>
      <c r="P137" s="2" t="s">
        <v>960</v>
      </c>
      <c r="S137" s="2" t="s">
        <v>961</v>
      </c>
      <c r="V137" s="2" t="s">
        <v>352</v>
      </c>
      <c r="W137" s="2" t="s">
        <v>108</v>
      </c>
      <c r="X137" s="2" t="s">
        <v>962</v>
      </c>
      <c r="Y137" s="2" t="s">
        <v>78</v>
      </c>
      <c r="Z137" s="2" t="s">
        <v>78</v>
      </c>
      <c r="AA137" s="2" t="s">
        <v>108</v>
      </c>
      <c r="AD137" s="2" t="s">
        <v>963</v>
      </c>
      <c r="AE137" s="2" t="s">
        <v>99</v>
      </c>
      <c r="AG137" s="2" t="s">
        <v>100</v>
      </c>
      <c r="AH137" s="2" t="s">
        <v>101</v>
      </c>
      <c r="AN137" s="6">
        <f t="shared" si="24"/>
        <v>3</v>
      </c>
      <c r="AO137" s="2" t="str">
        <f t="shared" si="25"/>
        <v/>
      </c>
      <c r="AP137" s="2" t="str">
        <f t="shared" si="26"/>
        <v/>
      </c>
      <c r="AQ137" s="2" t="str">
        <f t="shared" si="27"/>
        <v/>
      </c>
      <c r="AR137" s="2" t="str">
        <f t="shared" si="28"/>
        <v/>
      </c>
      <c r="AS137" s="7" t="str">
        <f t="shared" si="29"/>
        <v/>
      </c>
      <c r="AT137" s="2" t="s">
        <v>101</v>
      </c>
      <c r="AU137" s="2" t="s">
        <v>964</v>
      </c>
      <c r="AV137" s="2" t="s">
        <v>965</v>
      </c>
      <c r="AX137" s="2" t="s">
        <v>783</v>
      </c>
      <c r="BS137" s="2" t="s">
        <v>966</v>
      </c>
      <c r="BT137" s="2">
        <v>136</v>
      </c>
    </row>
    <row r="138" spans="1:72" x14ac:dyDescent="0.35">
      <c r="A138" s="2" t="s">
        <v>906</v>
      </c>
      <c r="B138" s="2" t="s">
        <v>967</v>
      </c>
      <c r="C138" s="2" t="s">
        <v>107</v>
      </c>
      <c r="D138" s="2" t="s">
        <v>92</v>
      </c>
      <c r="F138" s="2" t="s">
        <v>361</v>
      </c>
      <c r="H138" s="2" t="s">
        <v>91</v>
      </c>
      <c r="I138" s="2" t="s">
        <v>92</v>
      </c>
      <c r="K138" s="2" t="s">
        <v>229</v>
      </c>
      <c r="L138" s="2" t="s">
        <v>72</v>
      </c>
      <c r="M138" s="2" t="s">
        <v>349</v>
      </c>
      <c r="O138" s="2" t="s">
        <v>968</v>
      </c>
      <c r="P138" s="2" t="s">
        <v>119</v>
      </c>
      <c r="S138" s="2" t="s">
        <v>742</v>
      </c>
      <c r="V138" s="2" t="s">
        <v>76</v>
      </c>
      <c r="W138" s="2" t="s">
        <v>742</v>
      </c>
      <c r="Y138" s="2" t="s">
        <v>132</v>
      </c>
      <c r="Z138" s="2" t="s">
        <v>78</v>
      </c>
      <c r="AA138" s="2" t="s">
        <v>571</v>
      </c>
      <c r="AE138" s="2" t="s">
        <v>99</v>
      </c>
      <c r="AG138" s="2" t="s">
        <v>100</v>
      </c>
      <c r="AH138" s="2" t="s">
        <v>101</v>
      </c>
      <c r="AN138" s="6">
        <f t="shared" si="24"/>
        <v>3</v>
      </c>
      <c r="AO138" s="2" t="str">
        <f t="shared" si="25"/>
        <v/>
      </c>
      <c r="AP138" s="2" t="str">
        <f t="shared" si="26"/>
        <v/>
      </c>
      <c r="AQ138" s="2" t="str">
        <f t="shared" si="27"/>
        <v/>
      </c>
      <c r="AR138" s="2" t="str">
        <f t="shared" si="28"/>
        <v/>
      </c>
      <c r="AS138" s="7" t="str">
        <f t="shared" si="29"/>
        <v/>
      </c>
      <c r="AT138" s="2" t="s">
        <v>101</v>
      </c>
      <c r="AU138" s="2" t="s">
        <v>701</v>
      </c>
      <c r="AV138" s="2" t="s">
        <v>159</v>
      </c>
      <c r="AW138" s="2" t="s">
        <v>212</v>
      </c>
      <c r="AX138" s="2" t="s">
        <v>145</v>
      </c>
      <c r="BS138" s="2" t="s">
        <v>160</v>
      </c>
      <c r="BT138" s="2">
        <v>137</v>
      </c>
    </row>
    <row r="139" spans="1:72" x14ac:dyDescent="0.35">
      <c r="A139" s="2" t="s">
        <v>906</v>
      </c>
      <c r="B139" s="2" t="s">
        <v>969</v>
      </c>
      <c r="C139" s="2" t="s">
        <v>107</v>
      </c>
      <c r="D139" s="2" t="s">
        <v>92</v>
      </c>
      <c r="F139" s="2" t="s">
        <v>759</v>
      </c>
      <c r="H139" s="2" t="s">
        <v>91</v>
      </c>
      <c r="I139" s="2" t="s">
        <v>92</v>
      </c>
      <c r="K139" s="2" t="s">
        <v>229</v>
      </c>
      <c r="L139" s="2" t="s">
        <v>72</v>
      </c>
      <c r="M139" s="2" t="s">
        <v>568</v>
      </c>
      <c r="O139" s="2" t="s">
        <v>970</v>
      </c>
      <c r="P139" s="2" t="s">
        <v>119</v>
      </c>
      <c r="S139" s="2" t="s">
        <v>570</v>
      </c>
      <c r="V139" s="2" t="s">
        <v>76</v>
      </c>
      <c r="W139" s="2" t="s">
        <v>166</v>
      </c>
      <c r="Y139" s="2" t="s">
        <v>132</v>
      </c>
      <c r="Z139" s="2" t="s">
        <v>78</v>
      </c>
      <c r="AA139" s="2" t="s">
        <v>571</v>
      </c>
      <c r="AE139" s="2" t="s">
        <v>99</v>
      </c>
      <c r="AG139" s="2" t="s">
        <v>100</v>
      </c>
      <c r="AH139" s="2" t="s">
        <v>101</v>
      </c>
      <c r="AN139" s="6">
        <f t="shared" si="24"/>
        <v>3</v>
      </c>
      <c r="AO139" s="2" t="str">
        <f t="shared" si="25"/>
        <v/>
      </c>
      <c r="AP139" s="2" t="str">
        <f t="shared" si="26"/>
        <v/>
      </c>
      <c r="AQ139" s="2" t="str">
        <f t="shared" si="27"/>
        <v/>
      </c>
      <c r="AR139" s="2" t="str">
        <f t="shared" si="28"/>
        <v/>
      </c>
      <c r="AS139" s="7" t="str">
        <f t="shared" si="29"/>
        <v/>
      </c>
      <c r="AT139" s="2" t="s">
        <v>101</v>
      </c>
      <c r="AU139" s="2" t="s">
        <v>971</v>
      </c>
      <c r="AV139" s="2" t="s">
        <v>159</v>
      </c>
      <c r="AW139" s="2" t="s">
        <v>116</v>
      </c>
      <c r="AX139" s="2" t="s">
        <v>145</v>
      </c>
      <c r="BS139" s="2" t="s">
        <v>160</v>
      </c>
      <c r="BT139" s="2">
        <v>138</v>
      </c>
    </row>
    <row r="140" spans="1:72" x14ac:dyDescent="0.35">
      <c r="A140" s="2" t="s">
        <v>906</v>
      </c>
      <c r="B140" s="2" t="s">
        <v>972</v>
      </c>
      <c r="C140" s="2" t="s">
        <v>107</v>
      </c>
      <c r="D140" s="2" t="s">
        <v>92</v>
      </c>
      <c r="F140" s="2" t="s">
        <v>759</v>
      </c>
      <c r="H140" s="2" t="s">
        <v>91</v>
      </c>
      <c r="I140" s="2" t="s">
        <v>92</v>
      </c>
      <c r="K140" s="2" t="s">
        <v>751</v>
      </c>
      <c r="L140" s="2" t="s">
        <v>318</v>
      </c>
      <c r="M140" s="2" t="s">
        <v>154</v>
      </c>
      <c r="O140" s="2" t="s">
        <v>973</v>
      </c>
      <c r="P140" s="2" t="s">
        <v>119</v>
      </c>
      <c r="S140" s="2" t="s">
        <v>166</v>
      </c>
      <c r="V140" s="2" t="s">
        <v>352</v>
      </c>
      <c r="W140" s="2" t="s">
        <v>166</v>
      </c>
      <c r="Y140" s="2" t="s">
        <v>157</v>
      </c>
      <c r="Z140" s="2" t="s">
        <v>78</v>
      </c>
      <c r="AA140" s="2" t="s">
        <v>571</v>
      </c>
      <c r="AE140" s="2" t="s">
        <v>99</v>
      </c>
      <c r="AG140" s="2" t="s">
        <v>100</v>
      </c>
      <c r="AH140" s="2" t="s">
        <v>172</v>
      </c>
      <c r="AN140" s="6" t="str">
        <f t="shared" si="24"/>
        <v/>
      </c>
      <c r="AO140" s="2">
        <f t="shared" si="25"/>
        <v>2</v>
      </c>
      <c r="AP140" s="2" t="str">
        <f t="shared" si="26"/>
        <v/>
      </c>
      <c r="AQ140" s="2" t="str">
        <f t="shared" si="27"/>
        <v/>
      </c>
      <c r="AR140" s="2" t="str">
        <f t="shared" si="28"/>
        <v/>
      </c>
      <c r="AS140" s="7" t="str">
        <f t="shared" si="29"/>
        <v/>
      </c>
      <c r="AT140" s="2" t="s">
        <v>172</v>
      </c>
      <c r="AU140" s="2" t="s">
        <v>176</v>
      </c>
      <c r="AV140" s="2" t="s">
        <v>417</v>
      </c>
      <c r="AW140" s="2" t="s">
        <v>212</v>
      </c>
      <c r="AX140" s="2" t="s">
        <v>144</v>
      </c>
      <c r="BS140" s="2" t="s">
        <v>160</v>
      </c>
      <c r="BT140" s="2">
        <v>139</v>
      </c>
    </row>
    <row r="141" spans="1:72" x14ac:dyDescent="0.35">
      <c r="A141" s="2" t="s">
        <v>906</v>
      </c>
      <c r="B141" s="2" t="s">
        <v>974</v>
      </c>
      <c r="C141" s="2" t="s">
        <v>107</v>
      </c>
      <c r="D141" s="2" t="s">
        <v>92</v>
      </c>
      <c r="F141" s="2" t="s">
        <v>975</v>
      </c>
      <c r="H141" s="2" t="s">
        <v>91</v>
      </c>
      <c r="I141" s="2" t="s">
        <v>92</v>
      </c>
      <c r="K141" s="2" t="s">
        <v>976</v>
      </c>
      <c r="L141" s="2" t="s">
        <v>72</v>
      </c>
      <c r="M141" s="2" t="s">
        <v>469</v>
      </c>
      <c r="O141" s="2" t="s">
        <v>977</v>
      </c>
      <c r="P141" s="2" t="s">
        <v>119</v>
      </c>
      <c r="S141" s="2" t="s">
        <v>538</v>
      </c>
      <c r="V141" s="2" t="s">
        <v>76</v>
      </c>
      <c r="W141" s="2" t="s">
        <v>539</v>
      </c>
      <c r="Y141" s="2" t="s">
        <v>132</v>
      </c>
      <c r="Z141" s="2" t="s">
        <v>78</v>
      </c>
      <c r="AA141" s="2" t="s">
        <v>571</v>
      </c>
      <c r="AE141" s="2" t="s">
        <v>978</v>
      </c>
      <c r="AG141" s="2" t="s">
        <v>100</v>
      </c>
      <c r="AH141" s="2" t="s">
        <v>172</v>
      </c>
      <c r="AN141" s="6" t="str">
        <f t="shared" si="24"/>
        <v/>
      </c>
      <c r="AO141" s="2">
        <f t="shared" si="25"/>
        <v>2</v>
      </c>
      <c r="AP141" s="2" t="str">
        <f t="shared" si="26"/>
        <v/>
      </c>
      <c r="AQ141" s="2" t="str">
        <f t="shared" si="27"/>
        <v/>
      </c>
      <c r="AR141" s="2" t="str">
        <f t="shared" si="28"/>
        <v/>
      </c>
      <c r="AS141" s="7" t="str">
        <f t="shared" si="29"/>
        <v/>
      </c>
      <c r="AT141" s="2" t="s">
        <v>172</v>
      </c>
      <c r="AU141" s="2" t="s">
        <v>979</v>
      </c>
      <c r="AV141" s="2" t="s">
        <v>271</v>
      </c>
      <c r="AW141" s="2" t="s">
        <v>212</v>
      </c>
      <c r="AX141" s="2" t="s">
        <v>144</v>
      </c>
      <c r="BS141" s="2" t="s">
        <v>980</v>
      </c>
      <c r="BT141" s="2">
        <v>140</v>
      </c>
    </row>
    <row r="142" spans="1:72" x14ac:dyDescent="0.35">
      <c r="A142" s="2" t="s">
        <v>906</v>
      </c>
      <c r="B142" s="2" t="s">
        <v>981</v>
      </c>
      <c r="C142" s="2" t="s">
        <v>107</v>
      </c>
      <c r="D142" s="2" t="s">
        <v>92</v>
      </c>
      <c r="F142" s="2" t="s">
        <v>982</v>
      </c>
      <c r="L142" s="2" t="s">
        <v>72</v>
      </c>
      <c r="O142" s="2" t="s">
        <v>983</v>
      </c>
      <c r="P142" s="2" t="s">
        <v>119</v>
      </c>
      <c r="S142" s="2" t="s">
        <v>570</v>
      </c>
      <c r="V142" s="2" t="s">
        <v>76</v>
      </c>
      <c r="W142" s="2" t="s">
        <v>166</v>
      </c>
      <c r="Y142" s="2" t="s">
        <v>157</v>
      </c>
      <c r="Z142" s="2" t="s">
        <v>78</v>
      </c>
      <c r="AA142" s="2" t="s">
        <v>122</v>
      </c>
      <c r="AE142" s="2" t="s">
        <v>99</v>
      </c>
      <c r="AG142" s="2" t="s">
        <v>100</v>
      </c>
      <c r="AH142" s="2" t="s">
        <v>172</v>
      </c>
      <c r="AN142" s="6" t="str">
        <f t="shared" si="24"/>
        <v/>
      </c>
      <c r="AO142" s="2">
        <f t="shared" si="25"/>
        <v>2</v>
      </c>
      <c r="AP142" s="2" t="str">
        <f t="shared" si="26"/>
        <v/>
      </c>
      <c r="AQ142" s="2" t="str">
        <f t="shared" si="27"/>
        <v/>
      </c>
      <c r="AR142" s="2" t="str">
        <f t="shared" si="28"/>
        <v/>
      </c>
      <c r="AS142" s="7" t="str">
        <f t="shared" si="29"/>
        <v/>
      </c>
      <c r="AT142" s="2" t="s">
        <v>172</v>
      </c>
      <c r="AU142" s="2" t="s">
        <v>175</v>
      </c>
      <c r="AV142" s="2" t="s">
        <v>984</v>
      </c>
      <c r="AW142" s="2" t="s">
        <v>985</v>
      </c>
      <c r="AX142" s="2" t="s">
        <v>627</v>
      </c>
      <c r="BT142" s="2">
        <v>141</v>
      </c>
    </row>
    <row r="143" spans="1:72" x14ac:dyDescent="0.35">
      <c r="A143" s="2" t="s">
        <v>906</v>
      </c>
      <c r="B143" s="2" t="s">
        <v>986</v>
      </c>
      <c r="C143" s="2" t="s">
        <v>107</v>
      </c>
      <c r="D143" s="2" t="s">
        <v>92</v>
      </c>
      <c r="F143" s="2" t="s">
        <v>567</v>
      </c>
      <c r="H143" s="2" t="s">
        <v>91</v>
      </c>
      <c r="I143" s="2" t="s">
        <v>92</v>
      </c>
      <c r="K143" s="2" t="s">
        <v>751</v>
      </c>
      <c r="L143" s="2" t="s">
        <v>318</v>
      </c>
      <c r="M143" s="2" t="s">
        <v>469</v>
      </c>
      <c r="O143" s="2" t="s">
        <v>987</v>
      </c>
      <c r="P143" s="2" t="s">
        <v>119</v>
      </c>
      <c r="S143" s="2" t="s">
        <v>988</v>
      </c>
      <c r="V143" s="2" t="s">
        <v>76</v>
      </c>
      <c r="W143" s="2" t="s">
        <v>267</v>
      </c>
      <c r="Y143" s="2" t="s">
        <v>78</v>
      </c>
      <c r="Z143" s="2" t="s">
        <v>78</v>
      </c>
      <c r="AA143" s="2" t="s">
        <v>571</v>
      </c>
      <c r="AE143" s="2" t="s">
        <v>99</v>
      </c>
      <c r="AG143" s="2" t="s">
        <v>100</v>
      </c>
      <c r="AH143" s="2" t="s">
        <v>172</v>
      </c>
      <c r="AN143" s="6" t="str">
        <f t="shared" si="24"/>
        <v/>
      </c>
      <c r="AO143" s="2">
        <f t="shared" si="25"/>
        <v>2</v>
      </c>
      <c r="AP143" s="2" t="str">
        <f t="shared" si="26"/>
        <v/>
      </c>
      <c r="AQ143" s="2" t="str">
        <f t="shared" si="27"/>
        <v/>
      </c>
      <c r="AR143" s="2" t="str">
        <f t="shared" si="28"/>
        <v/>
      </c>
      <c r="AS143" s="7" t="str">
        <f t="shared" si="29"/>
        <v/>
      </c>
      <c r="AT143" s="2" t="s">
        <v>172</v>
      </c>
      <c r="AU143" s="2" t="s">
        <v>270</v>
      </c>
      <c r="AV143" s="2" t="s">
        <v>365</v>
      </c>
      <c r="AW143" s="2" t="s">
        <v>212</v>
      </c>
      <c r="AX143" s="2" t="s">
        <v>194</v>
      </c>
      <c r="BS143" s="2" t="s">
        <v>160</v>
      </c>
      <c r="BT143" s="2">
        <v>142</v>
      </c>
    </row>
    <row r="144" spans="1:72" x14ac:dyDescent="0.35">
      <c r="A144" s="2" t="s">
        <v>906</v>
      </c>
      <c r="B144" s="2" t="s">
        <v>989</v>
      </c>
      <c r="C144" s="2" t="s">
        <v>107</v>
      </c>
      <c r="D144" s="2" t="s">
        <v>92</v>
      </c>
      <c r="F144" s="2" t="s">
        <v>990</v>
      </c>
      <c r="H144" s="2" t="s">
        <v>91</v>
      </c>
      <c r="I144" s="2" t="s">
        <v>92</v>
      </c>
      <c r="K144" s="2" t="s">
        <v>229</v>
      </c>
      <c r="L144" s="2" t="s">
        <v>72</v>
      </c>
      <c r="M144" s="2" t="s">
        <v>568</v>
      </c>
      <c r="O144" s="2" t="s">
        <v>991</v>
      </c>
      <c r="P144" s="2" t="s">
        <v>119</v>
      </c>
      <c r="S144" s="2" t="s">
        <v>166</v>
      </c>
      <c r="V144" s="2" t="s">
        <v>76</v>
      </c>
      <c r="W144" s="2" t="s">
        <v>166</v>
      </c>
      <c r="Y144" s="2" t="s">
        <v>132</v>
      </c>
      <c r="Z144" s="2" t="s">
        <v>78</v>
      </c>
      <c r="AA144" s="2" t="s">
        <v>571</v>
      </c>
      <c r="AE144" s="2" t="s">
        <v>99</v>
      </c>
      <c r="AG144" s="2" t="s">
        <v>100</v>
      </c>
      <c r="AH144" s="2" t="s">
        <v>172</v>
      </c>
      <c r="AN144" s="6" t="str">
        <f t="shared" si="24"/>
        <v/>
      </c>
      <c r="AO144" s="2">
        <f t="shared" si="25"/>
        <v>2</v>
      </c>
      <c r="AP144" s="2" t="str">
        <f t="shared" si="26"/>
        <v/>
      </c>
      <c r="AQ144" s="2" t="str">
        <f t="shared" si="27"/>
        <v/>
      </c>
      <c r="AR144" s="2" t="str">
        <f t="shared" si="28"/>
        <v/>
      </c>
      <c r="AS144" s="7" t="str">
        <f t="shared" si="29"/>
        <v/>
      </c>
      <c r="AT144" s="2" t="s">
        <v>172</v>
      </c>
      <c r="AU144" s="2" t="s">
        <v>175</v>
      </c>
      <c r="AV144" s="2" t="s">
        <v>984</v>
      </c>
      <c r="AW144" s="2" t="s">
        <v>116</v>
      </c>
      <c r="AX144" s="2" t="s">
        <v>145</v>
      </c>
      <c r="BS144" s="2" t="s">
        <v>160</v>
      </c>
      <c r="BT144" s="2">
        <v>143</v>
      </c>
    </row>
    <row r="145" spans="1:72" x14ac:dyDescent="0.35">
      <c r="A145" s="2" t="s">
        <v>906</v>
      </c>
      <c r="B145" s="2" t="s">
        <v>992</v>
      </c>
      <c r="C145" s="2" t="s">
        <v>107</v>
      </c>
      <c r="D145" s="2" t="s">
        <v>92</v>
      </c>
      <c r="F145" s="2" t="s">
        <v>673</v>
      </c>
      <c r="H145" s="2" t="s">
        <v>91</v>
      </c>
      <c r="I145" s="2" t="s">
        <v>92</v>
      </c>
      <c r="K145" s="2" t="s">
        <v>229</v>
      </c>
      <c r="L145" s="2" t="s">
        <v>72</v>
      </c>
      <c r="M145" s="2" t="s">
        <v>568</v>
      </c>
      <c r="O145" s="2" t="s">
        <v>993</v>
      </c>
      <c r="P145" s="2" t="s">
        <v>119</v>
      </c>
      <c r="S145" s="2" t="s">
        <v>166</v>
      </c>
      <c r="V145" s="2" t="s">
        <v>76</v>
      </c>
      <c r="W145" s="2" t="s">
        <v>166</v>
      </c>
      <c r="Y145" s="2" t="s">
        <v>132</v>
      </c>
      <c r="Z145" s="2" t="s">
        <v>78</v>
      </c>
      <c r="AA145" s="2" t="s">
        <v>122</v>
      </c>
      <c r="AD145" s="2" t="s">
        <v>304</v>
      </c>
      <c r="AE145" s="2" t="s">
        <v>99</v>
      </c>
      <c r="AG145" s="2" t="s">
        <v>100</v>
      </c>
      <c r="AH145" s="2" t="s">
        <v>172</v>
      </c>
      <c r="AN145" s="6" t="str">
        <f t="shared" si="24"/>
        <v/>
      </c>
      <c r="AO145" s="2">
        <f t="shared" si="25"/>
        <v>2</v>
      </c>
      <c r="AP145" s="2" t="str">
        <f t="shared" si="26"/>
        <v/>
      </c>
      <c r="AQ145" s="2" t="str">
        <f t="shared" si="27"/>
        <v/>
      </c>
      <c r="AR145" s="2" t="str">
        <f t="shared" si="28"/>
        <v/>
      </c>
      <c r="AS145" s="7" t="str">
        <f t="shared" si="29"/>
        <v/>
      </c>
      <c r="AT145" s="2" t="s">
        <v>172</v>
      </c>
      <c r="AU145" s="2" t="s">
        <v>175</v>
      </c>
      <c r="AV145" s="2" t="s">
        <v>984</v>
      </c>
      <c r="AW145" s="2" t="s">
        <v>212</v>
      </c>
      <c r="AX145" s="2" t="s">
        <v>145</v>
      </c>
      <c r="BS145" s="2" t="s">
        <v>160</v>
      </c>
      <c r="BT145" s="2">
        <v>144</v>
      </c>
    </row>
    <row r="146" spans="1:72" x14ac:dyDescent="0.35">
      <c r="A146" s="2" t="s">
        <v>906</v>
      </c>
      <c r="B146" s="2" t="s">
        <v>994</v>
      </c>
      <c r="C146" s="2" t="s">
        <v>107</v>
      </c>
      <c r="D146" s="2" t="s">
        <v>926</v>
      </c>
      <c r="L146" s="2" t="s">
        <v>72</v>
      </c>
      <c r="O146" s="2" t="s">
        <v>995</v>
      </c>
      <c r="P146" s="2" t="s">
        <v>119</v>
      </c>
      <c r="S146" s="2" t="s">
        <v>996</v>
      </c>
      <c r="V146" s="2" t="s">
        <v>76</v>
      </c>
      <c r="W146" s="2" t="s">
        <v>131</v>
      </c>
      <c r="Y146" s="2" t="s">
        <v>78</v>
      </c>
      <c r="Z146" s="2" t="s">
        <v>78</v>
      </c>
      <c r="AA146" s="2" t="s">
        <v>133</v>
      </c>
      <c r="AE146" s="2" t="s">
        <v>189</v>
      </c>
      <c r="AG146" s="2" t="s">
        <v>190</v>
      </c>
      <c r="AH146" s="2" t="s">
        <v>173</v>
      </c>
      <c r="AI146" s="2" t="s">
        <v>232</v>
      </c>
      <c r="AN146" s="6" t="str">
        <f t="shared" si="24"/>
        <v/>
      </c>
      <c r="AO146" s="2" t="str">
        <f t="shared" si="25"/>
        <v/>
      </c>
      <c r="AP146" s="2">
        <f t="shared" si="26"/>
        <v>2</v>
      </c>
      <c r="AQ146" s="2" t="str">
        <f t="shared" si="27"/>
        <v/>
      </c>
      <c r="AR146" s="2" t="str">
        <f t="shared" si="28"/>
        <v/>
      </c>
      <c r="AS146" s="7">
        <f t="shared" si="29"/>
        <v>2</v>
      </c>
      <c r="AT146" s="2" t="s">
        <v>173</v>
      </c>
      <c r="AU146" s="2" t="s">
        <v>997</v>
      </c>
      <c r="AV146" s="2" t="s">
        <v>998</v>
      </c>
      <c r="AX146" s="2" t="s">
        <v>999</v>
      </c>
      <c r="AY146" s="2" t="s">
        <v>232</v>
      </c>
      <c r="AZ146" s="2" t="s">
        <v>1000</v>
      </c>
      <c r="BA146" s="2" t="s">
        <v>998</v>
      </c>
      <c r="BC146" s="2" t="s">
        <v>999</v>
      </c>
      <c r="BS146" s="2" t="s">
        <v>1001</v>
      </c>
      <c r="BT146" s="2">
        <v>145</v>
      </c>
    </row>
    <row r="147" spans="1:72" x14ac:dyDescent="0.35">
      <c r="A147" s="2" t="s">
        <v>906</v>
      </c>
      <c r="B147" s="2" t="s">
        <v>1002</v>
      </c>
      <c r="C147" s="2" t="s">
        <v>107</v>
      </c>
      <c r="D147" s="2" t="s">
        <v>926</v>
      </c>
      <c r="L147" s="2" t="s">
        <v>72</v>
      </c>
      <c r="O147" s="2" t="s">
        <v>1003</v>
      </c>
      <c r="P147" s="2" t="s">
        <v>119</v>
      </c>
      <c r="S147" s="2" t="s">
        <v>108</v>
      </c>
      <c r="V147" s="2" t="s">
        <v>76</v>
      </c>
      <c r="W147" s="2" t="s">
        <v>131</v>
      </c>
      <c r="Y147" s="2" t="s">
        <v>78</v>
      </c>
      <c r="Z147" s="2" t="s">
        <v>78</v>
      </c>
      <c r="AA147" s="2" t="s">
        <v>133</v>
      </c>
      <c r="AE147" s="2" t="s">
        <v>189</v>
      </c>
      <c r="AG147" s="2" t="s">
        <v>190</v>
      </c>
      <c r="AH147" s="2" t="s">
        <v>173</v>
      </c>
      <c r="AI147" s="2" t="s">
        <v>232</v>
      </c>
      <c r="AN147" s="6" t="str">
        <f t="shared" si="24"/>
        <v/>
      </c>
      <c r="AO147" s="2" t="str">
        <f t="shared" si="25"/>
        <v/>
      </c>
      <c r="AP147" s="2">
        <f t="shared" si="26"/>
        <v>2</v>
      </c>
      <c r="AQ147" s="2" t="str">
        <f t="shared" si="27"/>
        <v/>
      </c>
      <c r="AR147" s="2" t="str">
        <f t="shared" si="28"/>
        <v/>
      </c>
      <c r="AS147" s="7">
        <f t="shared" si="29"/>
        <v>2</v>
      </c>
      <c r="AT147" s="2" t="s">
        <v>173</v>
      </c>
      <c r="AU147" s="2" t="s">
        <v>1004</v>
      </c>
      <c r="AV147" s="2" t="s">
        <v>1005</v>
      </c>
      <c r="AX147" s="2" t="s">
        <v>1006</v>
      </c>
      <c r="AY147" s="2" t="s">
        <v>232</v>
      </c>
      <c r="AZ147" s="2" t="s">
        <v>1007</v>
      </c>
      <c r="BA147" s="2" t="s">
        <v>1005</v>
      </c>
      <c r="BC147" s="2" t="s">
        <v>1006</v>
      </c>
      <c r="BS147" s="2" t="s">
        <v>1008</v>
      </c>
      <c r="BT147" s="2">
        <v>146</v>
      </c>
    </row>
    <row r="148" spans="1:72" x14ac:dyDescent="0.35">
      <c r="A148" s="2" t="s">
        <v>906</v>
      </c>
      <c r="B148" s="2" t="s">
        <v>1009</v>
      </c>
      <c r="C148" s="2" t="s">
        <v>69</v>
      </c>
      <c r="D148" s="2" t="s">
        <v>92</v>
      </c>
      <c r="F148" s="2" t="s">
        <v>1010</v>
      </c>
      <c r="H148" s="2" t="s">
        <v>91</v>
      </c>
      <c r="I148" s="2" t="s">
        <v>92</v>
      </c>
      <c r="K148" s="2" t="s">
        <v>229</v>
      </c>
      <c r="L148" s="2" t="s">
        <v>72</v>
      </c>
      <c r="M148" s="2" t="s">
        <v>636</v>
      </c>
      <c r="O148" s="2" t="s">
        <v>1011</v>
      </c>
      <c r="P148" s="2" t="s">
        <v>119</v>
      </c>
      <c r="S148" s="2" t="s">
        <v>130</v>
      </c>
      <c r="V148" s="2" t="s">
        <v>76</v>
      </c>
      <c r="W148" s="2" t="s">
        <v>131</v>
      </c>
      <c r="Y148" s="2" t="s">
        <v>132</v>
      </c>
      <c r="Z148" s="2" t="s">
        <v>78</v>
      </c>
      <c r="AA148" s="2" t="s">
        <v>133</v>
      </c>
      <c r="AE148" s="2" t="s">
        <v>99</v>
      </c>
      <c r="AG148" s="2" t="s">
        <v>100</v>
      </c>
      <c r="AH148" s="2" t="s">
        <v>173</v>
      </c>
      <c r="AN148" s="6" t="str">
        <f t="shared" si="24"/>
        <v/>
      </c>
      <c r="AO148" s="2" t="str">
        <f t="shared" si="25"/>
        <v/>
      </c>
      <c r="AP148" s="2">
        <f t="shared" si="26"/>
        <v>2</v>
      </c>
      <c r="AQ148" s="2" t="str">
        <f t="shared" si="27"/>
        <v/>
      </c>
      <c r="AR148" s="2" t="str">
        <f t="shared" si="28"/>
        <v/>
      </c>
      <c r="AS148" s="7" t="str">
        <f t="shared" si="29"/>
        <v/>
      </c>
      <c r="AT148" s="2" t="s">
        <v>173</v>
      </c>
      <c r="AU148" s="2" t="s">
        <v>179</v>
      </c>
      <c r="AV148" s="2" t="s">
        <v>1012</v>
      </c>
      <c r="AW148" s="2" t="s">
        <v>1013</v>
      </c>
      <c r="AX148" s="2" t="s">
        <v>195</v>
      </c>
      <c r="BS148" s="2" t="s">
        <v>237</v>
      </c>
      <c r="BT148" s="2">
        <v>147</v>
      </c>
    </row>
    <row r="149" spans="1:72" x14ac:dyDescent="0.35">
      <c r="A149" s="2" t="s">
        <v>906</v>
      </c>
      <c r="B149" s="2" t="s">
        <v>1014</v>
      </c>
      <c r="C149" s="2" t="s">
        <v>69</v>
      </c>
      <c r="D149" s="2" t="s">
        <v>92</v>
      </c>
      <c r="F149" s="2" t="s">
        <v>262</v>
      </c>
      <c r="L149" s="2" t="s">
        <v>72</v>
      </c>
      <c r="M149" s="2" t="s">
        <v>263</v>
      </c>
      <c r="O149" s="2" t="s">
        <v>1015</v>
      </c>
      <c r="P149" s="2" t="s">
        <v>119</v>
      </c>
      <c r="S149" s="2" t="s">
        <v>364</v>
      </c>
      <c r="V149" s="2" t="s">
        <v>76</v>
      </c>
      <c r="W149" s="2" t="s">
        <v>267</v>
      </c>
      <c r="Y149" s="2" t="s">
        <v>157</v>
      </c>
      <c r="Z149" s="2" t="s">
        <v>78</v>
      </c>
      <c r="AA149" s="2" t="s">
        <v>133</v>
      </c>
      <c r="AE149" s="2" t="s">
        <v>99</v>
      </c>
      <c r="AG149" s="2" t="s">
        <v>100</v>
      </c>
      <c r="AH149" s="2" t="s">
        <v>173</v>
      </c>
      <c r="AN149" s="6" t="str">
        <f t="shared" si="24"/>
        <v/>
      </c>
      <c r="AO149" s="2" t="str">
        <f t="shared" si="25"/>
        <v/>
      </c>
      <c r="AP149" s="2">
        <f t="shared" si="26"/>
        <v>2</v>
      </c>
      <c r="AQ149" s="2" t="str">
        <f t="shared" si="27"/>
        <v/>
      </c>
      <c r="AR149" s="2" t="str">
        <f t="shared" si="28"/>
        <v/>
      </c>
      <c r="AS149" s="7" t="str">
        <f t="shared" si="29"/>
        <v/>
      </c>
      <c r="AT149" s="2" t="s">
        <v>173</v>
      </c>
      <c r="AU149" s="2" t="s">
        <v>179</v>
      </c>
      <c r="AV149" s="2" t="s">
        <v>1016</v>
      </c>
      <c r="AW149" s="2" t="s">
        <v>179</v>
      </c>
      <c r="AX149" s="2" t="s">
        <v>1017</v>
      </c>
      <c r="BS149" s="2" t="s">
        <v>160</v>
      </c>
      <c r="BT149" s="2">
        <v>148</v>
      </c>
    </row>
    <row r="150" spans="1:72" x14ac:dyDescent="0.35">
      <c r="A150" s="2" t="s">
        <v>906</v>
      </c>
      <c r="B150" s="2" t="s">
        <v>1018</v>
      </c>
      <c r="C150" s="2" t="s">
        <v>107</v>
      </c>
      <c r="D150" s="2" t="s">
        <v>92</v>
      </c>
      <c r="F150" s="2" t="s">
        <v>759</v>
      </c>
      <c r="H150" s="2" t="s">
        <v>91</v>
      </c>
      <c r="I150" s="2" t="s">
        <v>92</v>
      </c>
      <c r="K150" s="2" t="s">
        <v>229</v>
      </c>
      <c r="L150" s="2" t="s">
        <v>72</v>
      </c>
      <c r="M150" s="2" t="s">
        <v>568</v>
      </c>
      <c r="O150" s="2" t="s">
        <v>1019</v>
      </c>
      <c r="P150" s="2" t="s">
        <v>119</v>
      </c>
      <c r="S150" s="2" t="s">
        <v>1020</v>
      </c>
      <c r="V150" s="2" t="s">
        <v>76</v>
      </c>
      <c r="W150" s="2" t="s">
        <v>166</v>
      </c>
      <c r="Y150" s="2" t="s">
        <v>132</v>
      </c>
      <c r="Z150" s="2" t="s">
        <v>78</v>
      </c>
      <c r="AA150" s="2" t="s">
        <v>571</v>
      </c>
      <c r="AE150" s="2" t="s">
        <v>99</v>
      </c>
      <c r="AG150" s="2" t="s">
        <v>100</v>
      </c>
      <c r="AH150" s="2" t="s">
        <v>191</v>
      </c>
      <c r="AN150" s="6" t="str">
        <f t="shared" si="24"/>
        <v/>
      </c>
      <c r="AO150" s="2" t="str">
        <f t="shared" si="25"/>
        <v/>
      </c>
      <c r="AP150" s="2" t="str">
        <f t="shared" si="26"/>
        <v/>
      </c>
      <c r="AQ150" s="2">
        <f t="shared" si="27"/>
        <v>2</v>
      </c>
      <c r="AR150" s="2" t="str">
        <f t="shared" si="28"/>
        <v/>
      </c>
      <c r="AS150" s="7" t="str">
        <f t="shared" si="29"/>
        <v/>
      </c>
      <c r="AT150" s="2" t="s">
        <v>191</v>
      </c>
      <c r="AU150" s="2" t="s">
        <v>295</v>
      </c>
      <c r="AV150" s="2" t="s">
        <v>1021</v>
      </c>
      <c r="AW150" s="2" t="s">
        <v>212</v>
      </c>
      <c r="AX150" s="2" t="s">
        <v>195</v>
      </c>
      <c r="BS150" s="2" t="s">
        <v>160</v>
      </c>
      <c r="BT150" s="2">
        <v>149</v>
      </c>
    </row>
    <row r="151" spans="1:72" x14ac:dyDescent="0.35">
      <c r="A151" s="2" t="s">
        <v>906</v>
      </c>
      <c r="B151" s="2" t="s">
        <v>1022</v>
      </c>
      <c r="C151" s="2" t="s">
        <v>107</v>
      </c>
      <c r="D151" s="2" t="s">
        <v>92</v>
      </c>
      <c r="F151" s="2" t="s">
        <v>1023</v>
      </c>
      <c r="H151" s="2" t="s">
        <v>91</v>
      </c>
      <c r="I151" s="2" t="s">
        <v>92</v>
      </c>
      <c r="K151" s="2" t="s">
        <v>229</v>
      </c>
      <c r="L151" s="2" t="s">
        <v>72</v>
      </c>
      <c r="M151" s="2" t="s">
        <v>1024</v>
      </c>
      <c r="O151" s="2" t="s">
        <v>1025</v>
      </c>
      <c r="P151" s="2" t="s">
        <v>119</v>
      </c>
      <c r="S151" s="2" t="s">
        <v>166</v>
      </c>
      <c r="V151" s="2" t="s">
        <v>76</v>
      </c>
      <c r="W151" s="2" t="s">
        <v>1026</v>
      </c>
      <c r="Y151" s="2" t="s">
        <v>132</v>
      </c>
      <c r="Z151" s="2" t="s">
        <v>78</v>
      </c>
      <c r="AA151" s="2" t="s">
        <v>571</v>
      </c>
      <c r="AE151" s="2" t="s">
        <v>99</v>
      </c>
      <c r="AG151" s="2" t="s">
        <v>100</v>
      </c>
      <c r="AH151" s="2" t="s">
        <v>191</v>
      </c>
      <c r="AN151" s="6" t="str">
        <f t="shared" si="24"/>
        <v/>
      </c>
      <c r="AO151" s="2" t="str">
        <f t="shared" si="25"/>
        <v/>
      </c>
      <c r="AP151" s="2" t="str">
        <f t="shared" si="26"/>
        <v/>
      </c>
      <c r="AQ151" s="2">
        <f t="shared" si="27"/>
        <v>2</v>
      </c>
      <c r="AR151" s="2" t="str">
        <f t="shared" si="28"/>
        <v/>
      </c>
      <c r="AS151" s="7" t="str">
        <f t="shared" si="29"/>
        <v/>
      </c>
      <c r="AT151" s="2" t="s">
        <v>191</v>
      </c>
      <c r="AU151" s="2" t="s">
        <v>1027</v>
      </c>
      <c r="AV151" s="2" t="s">
        <v>274</v>
      </c>
      <c r="AW151" s="2" t="s">
        <v>212</v>
      </c>
      <c r="AX151" s="2" t="s">
        <v>195</v>
      </c>
      <c r="BS151" s="2" t="s">
        <v>160</v>
      </c>
      <c r="BT151" s="2">
        <v>150</v>
      </c>
    </row>
    <row r="152" spans="1:72" x14ac:dyDescent="0.35">
      <c r="A152" s="2" t="s">
        <v>906</v>
      </c>
      <c r="B152" s="2" t="s">
        <v>1028</v>
      </c>
      <c r="C152" s="2" t="s">
        <v>107</v>
      </c>
      <c r="D152" s="2" t="s">
        <v>92</v>
      </c>
      <c r="F152" s="2" t="s">
        <v>1029</v>
      </c>
      <c r="L152" s="2" t="s">
        <v>72</v>
      </c>
      <c r="O152" s="2" t="s">
        <v>1030</v>
      </c>
      <c r="P152" s="2" t="s">
        <v>119</v>
      </c>
      <c r="S152" s="2" t="s">
        <v>570</v>
      </c>
      <c r="V152" s="2" t="s">
        <v>76</v>
      </c>
      <c r="W152" s="2" t="s">
        <v>166</v>
      </c>
      <c r="Y152" s="2" t="s">
        <v>157</v>
      </c>
      <c r="Z152" s="2" t="s">
        <v>1031</v>
      </c>
      <c r="AA152" s="2" t="s">
        <v>1032</v>
      </c>
      <c r="AE152" s="2" t="s">
        <v>424</v>
      </c>
      <c r="AG152" s="2" t="s">
        <v>100</v>
      </c>
      <c r="AH152" s="2" t="s">
        <v>191</v>
      </c>
      <c r="AN152" s="6" t="str">
        <f t="shared" si="24"/>
        <v/>
      </c>
      <c r="AO152" s="2" t="str">
        <f t="shared" si="25"/>
        <v/>
      </c>
      <c r="AP152" s="2" t="str">
        <f t="shared" si="26"/>
        <v/>
      </c>
      <c r="AQ152" s="2">
        <f t="shared" si="27"/>
        <v>2</v>
      </c>
      <c r="AR152" s="2" t="str">
        <f t="shared" si="28"/>
        <v/>
      </c>
      <c r="AS152" s="7" t="str">
        <f t="shared" si="29"/>
        <v/>
      </c>
      <c r="AT152" s="2" t="s">
        <v>191</v>
      </c>
      <c r="AU152" s="2" t="s">
        <v>1033</v>
      </c>
      <c r="AV152" s="2" t="s">
        <v>306</v>
      </c>
      <c r="AW152" s="2" t="s">
        <v>212</v>
      </c>
      <c r="AX152" s="2" t="s">
        <v>146</v>
      </c>
      <c r="BT152" s="2">
        <v>151</v>
      </c>
    </row>
    <row r="153" spans="1:72" x14ac:dyDescent="0.35">
      <c r="A153" s="2" t="s">
        <v>906</v>
      </c>
      <c r="B153" s="2" t="s">
        <v>1034</v>
      </c>
      <c r="C153" s="2" t="s">
        <v>107</v>
      </c>
      <c r="D153" s="2" t="s">
        <v>92</v>
      </c>
      <c r="F153" s="2" t="s">
        <v>1035</v>
      </c>
      <c r="H153" s="2" t="s">
        <v>91</v>
      </c>
      <c r="I153" s="2" t="s">
        <v>92</v>
      </c>
      <c r="K153" s="2" t="s">
        <v>229</v>
      </c>
      <c r="L153" s="2" t="s">
        <v>72</v>
      </c>
      <c r="M153" s="2" t="s">
        <v>1036</v>
      </c>
      <c r="O153" s="2" t="s">
        <v>1037</v>
      </c>
      <c r="P153" s="2" t="s">
        <v>916</v>
      </c>
      <c r="Q153" s="2" t="s">
        <v>1038</v>
      </c>
      <c r="S153" s="2" t="s">
        <v>303</v>
      </c>
      <c r="V153" s="2" t="s">
        <v>76</v>
      </c>
      <c r="W153" s="2" t="s">
        <v>131</v>
      </c>
      <c r="Y153" s="2" t="s">
        <v>157</v>
      </c>
      <c r="Z153" s="2" t="s">
        <v>78</v>
      </c>
      <c r="AA153" s="2" t="s">
        <v>571</v>
      </c>
      <c r="AE153" s="2" t="s">
        <v>99</v>
      </c>
      <c r="AG153" s="2" t="s">
        <v>100</v>
      </c>
      <c r="AH153" s="2" t="s">
        <v>191</v>
      </c>
      <c r="AN153" s="6" t="str">
        <f t="shared" si="24"/>
        <v/>
      </c>
      <c r="AO153" s="2" t="str">
        <f t="shared" si="25"/>
        <v/>
      </c>
      <c r="AP153" s="2" t="str">
        <f t="shared" si="26"/>
        <v/>
      </c>
      <c r="AQ153" s="2">
        <f t="shared" si="27"/>
        <v>2</v>
      </c>
      <c r="AR153" s="2" t="str">
        <f t="shared" si="28"/>
        <v/>
      </c>
      <c r="AS153" s="7" t="str">
        <f t="shared" si="29"/>
        <v/>
      </c>
      <c r="AT153" s="2" t="s">
        <v>191</v>
      </c>
      <c r="AU153" s="2" t="s">
        <v>716</v>
      </c>
      <c r="AV153" s="2" t="s">
        <v>1021</v>
      </c>
      <c r="AW153" s="2" t="s">
        <v>212</v>
      </c>
      <c r="AX153" s="2" t="s">
        <v>195</v>
      </c>
      <c r="BS153" s="2" t="s">
        <v>160</v>
      </c>
      <c r="BT153" s="2">
        <v>152</v>
      </c>
    </row>
    <row r="154" spans="1:72" x14ac:dyDescent="0.35">
      <c r="A154" s="2" t="s">
        <v>906</v>
      </c>
      <c r="B154" s="2" t="s">
        <v>1039</v>
      </c>
      <c r="C154" s="2" t="s">
        <v>107</v>
      </c>
      <c r="D154" s="2" t="s">
        <v>92</v>
      </c>
      <c r="F154" s="2" t="s">
        <v>585</v>
      </c>
      <c r="H154" s="2" t="s">
        <v>91</v>
      </c>
      <c r="I154" s="2" t="s">
        <v>92</v>
      </c>
      <c r="K154" s="2" t="s">
        <v>229</v>
      </c>
      <c r="L154" s="2" t="s">
        <v>72</v>
      </c>
      <c r="M154" s="2" t="s">
        <v>568</v>
      </c>
      <c r="O154" s="2" t="s">
        <v>1040</v>
      </c>
      <c r="P154" s="2" t="s">
        <v>74</v>
      </c>
      <c r="S154" s="2" t="s">
        <v>1020</v>
      </c>
      <c r="V154" s="2" t="s">
        <v>76</v>
      </c>
      <c r="W154" s="2" t="s">
        <v>166</v>
      </c>
      <c r="Y154" s="2" t="s">
        <v>132</v>
      </c>
      <c r="Z154" s="2" t="s">
        <v>78</v>
      </c>
      <c r="AA154" s="2" t="s">
        <v>571</v>
      </c>
      <c r="AE154" s="2" t="s">
        <v>99</v>
      </c>
      <c r="AG154" s="2" t="s">
        <v>100</v>
      </c>
      <c r="AH154" s="2" t="s">
        <v>174</v>
      </c>
      <c r="AN154" s="6" t="str">
        <f t="shared" si="24"/>
        <v/>
      </c>
      <c r="AO154" s="2" t="str">
        <f t="shared" si="25"/>
        <v/>
      </c>
      <c r="AP154" s="2" t="str">
        <f t="shared" si="26"/>
        <v/>
      </c>
      <c r="AQ154" s="2" t="str">
        <f t="shared" si="27"/>
        <v/>
      </c>
      <c r="AR154" s="2">
        <f t="shared" si="28"/>
        <v>2</v>
      </c>
      <c r="AS154" s="7" t="str">
        <f t="shared" si="29"/>
        <v/>
      </c>
      <c r="AT154" s="2" t="s">
        <v>174</v>
      </c>
      <c r="AU154" s="2" t="s">
        <v>181</v>
      </c>
      <c r="AV154" s="2" t="s">
        <v>775</v>
      </c>
      <c r="AW154" s="2" t="s">
        <v>212</v>
      </c>
      <c r="AX154" s="2" t="s">
        <v>146</v>
      </c>
      <c r="BS154" s="2" t="s">
        <v>198</v>
      </c>
      <c r="BT154" s="2">
        <v>153</v>
      </c>
    </row>
    <row r="155" spans="1:72" x14ac:dyDescent="0.35">
      <c r="A155" s="2" t="s">
        <v>906</v>
      </c>
      <c r="B155" s="2" t="s">
        <v>1041</v>
      </c>
      <c r="C155" s="2" t="s">
        <v>69</v>
      </c>
      <c r="D155" s="2" t="s">
        <v>92</v>
      </c>
      <c r="F155" s="2" t="s">
        <v>745</v>
      </c>
      <c r="H155" s="2" t="s">
        <v>91</v>
      </c>
      <c r="I155" s="2" t="s">
        <v>92</v>
      </c>
      <c r="K155" s="2" t="s">
        <v>229</v>
      </c>
      <c r="L155" s="2" t="s">
        <v>72</v>
      </c>
      <c r="M155" s="2" t="s">
        <v>469</v>
      </c>
      <c r="O155" s="2" t="s">
        <v>1042</v>
      </c>
      <c r="P155" s="2" t="s">
        <v>119</v>
      </c>
      <c r="S155" s="2" t="s">
        <v>120</v>
      </c>
      <c r="V155" s="2" t="s">
        <v>76</v>
      </c>
      <c r="W155" s="2" t="s">
        <v>656</v>
      </c>
      <c r="X155" s="2" t="s">
        <v>909</v>
      </c>
      <c r="Y155" s="2" t="s">
        <v>78</v>
      </c>
      <c r="Z155" s="2" t="s">
        <v>78</v>
      </c>
      <c r="AA155" s="2" t="s">
        <v>122</v>
      </c>
      <c r="AD155" s="2" t="s">
        <v>304</v>
      </c>
      <c r="AE155" s="2" t="s">
        <v>99</v>
      </c>
      <c r="AG155" s="2" t="s">
        <v>100</v>
      </c>
      <c r="AH155" s="2" t="s">
        <v>174</v>
      </c>
      <c r="AN155" s="6" t="str">
        <f t="shared" si="24"/>
        <v/>
      </c>
      <c r="AO155" s="2" t="str">
        <f t="shared" si="25"/>
        <v/>
      </c>
      <c r="AP155" s="2" t="str">
        <f t="shared" si="26"/>
        <v/>
      </c>
      <c r="AQ155" s="2" t="str">
        <f t="shared" si="27"/>
        <v/>
      </c>
      <c r="AR155" s="2">
        <f t="shared" si="28"/>
        <v>2</v>
      </c>
      <c r="AS155" s="7" t="str">
        <f t="shared" si="29"/>
        <v/>
      </c>
      <c r="AT155" s="2" t="s">
        <v>174</v>
      </c>
      <c r="AU155" s="2" t="s">
        <v>181</v>
      </c>
      <c r="AV155" s="2" t="s">
        <v>356</v>
      </c>
      <c r="AW155" s="2" t="s">
        <v>212</v>
      </c>
      <c r="AX155" s="2" t="s">
        <v>724</v>
      </c>
      <c r="BS155" s="2" t="s">
        <v>583</v>
      </c>
      <c r="BT155" s="2">
        <v>154</v>
      </c>
    </row>
    <row r="156" spans="1:72" x14ac:dyDescent="0.35">
      <c r="A156" s="2" t="s">
        <v>906</v>
      </c>
      <c r="B156" s="2" t="s">
        <v>1043</v>
      </c>
      <c r="C156" s="2" t="s">
        <v>107</v>
      </c>
      <c r="D156" s="2" t="s">
        <v>92</v>
      </c>
      <c r="F156" s="2" t="s">
        <v>750</v>
      </c>
      <c r="H156" s="2" t="s">
        <v>91</v>
      </c>
      <c r="I156" s="2" t="s">
        <v>92</v>
      </c>
      <c r="K156" s="2" t="s">
        <v>751</v>
      </c>
      <c r="L156" s="2" t="s">
        <v>318</v>
      </c>
      <c r="M156" s="2" t="s">
        <v>568</v>
      </c>
      <c r="O156" s="2" t="s">
        <v>1044</v>
      </c>
      <c r="P156" s="2" t="s">
        <v>94</v>
      </c>
      <c r="Q156" s="2" t="s">
        <v>1045</v>
      </c>
      <c r="S156" s="2" t="s">
        <v>166</v>
      </c>
      <c r="V156" s="2" t="s">
        <v>76</v>
      </c>
      <c r="W156" s="2" t="s">
        <v>166</v>
      </c>
      <c r="Y156" s="2" t="s">
        <v>132</v>
      </c>
      <c r="Z156" s="2" t="s">
        <v>78</v>
      </c>
      <c r="AA156" s="2" t="s">
        <v>571</v>
      </c>
      <c r="AE156" s="2" t="s">
        <v>99</v>
      </c>
      <c r="AG156" s="2" t="s">
        <v>100</v>
      </c>
      <c r="AH156" s="2" t="s">
        <v>174</v>
      </c>
      <c r="AN156" s="6" t="str">
        <f t="shared" si="24"/>
        <v/>
      </c>
      <c r="AO156" s="2" t="str">
        <f t="shared" si="25"/>
        <v/>
      </c>
      <c r="AP156" s="2" t="str">
        <f t="shared" si="26"/>
        <v/>
      </c>
      <c r="AQ156" s="2" t="str">
        <f t="shared" si="27"/>
        <v/>
      </c>
      <c r="AR156" s="2">
        <f t="shared" si="28"/>
        <v>2</v>
      </c>
      <c r="AS156" s="7" t="str">
        <f t="shared" si="29"/>
        <v/>
      </c>
      <c r="AT156" s="2" t="s">
        <v>174</v>
      </c>
      <c r="AU156" s="2" t="s">
        <v>181</v>
      </c>
      <c r="AV156" s="2" t="s">
        <v>775</v>
      </c>
      <c r="AW156" s="2" t="s">
        <v>212</v>
      </c>
      <c r="AX156" s="2" t="s">
        <v>125</v>
      </c>
      <c r="BS156" s="2" t="s">
        <v>160</v>
      </c>
      <c r="BT156" s="2">
        <v>155</v>
      </c>
    </row>
    <row r="157" spans="1:72" x14ac:dyDescent="0.35">
      <c r="A157" s="2" t="s">
        <v>906</v>
      </c>
      <c r="B157" s="2" t="s">
        <v>1046</v>
      </c>
      <c r="C157" s="2" t="s">
        <v>107</v>
      </c>
      <c r="D157" s="2" t="s">
        <v>92</v>
      </c>
      <c r="F157" s="2" t="s">
        <v>745</v>
      </c>
      <c r="H157" s="2" t="s">
        <v>91</v>
      </c>
      <c r="I157" s="2" t="s">
        <v>92</v>
      </c>
      <c r="K157" s="2" t="s">
        <v>229</v>
      </c>
      <c r="L157" s="2" t="s">
        <v>72</v>
      </c>
      <c r="M157" s="2" t="s">
        <v>469</v>
      </c>
      <c r="O157" s="2" t="s">
        <v>1047</v>
      </c>
      <c r="P157" s="2" t="s">
        <v>119</v>
      </c>
      <c r="S157" s="2" t="s">
        <v>587</v>
      </c>
      <c r="V157" s="2" t="s">
        <v>76</v>
      </c>
      <c r="W157" s="2" t="s">
        <v>539</v>
      </c>
      <c r="Y157" s="2" t="s">
        <v>132</v>
      </c>
      <c r="Z157" s="2" t="s">
        <v>78</v>
      </c>
      <c r="AA157" s="2" t="s">
        <v>571</v>
      </c>
      <c r="AE157" s="2" t="s">
        <v>424</v>
      </c>
      <c r="AG157" s="2" t="s">
        <v>100</v>
      </c>
      <c r="AH157" s="2" t="s">
        <v>174</v>
      </c>
      <c r="AN157" s="6" t="str">
        <f t="shared" si="24"/>
        <v/>
      </c>
      <c r="AO157" s="2" t="str">
        <f t="shared" si="25"/>
        <v/>
      </c>
      <c r="AP157" s="2" t="str">
        <f t="shared" si="26"/>
        <v/>
      </c>
      <c r="AQ157" s="2" t="str">
        <f t="shared" si="27"/>
        <v/>
      </c>
      <c r="AR157" s="2">
        <f t="shared" si="28"/>
        <v>2</v>
      </c>
      <c r="AS157" s="7" t="str">
        <f t="shared" si="29"/>
        <v/>
      </c>
      <c r="AT157" s="2" t="s">
        <v>174</v>
      </c>
      <c r="AU157" s="2" t="s">
        <v>761</v>
      </c>
      <c r="AV157" s="2" t="s">
        <v>356</v>
      </c>
      <c r="AW157" s="2" t="s">
        <v>212</v>
      </c>
      <c r="AX157" s="2" t="s">
        <v>125</v>
      </c>
      <c r="BS157" s="2" t="s">
        <v>160</v>
      </c>
      <c r="BT157" s="2">
        <v>156</v>
      </c>
    </row>
    <row r="158" spans="1:72" ht="18.75" thickBot="1" x14ac:dyDescent="0.4">
      <c r="A158" s="2" t="s">
        <v>906</v>
      </c>
      <c r="B158" s="2" t="s">
        <v>1048</v>
      </c>
      <c r="C158" s="2" t="s">
        <v>69</v>
      </c>
      <c r="D158" s="2" t="s">
        <v>92</v>
      </c>
      <c r="F158" s="2" t="s">
        <v>745</v>
      </c>
      <c r="H158" s="2" t="s">
        <v>91</v>
      </c>
      <c r="I158" s="2" t="s">
        <v>92</v>
      </c>
      <c r="K158" s="2" t="s">
        <v>229</v>
      </c>
      <c r="L158" s="2" t="s">
        <v>72</v>
      </c>
      <c r="M158" s="2" t="s">
        <v>469</v>
      </c>
      <c r="O158" s="2" t="s">
        <v>1049</v>
      </c>
      <c r="P158" s="2" t="s">
        <v>119</v>
      </c>
      <c r="S158" s="2" t="s">
        <v>1050</v>
      </c>
      <c r="U158" s="2" t="s">
        <v>1051</v>
      </c>
      <c r="V158" s="2" t="s">
        <v>76</v>
      </c>
      <c r="W158" s="2" t="s">
        <v>267</v>
      </c>
      <c r="Y158" s="2" t="s">
        <v>78</v>
      </c>
      <c r="Z158" s="2" t="s">
        <v>78</v>
      </c>
      <c r="AA158" s="2" t="s">
        <v>439</v>
      </c>
      <c r="AD158" s="2" t="s">
        <v>1052</v>
      </c>
      <c r="AE158" s="2" t="s">
        <v>99</v>
      </c>
      <c r="AG158" s="2" t="s">
        <v>100</v>
      </c>
      <c r="AH158" s="2" t="s">
        <v>232</v>
      </c>
      <c r="AN158" s="8" t="str">
        <f t="shared" si="24"/>
        <v/>
      </c>
      <c r="AO158" s="9" t="str">
        <f t="shared" si="25"/>
        <v/>
      </c>
      <c r="AP158" s="9" t="str">
        <f t="shared" si="26"/>
        <v/>
      </c>
      <c r="AQ158" s="9" t="str">
        <f t="shared" si="27"/>
        <v/>
      </c>
      <c r="AR158" s="9" t="str">
        <f t="shared" si="28"/>
        <v/>
      </c>
      <c r="AS158" s="10">
        <f t="shared" si="29"/>
        <v>2</v>
      </c>
      <c r="AT158" s="2" t="s">
        <v>232</v>
      </c>
      <c r="AU158" s="2" t="s">
        <v>233</v>
      </c>
      <c r="AV158" s="2" t="s">
        <v>1053</v>
      </c>
      <c r="AW158" s="2" t="s">
        <v>212</v>
      </c>
      <c r="AX158" s="2" t="s">
        <v>493</v>
      </c>
      <c r="BS158" s="2" t="s">
        <v>160</v>
      </c>
      <c r="BT158" s="2">
        <v>157</v>
      </c>
    </row>
  </sheetData>
  <autoFilter ref="A1:BT158" xr:uid="{54EEBB50-7CD0-4927-95CC-96F2EE70F800}"/>
  <conditionalFormatting sqref="AN1:AS1">
    <cfRule type="cellIs" dxfId="1" priority="1" stopIfTrue="1" operator="between">
      <formula>1</formula>
      <formula>2</formula>
    </cfRule>
  </conditionalFormatting>
  <conditionalFormatting sqref="AN2:AS158">
    <cfRule type="cellIs" dxfId="0" priority="2" stopIfTrue="1" operator="between">
      <formula>1</formula>
      <formula>3</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MAS</dc:creator>
  <cp:lastModifiedBy>STEPHANIE MAS</cp:lastModifiedBy>
  <dcterms:created xsi:type="dcterms:W3CDTF">2026-09-30T09:46:51Z</dcterms:created>
  <dcterms:modified xsi:type="dcterms:W3CDTF">2026-09-30T10:45:00Z</dcterms:modified>
</cp:coreProperties>
</file>