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str-depp-c2\02_PUBLICATIONS\NI-2026\24- Parcours scolaires\04- Web\"/>
    </mc:Choice>
  </mc:AlternateContent>
  <xr:revisionPtr revIDLastSave="0" documentId="13_ncr:1_{7EBEBE6C-B227-4D43-A285-BE6F1C149214}" xr6:coauthVersionLast="47" xr6:coauthVersionMax="47" xr10:uidLastSave="{00000000-0000-0000-0000-000000000000}"/>
  <bookViews>
    <workbookView xWindow="-120" yWindow="-120" windowWidth="29040" windowHeight="15720" xr2:uid="{00000000-000D-0000-FFFF-FFFF00000000}"/>
  </bookViews>
  <sheets>
    <sheet name="Figure 1" sheetId="43" r:id="rId1"/>
    <sheet name="Figure 2" sheetId="46" r:id="rId2"/>
    <sheet name="Figure 2.1" sheetId="44" r:id="rId3"/>
    <sheet name="Figure 3" sheetId="31" r:id="rId4"/>
    <sheet name="Figure 4" sheetId="45" r:id="rId5"/>
    <sheet name="Figure 4.1" sheetId="27" r:id="rId6"/>
    <sheet name="Figure 5" sheetId="15" r:id="rId7"/>
    <sheet name="Figure 6" sheetId="36" r:id="rId8"/>
    <sheet name="Figure 7 web" sheetId="1" r:id="rId9"/>
    <sheet name="Figure 8 web" sheetId="2" r:id="rId10"/>
    <sheet name="Figure 9 web" sheetId="3" r:id="rId11"/>
    <sheet name="Figure 10 web" sheetId="20" r:id="rId12"/>
    <sheet name="Figure 11 web" sheetId="14" r:id="rId13"/>
    <sheet name="Figure 12 web" sheetId="12" r:id="rId14"/>
    <sheet name="Figure 13 web" sheetId="8" r:id="rId15"/>
    <sheet name="Figure 14 web" sheetId="40" r:id="rId16"/>
    <sheet name="Figure 15 web" sheetId="21" r:id="rId17"/>
    <sheet name="Figure 16 web" sheetId="32" r:id="rId18"/>
    <sheet name="Figure 17 web" sheetId="33" r:id="rId19"/>
    <sheet name="Figure 18 web" sheetId="28" r:id="rId20"/>
    <sheet name="Figure 19 web" sheetId="29" r:id="rId21"/>
    <sheet name="Sources" sheetId="35" r:id="rId22"/>
    <sheet name="Définitions" sheetId="37" r:id="rId23"/>
    <sheet name="Méthodologie" sheetId="38" r:id="rId24"/>
    <sheet name="Bibliographie" sheetId="39"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39" l="1"/>
  <c r="A9" i="39"/>
  <c r="A5" i="39"/>
  <c r="A6" i="39"/>
  <c r="A7" i="39"/>
  <c r="A4" i="39"/>
  <c r="A3" i="39"/>
</calcChain>
</file>

<file path=xl/sharedStrings.xml><?xml version="1.0" encoding="utf-8"?>
<sst xmlns="http://schemas.openxmlformats.org/spreadsheetml/2006/main" count="1502" uniqueCount="411">
  <si>
    <t>Admis, avec mention</t>
  </si>
  <si>
    <t>Admis, sans mention</t>
  </si>
  <si>
    <t>Refusé</t>
  </si>
  <si>
    <t>Ensemble</t>
  </si>
  <si>
    <t>Agriculture/agroalimentaire</t>
  </si>
  <si>
    <t>Électricité et électronique</t>
  </si>
  <si>
    <t>Métiers de l'industrie</t>
  </si>
  <si>
    <t>Services à la personne ou assimilé</t>
  </si>
  <si>
    <t>Total</t>
  </si>
  <si>
    <t>Obtention du baccalauréat en 2022</t>
  </si>
  <si>
    <t>Résultat au DNB</t>
  </si>
  <si>
    <t>en retard</t>
  </si>
  <si>
    <t>Homme</t>
  </si>
  <si>
    <t>Femme</t>
  </si>
  <si>
    <t>Obtention du baccalauréat en 2022 ou 2023</t>
  </si>
  <si>
    <t>Domaine de spécialité</t>
  </si>
  <si>
    <t xml:space="preserve">Admis sans mention </t>
  </si>
  <si>
    <t xml:space="preserve">Admis avec mention </t>
  </si>
  <si>
    <t>CAP</t>
  </si>
  <si>
    <t>CPGE</t>
  </si>
  <si>
    <t>Cursus santé</t>
  </si>
  <si>
    <t>IUT</t>
  </si>
  <si>
    <t>Licence</t>
  </si>
  <si>
    <t>Sorties</t>
  </si>
  <si>
    <t>Lycée</t>
  </si>
  <si>
    <t>Autres formations du secondaire</t>
  </si>
  <si>
    <t>Autres formations du supérieur</t>
  </si>
  <si>
    <t>Première GT</t>
  </si>
  <si>
    <t>Première pro</t>
  </si>
  <si>
    <t>Seconde GT</t>
  </si>
  <si>
    <t>Seconde pro</t>
  </si>
  <si>
    <t>Terminale GT</t>
  </si>
  <si>
    <t>Terminale pro</t>
  </si>
  <si>
    <t>Refusé au DNB</t>
  </si>
  <si>
    <t>Sur les élèves poursuivant dans le supérieur, % de réussite en 2022</t>
  </si>
  <si>
    <t>Sur les élèves poursuivant dans le supérieur, % de réussite en 2022 ou 2023</t>
  </si>
  <si>
    <t>Sur les élèves poursuivant dans le supérieur du tableau précédent, % de réussite en 2023</t>
  </si>
  <si>
    <t>P-valeur</t>
  </si>
  <si>
    <t>Rapport de chance</t>
  </si>
  <si>
    <t>IC inf</t>
  </si>
  <si>
    <t>IC sup</t>
  </si>
  <si>
    <t>(Intercept)</t>
  </si>
  <si>
    <t>gradient_note_dnb[2;3[</t>
  </si>
  <si>
    <t>gradient_note_dnb[3;4[</t>
  </si>
  <si>
    <t>gradient_note_dnb[4;5[</t>
  </si>
  <si>
    <t>gradient_note_dnb[5;6[</t>
  </si>
  <si>
    <t>gradient_note_dnb[6;7[</t>
  </si>
  <si>
    <t>gradient_note_dnb[7;8[</t>
  </si>
  <si>
    <t>gradient_note_dnb[8;9[</t>
  </si>
  <si>
    <t>gradient_note_dnb[9;10[</t>
  </si>
  <si>
    <t>gradient_note_dnb[11;12[</t>
  </si>
  <si>
    <t>gradient_note_dnb[12;13[</t>
  </si>
  <si>
    <t>gradient_note_dnb[13;14[</t>
  </si>
  <si>
    <t>gradient_note_dnb[14;15[</t>
  </si>
  <si>
    <t>gradient_note_dnb[15;16[</t>
  </si>
  <si>
    <t>gradient_note_dnb[16;17[</t>
  </si>
  <si>
    <t>gradient_note_dnb[17;18[</t>
  </si>
  <si>
    <t>gradient_note_dnb[18;20]</t>
  </si>
  <si>
    <t>gradient_IPS1 - [0;65.81[</t>
  </si>
  <si>
    <t>gradient_IPS2 - [65.81;74.22[</t>
  </si>
  <si>
    <t>gradient_IPS3 - [74.22;84.01[</t>
  </si>
  <si>
    <t>gradient_IPS4 - [84.01;93.11[</t>
  </si>
  <si>
    <t>gradient_IPS5 - [93.11;102.43[</t>
  </si>
  <si>
    <t>gradient_IPS7 - [113.28;128.7[</t>
  </si>
  <si>
    <t>gradient_IPS8 - [128.7;145.66[</t>
  </si>
  <si>
    <t>gradient_IPS9 - [145.66;157.66[</t>
  </si>
  <si>
    <t>gradient_IPS10 - [157.74;inf[</t>
  </si>
  <si>
    <t>gradient_IPS_etab1 - [0;86.11[</t>
  </si>
  <si>
    <t>gradient_IPS_etab2 - [86.11;93.86[</t>
  </si>
  <si>
    <t>gradient_IPS_etab3 - [93.86;99.81[</t>
  </si>
  <si>
    <t>gradient_IPS_etab10 - [131.46;inf[</t>
  </si>
  <si>
    <t>gradient_part_cc_dans_dnb1 - [0;52.6[</t>
  </si>
  <si>
    <t>gradient_part_cc_dans_dnb2 - [52.6;54.2[</t>
  </si>
  <si>
    <t>gradient_part_cc_dans_dnb3 - [54.2;55.4[</t>
  </si>
  <si>
    <t>gradient_part_cc_dans_dnb4 - [55.4;56.5[</t>
  </si>
  <si>
    <t>gradient_part_cc_dans_dnb5 - [56.5;57.5[</t>
  </si>
  <si>
    <t>gradient_part_cc_dans_dnb7 - [58.7;60[</t>
  </si>
  <si>
    <t>gradient_part_cc_dans_dnb8 - [60;61.7[</t>
  </si>
  <si>
    <t>gradient_part_cc_dans_dnb9 - [61.7;64.5[</t>
  </si>
  <si>
    <t>gradient_part_cc_dans_dnb10 - [64.5;inf[</t>
  </si>
  <si>
    <t>Domaine_spe_agreg_2019Agriculture/agroalimentaire</t>
  </si>
  <si>
    <t>Domaine_spe_agreg_2019Électricité et électronique</t>
  </si>
  <si>
    <t>Domaine_spe_agreg_2019Métiers de l'industrie</t>
  </si>
  <si>
    <t>categ_moy1_dnb_etab1 - [0;10.69[</t>
  </si>
  <si>
    <t>categ_moy1_dnb_etab2 - [10.69;12.10[</t>
  </si>
  <si>
    <t>categ_moy1_dnb_etab3 - [12.10;13.09[</t>
  </si>
  <si>
    <t>categ_moy1_dnb_etab4 - [13.09;13.58[</t>
  </si>
  <si>
    <t>categ_moy1_dnb_etab5 - [13.58;13.94[</t>
  </si>
  <si>
    <t>categ_moy1_dnb_etab7 - [14.29;14.61[</t>
  </si>
  <si>
    <t>categ_moy1_dnb_etab8 - [14.61;14.97[</t>
  </si>
  <si>
    <t>categ_moy1_dnb_etab9 - [14.97;15.43[</t>
  </si>
  <si>
    <t>categ_moy1_dnb_etab10 - [15.43; inf[</t>
  </si>
  <si>
    <t>heure_retard_2019en retard</t>
  </si>
  <si>
    <t>Nee_en_franceNon</t>
  </si>
  <si>
    <t>gradient_IPS_etab5 - [103.74;107.45[</t>
  </si>
  <si>
    <t>Taux de réussite à l'examen</t>
  </si>
  <si>
    <t>Par apprentissage</t>
  </si>
  <si>
    <t>Par voie scolaire (hors agricole)</t>
  </si>
  <si>
    <t>Gestion et administration des entreprises</t>
  </si>
  <si>
    <t>Services manuels aux entreprises ou aux collectivités</t>
  </si>
  <si>
    <t>Domaine_spe_agreg_2019Services à la personne ou assimilé</t>
  </si>
  <si>
    <t>Domaine_spe_agreg_2019Services manuels aux entreprises ou aux collectivités</t>
  </si>
  <si>
    <t>res_bac_en_2ans_poureussup1 - Admis, mention AB</t>
  </si>
  <si>
    <t>res_bac_en_2ans_poureussup1 - Admis, mention B</t>
  </si>
  <si>
    <t>res_bac_en_2ans_poureussup1 - Admis, mention TB</t>
  </si>
  <si>
    <t>res_bac_en_2ans_poureussup3 - Non retrouvé</t>
  </si>
  <si>
    <t>Non</t>
  </si>
  <si>
    <t>Oui</t>
  </si>
  <si>
    <t>pourcentage</t>
  </si>
  <si>
    <t>ND</t>
  </si>
  <si>
    <t>Autres formations niveau 3</t>
  </si>
  <si>
    <t>Autres formations niveau 4</t>
  </si>
  <si>
    <t>Brevet professionnel</t>
  </si>
  <si>
    <t>Certificat de spécialisation niveau 3</t>
  </si>
  <si>
    <t>Certificat de spécialisation niveau 4</t>
  </si>
  <si>
    <t>type_commune_rurale_urbaine : Rural éloignée très peu dense</t>
  </si>
  <si>
    <t>type_commune_rurale_urbaine : Rural éloignée peu dense</t>
  </si>
  <si>
    <t>type_commune_rurale_urbaine : Rurale périphérique très peu dense</t>
  </si>
  <si>
    <t>type_commune_rurale_urbaine : Rurale périphérique peu dense</t>
  </si>
  <si>
    <t>type_commune_rurale_urbaine : Petite ville</t>
  </si>
  <si>
    <t>type_commune_rurale_urbaine : Urbaine périphérique peu dense</t>
  </si>
  <si>
    <t>type_commune_rurale_urbaine : Urbaine dense</t>
  </si>
  <si>
    <t>type_commune_rurale_urbaine : Urbaine très dense</t>
  </si>
  <si>
    <t xml:space="preserve">Parcours les plus fréquents des admis sans mention aux DNB </t>
  </si>
  <si>
    <t>Arts, lettres, langues, SHS</t>
  </si>
  <si>
    <t>Domaine des sciences et de la santé</t>
  </si>
  <si>
    <t>Sciences humaines et droit</t>
  </si>
  <si>
    <t>STS production</t>
  </si>
  <si>
    <t>STS service</t>
  </si>
  <si>
    <t>BUT/LP production</t>
  </si>
  <si>
    <t>BUT/LP service</t>
  </si>
  <si>
    <t>Droit, sciences politiques</t>
  </si>
  <si>
    <t>Réussite</t>
  </si>
  <si>
    <t>gradient_IPS_etab9 - [122.32;131.46[</t>
  </si>
  <si>
    <t>gradient_IPS_etab8 - [116.26;122.32[</t>
  </si>
  <si>
    <t>gradient_IPS_etab7 - [111.58;116.26[</t>
  </si>
  <si>
    <t>gradient_IPS_etab4 - [99.81;103.74[</t>
  </si>
  <si>
    <t>nombre d'élèves</t>
  </si>
  <si>
    <t>Dont avec baccalauréat</t>
  </si>
  <si>
    <t>Dont avec BTS</t>
  </si>
  <si>
    <t>Admis sans mention</t>
  </si>
  <si>
    <t>Admis avec mention</t>
  </si>
  <si>
    <t>Apprentissage</t>
  </si>
  <si>
    <t>Autre</t>
  </si>
  <si>
    <t>Scolaire</t>
  </si>
  <si>
    <t>Scolaire agricole</t>
  </si>
  <si>
    <t>Sortie</t>
  </si>
  <si>
    <t>Au moins une année en apprentissage dans le secondaire</t>
  </si>
  <si>
    <t>Aucune année en apprentissage</t>
  </si>
  <si>
    <t>Statut</t>
  </si>
  <si>
    <t>SEXE_19 Femme</t>
  </si>
  <si>
    <t>STS</t>
  </si>
  <si>
    <t>Résultat au baccalauréat en 2022 (en %)</t>
  </si>
  <si>
    <t>Résultat au baccalauréat en 2022 ou 2023 (en %)</t>
  </si>
  <si>
    <t>Situation en 2022 selon le résultat au baccalauréat (en %)</t>
  </si>
  <si>
    <t xml:space="preserve">Autre </t>
  </si>
  <si>
    <t>Résultat au baccalauréat en 2022 selon la formation dans laquelle est inscrit l'élève en 2022 (en %)</t>
  </si>
  <si>
    <t>Résultat au baccalauréat en 2022 ou 2023 selon la formation dans laquelle est inscrit l'élève en 2023 (en %)</t>
  </si>
  <si>
    <t>Résultat au baccalauréat en 2022 des élèves inscrits au baccalauréat selon la formation dans laquelle est inscrit l'élève en 2022 (en %)</t>
  </si>
  <si>
    <t>Résultat au baccalauréat en 2022 ou 2023 des élèves inscrits au baccalauréat selon la formation dans laquelle est inscrit l'élève en 2023 (en %)</t>
  </si>
  <si>
    <t>Écoles d'ingénieurs ou de commerce</t>
  </si>
  <si>
    <t>Pluridisciplinaires ou autres</t>
  </si>
  <si>
    <t>Science-eco, gestion, AES</t>
  </si>
  <si>
    <t>Spécialité</t>
  </si>
  <si>
    <t>Année</t>
  </si>
  <si>
    <t>Formation suivie</t>
  </si>
  <si>
    <r>
      <rPr>
        <b/>
        <sz val="11"/>
        <color theme="1"/>
        <rFont val="Aptos Narrow"/>
        <family val="2"/>
        <scheme val="minor"/>
      </rPr>
      <t xml:space="preserve">Champ : </t>
    </r>
    <r>
      <rPr>
        <sz val="11"/>
        <color theme="1"/>
        <rFont val="Aptos Narrow"/>
        <family val="2"/>
        <scheme val="minor"/>
      </rPr>
      <t>France, élèves scolarisés en seconde professionnelle en 2019 après avoir passé le DNB, hors terminales agricoles</t>
    </r>
  </si>
  <si>
    <t>Sexe</t>
  </si>
  <si>
    <t>Résultat au baccalauréat</t>
  </si>
  <si>
    <t>Voie professionnelle</t>
  </si>
  <si>
    <t>Redoublement</t>
  </si>
  <si>
    <t>Réorientation en voie générale ou technologique</t>
  </si>
  <si>
    <t>Autres réorientations</t>
  </si>
  <si>
    <t>Admis</t>
  </si>
  <si>
    <t>Refusé ou absent</t>
  </si>
  <si>
    <t>Non retrouvé</t>
  </si>
  <si>
    <t>Bibliographie</t>
  </si>
  <si>
    <t>Total
(35 500 élèves)</t>
  </si>
  <si>
    <t>Admis avec mention 
(11 900 élèves - 33,4%)</t>
  </si>
  <si>
    <t>Admis sans mention
(16 200 élèves - 45,5%)</t>
  </si>
  <si>
    <t>Refusé
 (7 500 élèves - 21,1%)</t>
  </si>
  <si>
    <t>Commerce, vente</t>
  </si>
  <si>
    <t>Génie civil, construction, bois</t>
  </si>
  <si>
    <t>1) Type de poursuite en 2022 selon le résultat au baccalauréat (en %)</t>
  </si>
  <si>
    <t>s</t>
  </si>
  <si>
    <t>Non inscrit</t>
  </si>
  <si>
    <t>Taux de sortie</t>
  </si>
  <si>
    <t>Taux de sortie par année et selon diplomation ou non, selon le résultat au DNB</t>
  </si>
  <si>
    <t>Situation à la rentrée 2020</t>
  </si>
  <si>
    <t>Situation à la rentrée 2021</t>
  </si>
  <si>
    <t xml:space="preserve">Oui </t>
  </si>
  <si>
    <t>BTS</t>
  </si>
  <si>
    <t>Cursus Santé</t>
  </si>
  <si>
    <t>5) Type de poursuite en 2023 des élèves de la cohorte entrant dans le supérieur cette année là, selon leurs résultats au baccalauréat 2022 (en %)</t>
  </si>
  <si>
    <t>Situation en 2024 des élèves de la cohorte scolarisés en seconde professionnelle en 2019, selon le résultat au DNB (en %)</t>
  </si>
  <si>
    <t>Répartition par spécialité des élèves scolarisés en STS parmi les élèves de la cohorte toujours scolarisés en 2024, selon le résultat au DNB (en %)</t>
  </si>
  <si>
    <t>Répartition par spécialité des élèves scolarisés en licence parmi les élèves de la cohorte toujours scolarisés en 2024, selon le résultat au DNB (en %)</t>
  </si>
  <si>
    <t>A. Part des élèves de la cohorte par statut selon la classe d'inscription en 2020 (en %)</t>
  </si>
  <si>
    <t>B. Part des élèves de la cohorte par statut selon la classe d'inscription en 2021 (en %)</t>
  </si>
  <si>
    <t>C. Part d'élèves de la cohorte scolarisés au moins une année dans l'apprentissage entre 2019 et 2022 (en %)</t>
  </si>
  <si>
    <t>Répartition des élèves de la cohorte scolarisés dans le supérieur par statut de scolarisation (en %)</t>
  </si>
  <si>
    <t>Répartition des élèves de la cohorte par statut de scolarisation selon la formation suivie en 2022 (en %)</t>
  </si>
  <si>
    <t>Répartition des élèves de la cohorte par statut de scolarisation selon la formation suivie en 2023 (en %)</t>
  </si>
  <si>
    <t>Répartition des élèves de la cohorte par statut de scolarisation selon la formation suivie en 2024 (en %)</t>
  </si>
  <si>
    <t>Réussite en 2022 des élèves de la cohorte se réorientant en voie GT inscrits dans le supérieur en 2022 (en %)</t>
  </si>
  <si>
    <t>3) Taux de réussite à l'examen des élèves de la cohorte inscrits en deuxième année de STS en 2023 (en %)</t>
  </si>
  <si>
    <t>Poursuite</t>
  </si>
  <si>
    <t>Interruption</t>
  </si>
  <si>
    <t>Répartition des élèves de la cohorte réorientés en GT selon leurs résultats au DNB en 2019 (en %)</t>
  </si>
  <si>
    <t>Secondaire</t>
  </si>
  <si>
    <t>Supérieur</t>
  </si>
  <si>
    <t>Âge</t>
  </si>
  <si>
    <t>À l'heure</t>
  </si>
  <si>
    <t>Modèle logit : facteurs explicatifs de l'obtention du baccalauréat en 2022 ou en 2023 pour un élève de seconde professionnelle en 2019</t>
  </si>
  <si>
    <t>Domaine_spe_agreg_2019Génie civil, construction, bois</t>
  </si>
  <si>
    <t>Domaine_spe_agreg_2019Commerce, vente</t>
  </si>
  <si>
    <t>SEXE : femme</t>
  </si>
  <si>
    <t>type_commune_rurale_urbaine : Rurale éloignée très peu dense</t>
  </si>
  <si>
    <t>type_commune_rurale_urbaine : Rurale éloignée peu dense</t>
  </si>
  <si>
    <t>Ne_en_france : Non</t>
  </si>
  <si>
    <t>Internat : INTERNE</t>
  </si>
  <si>
    <t>Dont sans diplôme</t>
  </si>
  <si>
    <t xml:space="preserve">Nombre d'élèves </t>
  </si>
  <si>
    <t>Pourcentage</t>
  </si>
  <si>
    <t>Les 9 parcours les plus fréquents</t>
  </si>
  <si>
    <t xml:space="preserve">Parcours les plus fréquents des refusés au DNB </t>
  </si>
  <si>
    <t xml:space="preserve">Parcours les plus fréquents des admis avec mention au DNB </t>
  </si>
  <si>
    <t>Nombre d 'élèves</t>
  </si>
  <si>
    <t>2) Poursuite en seconde année au sein de la même formation des élèves de la cohorte inscrits dans le supérieur en 2022 selon le résultat au baccalauréat (en %)</t>
  </si>
  <si>
    <t>Sur les élèves ayant réussi leur première année de STS en 2022, scolarisés en deuxième année de STS en 2023</t>
  </si>
  <si>
    <t>Échec</t>
  </si>
  <si>
    <t>Type de poursuite en 2023 (pour ceux non déjà scolarisés dans le supérieur) selon le résultat au baccalauréat 2022</t>
  </si>
  <si>
    <t>6) Poursuite en seconde année au sein de la même formation des élèves de la cohorte inscrits dans le supérieur en 2023, non inscrits dans le supérieur en 2022, selon leurs résultats au baccalauréat (en %)</t>
  </si>
  <si>
    <t>res_bac_en_2ans_poureussup2 - Refusé ou absent</t>
  </si>
  <si>
    <t>Domaine_spe_agreg_2019commerce, vente</t>
  </si>
  <si>
    <t>Domaine_spe_agreg_2019électricité et électronique</t>
  </si>
  <si>
    <t>Domaine_spe_agreg_2019génie civil, construction, bois</t>
  </si>
  <si>
    <t>Domaine_spe_agreg_2019métiers de l'industrie</t>
  </si>
  <si>
    <t>Domaine_spe_agreg_2019services manuels aux entreprises ou aux collectivités</t>
  </si>
  <si>
    <t>Heure_retard_2019en retard</t>
  </si>
  <si>
    <t>InternatINTERNE</t>
  </si>
  <si>
    <t>Seconde ou première professionnelle</t>
  </si>
  <si>
    <t>Seconde ou première GT</t>
  </si>
  <si>
    <t>Terminale professionnelle</t>
  </si>
  <si>
    <t>Situation en 2024 des élèves de la cohorte scolarisés en seconde professionnelle en 2019 et toujours scolarisés en 2024, selon le résultat au DNB (en %)</t>
  </si>
  <si>
    <t>Spécialité professionnelle : métier de production</t>
  </si>
  <si>
    <t>Spécialité professionnelle : métier de service</t>
  </si>
  <si>
    <t>STAPS</t>
  </si>
  <si>
    <t>Sciences-santé</t>
  </si>
  <si>
    <t>Part d'élèves en apprentissage parmi les élèves toujours scolarisés, par année et par résultat au DNB (en %)</t>
  </si>
  <si>
    <t>Services à la personne ou assimilés</t>
  </si>
  <si>
    <t>4) Poursuite en seconde année au sein de la même formation des élèves de la cohorte inscrits dans le supérieur en 2022 ou 2023 (en %)</t>
  </si>
  <si>
    <r>
      <t xml:space="preserve">Méthodologie
</t>
    </r>
    <r>
      <rPr>
        <sz val="11"/>
        <color theme="1"/>
        <rFont val="Aptos Narrow"/>
        <family val="2"/>
        <scheme val="minor"/>
      </rPr>
      <t xml:space="preserve">Un </t>
    </r>
    <r>
      <rPr>
        <b/>
        <sz val="11"/>
        <color theme="1"/>
        <rFont val="Aptos Narrow"/>
        <family val="2"/>
        <scheme val="minor"/>
      </rPr>
      <t>modèle logistique</t>
    </r>
    <r>
      <rPr>
        <sz val="11"/>
        <color theme="1"/>
        <rFont val="Aptos Narrow"/>
        <family val="2"/>
        <scheme val="minor"/>
      </rPr>
      <t xml:space="preserve"> est une méthode qui permet d’estimer la probabilité qu’un événement survienne (en l'occurrence ici l'obtention du baccalauréat en 2022 ou en 2023 et la réussite dans le supérieur </t>
    </r>
    <r>
      <rPr>
        <sz val="11"/>
        <rFont val="Aptos Narrow"/>
        <family val="2"/>
        <scheme val="minor"/>
      </rPr>
      <t>en 2023 ou 2024</t>
    </r>
    <r>
      <rPr>
        <sz val="11"/>
        <color theme="1"/>
        <rFont val="Aptos Narrow"/>
        <family val="2"/>
        <scheme val="minor"/>
      </rPr>
      <t xml:space="preserve">) en fonction de facteurs explicatifs afin de mesurer la force de l’association entre ces facteurs et la survenue de l’événement. Il s’agit d’une analyse dite « toutes choses égales par ailleurs » puisqu’elle permet d’isoler l’effet propre à chaque caractéristique considérée, une fois l’effet des autres caractéristiques pris en compte. 
La « </t>
    </r>
    <r>
      <rPr>
        <b/>
        <sz val="11"/>
        <color theme="1"/>
        <rFont val="Aptos Narrow"/>
        <family val="2"/>
        <scheme val="minor"/>
      </rPr>
      <t>p-valeur</t>
    </r>
    <r>
      <rPr>
        <sz val="11"/>
        <color theme="1"/>
        <rFont val="Aptos Narrow"/>
        <family val="2"/>
        <scheme val="minor"/>
      </rPr>
      <t xml:space="preserve"> » est ce qui permet de qualifier la significativité d’une association : plus la p-valeur est petite, plus on considère que le résultat est fiable et qu’il n’est probablement pas le fruit du hasard. De manière conventionnelle, on considère qu'une variable est « significative », c’est-à-dire qu’elle est significativement associée avec l’augmentation ou la diminution de la chance de survenue de l’événement considéré, si sa p-valeur est inférieure à 0,05. 
Le </t>
    </r>
    <r>
      <rPr>
        <b/>
        <sz val="11"/>
        <color theme="1"/>
        <rFont val="Aptos Narrow"/>
        <family val="2"/>
        <scheme val="minor"/>
      </rPr>
      <t>rapport de chance</t>
    </r>
    <r>
      <rPr>
        <sz val="11"/>
        <color theme="1"/>
        <rFont val="Aptos Narrow"/>
        <family val="2"/>
        <scheme val="minor"/>
      </rPr>
      <t xml:space="preserve">, </t>
    </r>
    <r>
      <rPr>
        <i/>
        <sz val="11"/>
        <color theme="1"/>
        <rFont val="Aptos Narrow"/>
        <scheme val="minor"/>
      </rPr>
      <t>odds-ratio</t>
    </r>
    <r>
      <rPr>
        <sz val="11"/>
        <color theme="1"/>
        <rFont val="Aptos Narrow"/>
        <family val="2"/>
        <scheme val="minor"/>
      </rPr>
      <t xml:space="preserve"> en anglais, mesure si un facteur augmente ou diminue les chances que l'événement étudié se produise au regard de la référence, toutes choses étant égales par ailleurs. Le rapport de chance est toujours positif. Si sa valeur est supérieure à 1, cela signifie que la modalité considérée est associée à des chances plus importantes, en dessous de 1 à des chances moindres, et autour de 1 que cette modalité est sans effet propre notable. À titre d'exemple, un rapport de chance de 1,5 signifie que pour cette modalité de la variable, au regard de la référence considérée, l'individu a 50 % de chance de plus que l'événement d'intérêt se produise s’il possède cette caractéristique plutôt qu'il ne se produise pas, toutes choses égales par ailleurs. 
</t>
    </r>
    <r>
      <rPr>
        <b/>
        <sz val="11"/>
        <color theme="1"/>
        <rFont val="Aptos Narrow"/>
        <family val="2"/>
        <scheme val="minor"/>
      </rPr>
      <t xml:space="preserve">
</t>
    </r>
    <r>
      <rPr>
        <sz val="11"/>
        <color theme="1"/>
        <rFont val="Aptos Narrow"/>
        <family val="2"/>
        <scheme val="minor"/>
      </rPr>
      <t>Mathématiquement, on définit "</t>
    </r>
    <r>
      <rPr>
        <b/>
        <sz val="11"/>
        <color theme="1"/>
        <rFont val="Aptos Narrow"/>
        <family val="2"/>
        <scheme val="minor"/>
      </rPr>
      <t>l'</t>
    </r>
    <r>
      <rPr>
        <b/>
        <i/>
        <sz val="11"/>
        <color theme="1"/>
        <rFont val="Aptos Narrow"/>
        <scheme val="minor"/>
      </rPr>
      <t>odds</t>
    </r>
    <r>
      <rPr>
        <sz val="11"/>
        <color theme="1"/>
        <rFont val="Aptos Narrow"/>
        <family val="2"/>
        <scheme val="minor"/>
      </rPr>
      <t xml:space="preserve">" ou cote d'un événement Y (par exemple obtenir son baccalauréat), comme le rapport entre la probabilité que l'événement se produise (Y = 1) et la probabilité qu'il ne se produise pas  (1 - P (Y = 1)). On écrit alors : 
Le rapport de chance ou </t>
    </r>
    <r>
      <rPr>
        <i/>
        <sz val="11"/>
        <color theme="1"/>
        <rFont val="Aptos Narrow"/>
        <scheme val="minor"/>
      </rPr>
      <t>odds ratio</t>
    </r>
    <r>
      <rPr>
        <sz val="11"/>
        <color theme="1"/>
        <rFont val="Aptos Narrow"/>
        <family val="2"/>
        <scheme val="minor"/>
      </rPr>
      <t xml:space="preserve"> compare alors les </t>
    </r>
    <r>
      <rPr>
        <i/>
        <sz val="11"/>
        <color theme="1"/>
        <rFont val="Aptos Narrow"/>
        <scheme val="minor"/>
      </rPr>
      <t>odds</t>
    </r>
    <r>
      <rPr>
        <sz val="11"/>
        <color theme="1"/>
        <rFont val="Aptos Narrow"/>
        <family val="2"/>
        <scheme val="minor"/>
      </rPr>
      <t xml:space="preserve"> de l'événement pour deux groupes différents. Celui avec une certaine caractéristique (X = a, par exemple sexe = fille), et celui de la référence considérée (X = R, par exemple sexe = homme). On écrit alors : 
</t>
    </r>
    <r>
      <rPr>
        <b/>
        <sz val="11"/>
        <color theme="1"/>
        <rFont val="Aptos Narrow"/>
        <family val="2"/>
        <scheme val="minor"/>
      </rPr>
      <t xml:space="preserve">
</t>
    </r>
  </si>
  <si>
    <r>
      <t>Source :</t>
    </r>
    <r>
      <rPr>
        <sz val="11"/>
        <color rgb="FF000000"/>
        <rFont val="Aptos Narrow"/>
        <family val="2"/>
        <scheme val="minor"/>
      </rPr>
      <t xml:space="preserve"> DEPP, système d'information Scolarité, SIFA, Cyclades ; système d'information du ministère de l'Agriculture ; SIES, système d'information SISE</t>
    </r>
    <r>
      <rPr>
        <b/>
        <sz val="11"/>
        <color rgb="FF000000"/>
        <rFont val="Aptos Narrow"/>
        <family val="2"/>
        <scheme val="minor"/>
      </rPr>
      <t>.</t>
    </r>
  </si>
  <si>
    <r>
      <rPr>
        <b/>
        <sz val="11"/>
        <color theme="1"/>
        <rFont val="Aptos Narrow"/>
        <family val="2"/>
        <scheme val="minor"/>
      </rPr>
      <t xml:space="preserve">Précisions 
- </t>
    </r>
    <r>
      <rPr>
        <sz val="11"/>
        <color theme="1"/>
        <rFont val="Aptos Narrow"/>
        <family val="2"/>
        <scheme val="minor"/>
      </rPr>
      <t>La poursuite dans le supérieur est définit comme le fait pour un élève de progresser au sein du cursus initial, c’est-à-dire de passer en deuxième année de la formation suivis pour les élèves inscrits pour la première fois dans le supérieur.
- Les terminales agricoles sont exclus du modèle. En effet, pour ces unités nous n'avons pas l'information sur leurs réussites au baccalauréat au niveau individuel. Or, cette information est utilisé comme variable explicative dans le modèle, par prudence dans l'analyse, nous préférons donc exclure les terminales agricoles.
- le champ du modèle est réduit uniquement aux élèves effectivement scolarisés dans le supérieur en 2022 ou 2023</t>
    </r>
  </si>
  <si>
    <r>
      <rPr>
        <b/>
        <sz val="11"/>
        <color theme="1"/>
        <rFont val="Aptos Narrow"/>
        <family val="2"/>
        <scheme val="minor"/>
      </rPr>
      <t xml:space="preserve">Lecture : </t>
    </r>
    <r>
      <rPr>
        <sz val="11"/>
        <color theme="1"/>
        <rFont val="Aptos Narrow"/>
        <family val="2"/>
        <scheme val="minor"/>
      </rPr>
      <t>toutes choses égales par ailleurs, la chance relative d'obtenir la première année d'étude supérieur d'un élève ayant obtenu entre 12 et 13 est 1,14 plus importante que celle d'un élève ayant obtenu entre 10 et 11.</t>
    </r>
  </si>
  <si>
    <t>Figure 1 - Chronologie de la cohorte</t>
  </si>
  <si>
    <t>Figure 2 - Facteurs explicatifs de l’obtention du baccalauréat pour les élèves de la cohorte scolarisés en seconde professionnelle en 2019</t>
  </si>
  <si>
    <t>Figure 2.1 en ligne - Facteurs explicatifs de l'obtention du baccalauréat pour les élèves de la cohorte scolarisés en seconde professionnelle en 2019</t>
  </si>
  <si>
    <t>Figure 3 - Taux de sortie, avec ou sans diplôme, selon le résultat au DNB 2019 entre 2020 et 2024 (en %)</t>
  </si>
  <si>
    <t>Figure 4 - Les 9 parcours les plus fréquents</t>
  </si>
  <si>
    <t>Figure 4.1 en ligne - Les 9 parcours principaux selon le résultat au DNB et sur l'ensemble</t>
  </si>
  <si>
    <t>Figure 6 - Part d'élèves en apprentissage parmi les élèves de la cohorte toujours scolarisés, par année (en %)</t>
  </si>
  <si>
    <t>Figure 7 en ligne - Part d'élèves de la cohorte poursuivants en voie professionnelle selon leurs résultats au DNB, en 2020 et en 2021 (en %)</t>
  </si>
  <si>
    <t>Figure 8 en ligne - Part d'élèves de la cohorte poursuivant en voie professionnelle, selon leur spécialité choisie en seconde, en 2020 et en 2021 (en %)</t>
  </si>
  <si>
    <t>Figure 9 en ligne - Résultats au baccalauréat des élèves de la cohorte de seconde professionnelle en fonction des résultats au DNB, de la spécialité en seconde, du sexe ou de l'âge en 2022, et en 2022 ou en 2023 (en %)</t>
  </si>
  <si>
    <t xml:space="preserve">Figure 10 en ligne - Résultat au baccalauréat en 2022 ou en 2022 et 2023, déclinés selon la classe d'inscription l'année suivant l'obtention du diplôme </t>
  </si>
  <si>
    <t>Figure 11 en ligne - Part des élèves de la cohorte, selon leur résultat au DNB, qui s'inscrivent au moins une année dans le supérieur entre 2022 et 2024 (en %)</t>
  </si>
  <si>
    <t>Figure 13 en ligne - Poursuite et réussite dans le supérieur des élèves de la cohorte en 2022 ou 2023</t>
  </si>
  <si>
    <t>Figure 14 en ligne - Facteurs explicatifs de la poursuite en seconde année dans la même formation du supérieur des élèves de la cohorte effectivement scolarisés dans le supérieur en 2022 ou en 2023</t>
  </si>
  <si>
    <r>
      <t xml:space="preserve">Gradient DNB </t>
    </r>
    <r>
      <rPr>
        <b/>
        <sz val="12"/>
        <color theme="1"/>
        <rFont val="Marianne"/>
      </rPr>
      <t>REF: [10;11[</t>
    </r>
  </si>
  <si>
    <r>
      <t xml:space="preserve">GRADIENT Part CC dans DNB </t>
    </r>
    <r>
      <rPr>
        <b/>
        <sz val="12"/>
        <color theme="1"/>
        <rFont val="Marianne"/>
      </rPr>
      <t>REF D6</t>
    </r>
  </si>
  <si>
    <r>
      <t xml:space="preserve">Resultat au baccalauréat  </t>
    </r>
    <r>
      <rPr>
        <b/>
        <sz val="12"/>
        <color theme="1"/>
        <rFont val="Marianne"/>
      </rPr>
      <t>REF Admis sans mention</t>
    </r>
  </si>
  <si>
    <r>
      <t xml:space="preserve">Gradient IPS </t>
    </r>
    <r>
      <rPr>
        <b/>
        <sz val="12"/>
        <color theme="1"/>
        <rFont val="Marianne"/>
      </rPr>
      <t>REF D6</t>
    </r>
  </si>
  <si>
    <r>
      <t xml:space="preserve">Gradient IPS étab </t>
    </r>
    <r>
      <rPr>
        <b/>
        <sz val="12"/>
        <color theme="1"/>
        <rFont val="Marianne"/>
      </rPr>
      <t>REF D6</t>
    </r>
  </si>
  <si>
    <r>
      <t xml:space="preserve">Domaine de spécialité en seconde </t>
    </r>
    <r>
      <rPr>
        <b/>
        <sz val="12"/>
        <color theme="1"/>
        <rFont val="Marianne"/>
      </rPr>
      <t>REF gestion et administration des entreprises</t>
    </r>
  </si>
  <si>
    <r>
      <t xml:space="preserve">Domaine_spe_agreg_2019services à la personne ou </t>
    </r>
    <r>
      <rPr>
        <sz val="12"/>
        <rFont val="Marianne"/>
      </rPr>
      <t>assimilés</t>
    </r>
  </si>
  <si>
    <r>
      <t xml:space="preserve">SEXE </t>
    </r>
    <r>
      <rPr>
        <b/>
        <sz val="12"/>
        <color theme="1"/>
        <rFont val="Marianne"/>
      </rPr>
      <t>REF Homme</t>
    </r>
  </si>
  <si>
    <r>
      <t xml:space="preserve">Âge </t>
    </r>
    <r>
      <rPr>
        <b/>
        <sz val="12"/>
        <color theme="1"/>
        <rFont val="Marianne"/>
      </rPr>
      <t>REF à l'heure</t>
    </r>
  </si>
  <si>
    <r>
      <t xml:space="preserve">type commune de résidence </t>
    </r>
    <r>
      <rPr>
        <b/>
        <sz val="12"/>
        <color theme="1"/>
        <rFont val="Marianne"/>
      </rPr>
      <t xml:space="preserve">REF </t>
    </r>
    <r>
      <rPr>
        <sz val="12"/>
        <color theme="1"/>
        <rFont val="Marianne"/>
      </rPr>
      <t>Bourg</t>
    </r>
  </si>
  <si>
    <r>
      <t xml:space="preserve">Pays de naissance </t>
    </r>
    <r>
      <rPr>
        <b/>
        <sz val="12"/>
        <color theme="1"/>
        <rFont val="Marianne"/>
      </rPr>
      <t>REF née en France</t>
    </r>
  </si>
  <si>
    <r>
      <t xml:space="preserve">Régime de scolarisation </t>
    </r>
    <r>
      <rPr>
        <b/>
        <sz val="12"/>
        <color theme="1"/>
        <rFont val="Marianne"/>
      </rPr>
      <t>REF Externe ou DP</t>
    </r>
  </si>
  <si>
    <r>
      <t xml:space="preserve">Type de formations à l'entrée dans le supérieur </t>
    </r>
    <r>
      <rPr>
        <b/>
        <sz val="12"/>
        <color theme="1"/>
        <rFont val="Marianne"/>
      </rPr>
      <t>REF Autres formations du supérieur</t>
    </r>
  </si>
  <si>
    <t>Figure 15 en ligne - Précisions sur les formations suivies par les élèves toujours scolariés en 2024</t>
  </si>
  <si>
    <t>Répartition des élèves scolarisés dans d'autres formations du secondaire parmi les élèves de la cohorte toujours scolarisés en 2024, selon le résultat au DNB (en %)</t>
  </si>
  <si>
    <r>
      <t>Source :</t>
    </r>
    <r>
      <rPr>
        <sz val="11"/>
        <color rgb="FF000000"/>
        <rFont val="Marianne"/>
      </rPr>
      <t xml:space="preserve"> DEPP, système d'information Scolarité, SIFA, Cyclades ; système d'information du ministère de l'Agriculture ; SIES, système d'information SISE</t>
    </r>
    <r>
      <rPr>
        <b/>
        <sz val="11"/>
        <color rgb="FF000000"/>
        <rFont val="Marianne"/>
      </rPr>
      <t>.</t>
    </r>
  </si>
  <si>
    <r>
      <rPr>
        <b/>
        <sz val="12"/>
        <color theme="1"/>
        <rFont val="Marianne"/>
      </rPr>
      <t xml:space="preserve">Lecture : </t>
    </r>
    <r>
      <rPr>
        <sz val="12"/>
        <color theme="1"/>
        <rFont val="Marianne"/>
      </rPr>
      <t>parmi les élèves de la cohorte toujours scolarisés en 2024, refusés au brevet et scolarisés dans les autres formations du secondaire, 31 % sont scolarisés en brevet professionnel.</t>
    </r>
  </si>
  <si>
    <r>
      <rPr>
        <b/>
        <sz val="12"/>
        <color theme="1"/>
        <rFont val="Marianne"/>
      </rPr>
      <t>Champ :</t>
    </r>
    <r>
      <rPr>
        <sz val="12"/>
        <color theme="1"/>
        <rFont val="Marianne"/>
      </rPr>
      <t xml:space="preserve"> France, élèves toujours scolarisés en 2024 dans une formation du secondaire et scolarisés en seconde professionnelle en 2019 après avoir passé le DNB. </t>
    </r>
  </si>
  <si>
    <r>
      <t>Source :</t>
    </r>
    <r>
      <rPr>
        <sz val="12"/>
        <color rgb="FF000000"/>
        <rFont val="Marianne"/>
      </rPr>
      <t xml:space="preserve"> DEPP, système d'information Scolarité, SIFA, Cyclades ; système d'information du ministère de l'Agriculture ; SIES, système d'information SISE</t>
    </r>
    <r>
      <rPr>
        <b/>
        <sz val="12"/>
        <color rgb="FF000000"/>
        <rFont val="Marianne"/>
      </rPr>
      <t>.</t>
    </r>
  </si>
  <si>
    <t>Répartition par spécialité des élèves scolarisés dans d'autres formations du supérieur parmi les élèves de la cohorte toujours scolarisés en 2024, selon le résultat au DNB (en %)</t>
  </si>
  <si>
    <r>
      <rPr>
        <b/>
        <sz val="11"/>
        <color theme="1"/>
        <rFont val="Marianne"/>
      </rPr>
      <t>Lecture :</t>
    </r>
    <r>
      <rPr>
        <sz val="11"/>
        <color theme="1"/>
        <rFont val="Marianne"/>
      </rPr>
      <t xml:space="preserve"> parmi les élèves de la cohorte toujours scolarisés en 2024, refusés au DNB et scolarisés dans les autres formations du supérieur, 53 % sont scolarisés dans une formation professionnelle d'un métier de services.</t>
    </r>
  </si>
  <si>
    <r>
      <rPr>
        <b/>
        <sz val="11"/>
        <color theme="1"/>
        <rFont val="Marianne"/>
      </rPr>
      <t xml:space="preserve">Champ : </t>
    </r>
    <r>
      <rPr>
        <sz val="11"/>
        <color theme="1"/>
        <rFont val="Marianne"/>
      </rPr>
      <t xml:space="preserve">France, élèves toujours scolarisés en 2024 dans une autre formation du supérieur et scolarisés en seconde professionnelle en 2019 après avoir passé le DNB. </t>
    </r>
  </si>
  <si>
    <r>
      <rPr>
        <b/>
        <sz val="11"/>
        <color theme="1"/>
        <rFont val="Marianne"/>
      </rPr>
      <t>Lecture :</t>
    </r>
    <r>
      <rPr>
        <sz val="11"/>
        <color theme="1"/>
        <rFont val="Marianne"/>
      </rPr>
      <t xml:space="preserve"> parmi les élèves de la cohorte toujours scolarisés en 2024, refusés au DNB et scolarisés en STS, 75 % sont dans une STS des services.</t>
    </r>
  </si>
  <si>
    <r>
      <rPr>
        <b/>
        <sz val="11"/>
        <color theme="1"/>
        <rFont val="Marianne"/>
      </rPr>
      <t>Champ :</t>
    </r>
    <r>
      <rPr>
        <sz val="11"/>
        <color theme="1"/>
        <rFont val="Marianne"/>
      </rPr>
      <t xml:space="preserve"> France, élèves toujours scolarisés en 2024 en STS et scolarisés en seconde professionnelle en 2019 après avoir passé le DNB. </t>
    </r>
  </si>
  <si>
    <r>
      <rPr>
        <b/>
        <sz val="11"/>
        <color theme="1"/>
        <rFont val="Marianne"/>
      </rPr>
      <t xml:space="preserve">Lecture : </t>
    </r>
    <r>
      <rPr>
        <sz val="11"/>
        <color theme="1"/>
        <rFont val="Marianne"/>
      </rPr>
      <t>parmi les élèves de la cohorte toujours scolarisés en 2024, refusés au DNB et scolarisés en licence, 14 % suivent une formation relative aux sciences ou à la santé.</t>
    </r>
  </si>
  <si>
    <r>
      <rPr>
        <b/>
        <sz val="11"/>
        <color theme="1"/>
        <rFont val="Marianne"/>
      </rPr>
      <t>Champ :</t>
    </r>
    <r>
      <rPr>
        <sz val="11"/>
        <color theme="1"/>
        <rFont val="Marianne"/>
      </rPr>
      <t xml:space="preserve"> France, élèves toujours scolarisés en 2024 en licence ou licence professionnelle et scolarisés en seconde professionnelle en 2019 après avoir passé le DNB. </t>
    </r>
  </si>
  <si>
    <t>Figure 16 en ligne - Scolarisation en apprentissage entre 2020 et 2022</t>
  </si>
  <si>
    <r>
      <t xml:space="preserve">Lecture : </t>
    </r>
    <r>
      <rPr>
        <sz val="12"/>
        <color theme="1"/>
        <rFont val="Marianne"/>
      </rPr>
      <t>en 2020, 61,3 % des élèves de la cohorte inscrits en CAP sont en apprentissage</t>
    </r>
    <r>
      <rPr>
        <b/>
        <sz val="12"/>
        <color theme="1"/>
        <rFont val="Marianne"/>
      </rPr>
      <t>.</t>
    </r>
  </si>
  <si>
    <r>
      <t xml:space="preserve">Champ : </t>
    </r>
    <r>
      <rPr>
        <sz val="12"/>
        <color theme="1"/>
        <rFont val="Marianne"/>
      </rPr>
      <t>élèves scolarisés en seconde professionnelles en 2019 et venant de passer le DNB</t>
    </r>
  </si>
  <si>
    <r>
      <t xml:space="preserve">Lecture : </t>
    </r>
    <r>
      <rPr>
        <sz val="12"/>
        <color theme="1"/>
        <rFont val="Marianne"/>
      </rPr>
      <t>en 2021, 76,8 % des élèves de la cohorte inscrits en CAP sont en apprentissage</t>
    </r>
    <r>
      <rPr>
        <b/>
        <sz val="12"/>
        <color theme="1"/>
        <rFont val="Marianne"/>
      </rPr>
      <t>.</t>
    </r>
  </si>
  <si>
    <r>
      <rPr>
        <b/>
        <sz val="12"/>
        <color theme="1"/>
        <rFont val="Marianne"/>
      </rPr>
      <t>Champ</t>
    </r>
    <r>
      <rPr>
        <sz val="12"/>
        <color theme="1"/>
        <rFont val="Marianne"/>
      </rPr>
      <t xml:space="preserve"> : élèves scolarisés en seconde professionnelle en 2019 et venant de passer le DNB.</t>
    </r>
  </si>
  <si>
    <r>
      <rPr>
        <b/>
        <sz val="12"/>
        <color theme="1"/>
        <rFont val="Marianne"/>
      </rPr>
      <t>Lecture</t>
    </r>
    <r>
      <rPr>
        <sz val="12"/>
        <color theme="1"/>
        <rFont val="Marianne"/>
      </rPr>
      <t xml:space="preserve"> </t>
    </r>
    <r>
      <rPr>
        <b/>
        <sz val="12"/>
        <color theme="1"/>
        <rFont val="Marianne"/>
      </rPr>
      <t>:</t>
    </r>
    <r>
      <rPr>
        <sz val="12"/>
        <color theme="1"/>
        <rFont val="Marianne"/>
      </rPr>
      <t xml:space="preserve"> 14,6 % des élèves de la cohorte se sont inscrits au moins une fois en apprentissage dans le secondaire entre la rentrée 2019 et 2022.</t>
    </r>
  </si>
  <si>
    <r>
      <rPr>
        <b/>
        <sz val="12"/>
        <color theme="1"/>
        <rFont val="Marianne"/>
      </rPr>
      <t>Champ :</t>
    </r>
    <r>
      <rPr>
        <sz val="12"/>
        <color theme="1"/>
        <rFont val="Marianne"/>
      </rPr>
      <t xml:space="preserve"> élèves scolarisés en seconde professionnelle en 2019 et venant de passer le DNB.</t>
    </r>
  </si>
  <si>
    <t>Figure 17 en ligne - Situation des élèves de la cohorte à partir de 2022 dans le supérieur selon leur statut de scolarisation</t>
  </si>
  <si>
    <r>
      <rPr>
        <b/>
        <sz val="12"/>
        <color theme="1"/>
        <rFont val="Marianne"/>
      </rPr>
      <t>Précision :</t>
    </r>
    <r>
      <rPr>
        <sz val="12"/>
        <color theme="1"/>
        <rFont val="Marianne"/>
      </rPr>
      <t xml:space="preserve"> la catégorie "Autre" comprend les inscriptions à l'université et dans tout autre type de formation du supérieur.</t>
    </r>
  </si>
  <si>
    <r>
      <rPr>
        <b/>
        <sz val="12"/>
        <color theme="1"/>
        <rFont val="Marianne"/>
      </rPr>
      <t>Lecture :</t>
    </r>
    <r>
      <rPr>
        <sz val="12"/>
        <color theme="1"/>
        <rFont val="Marianne"/>
      </rPr>
      <t xml:space="preserve"> en 2022, 36,9 % des élèves de la cohorte scolarisés dans le supérieur sont en apprentissage.</t>
    </r>
  </si>
  <si>
    <r>
      <rPr>
        <b/>
        <sz val="12"/>
        <color theme="1"/>
        <rFont val="Marianne"/>
      </rPr>
      <t>Champ</t>
    </r>
    <r>
      <rPr>
        <sz val="12"/>
        <color theme="1"/>
        <rFont val="Marianne"/>
      </rPr>
      <t xml:space="preserve"> : élèves en seconde professionnelle en 2019, venant de passer le DNB, inscrits dans le supérieur l'année considérée.</t>
    </r>
  </si>
  <si>
    <r>
      <rPr>
        <b/>
        <sz val="12"/>
        <color theme="1"/>
        <rFont val="Marianne"/>
      </rPr>
      <t xml:space="preserve">Lecture : </t>
    </r>
    <r>
      <rPr>
        <sz val="12"/>
        <color theme="1"/>
        <rFont val="Marianne"/>
      </rPr>
      <t>en 2022, 41,6 % des élèves de la cohorte scolarisés en STS sont en apprentissage.</t>
    </r>
  </si>
  <si>
    <r>
      <rPr>
        <b/>
        <sz val="12"/>
        <color theme="1"/>
        <rFont val="Marianne"/>
      </rPr>
      <t xml:space="preserve">Champ : </t>
    </r>
    <r>
      <rPr>
        <sz val="12"/>
        <color theme="1"/>
        <rFont val="Marianne"/>
      </rPr>
      <t>élèves en seconde professionnelle en 2019, venant de passer le DNB, scolarisés dans la formation décrite en 2022.</t>
    </r>
  </si>
  <si>
    <r>
      <rPr>
        <b/>
        <sz val="12"/>
        <color theme="1"/>
        <rFont val="Marianne"/>
      </rPr>
      <t xml:space="preserve">Lecture : </t>
    </r>
    <r>
      <rPr>
        <sz val="12"/>
        <color theme="1"/>
        <rFont val="Marianne"/>
      </rPr>
      <t>en 2023, 48,6 % des élèves de la cohorte scolarisés en STS sont en apprentissage.</t>
    </r>
  </si>
  <si>
    <r>
      <rPr>
        <b/>
        <sz val="12"/>
        <color theme="1"/>
        <rFont val="Marianne"/>
      </rPr>
      <t xml:space="preserve">Champ : </t>
    </r>
    <r>
      <rPr>
        <sz val="12"/>
        <color theme="1"/>
        <rFont val="Marianne"/>
      </rPr>
      <t>élèves en seconde professionnelle en 2019, venant de passer le DNB, scolarisés dans la formation décrite en 2023.</t>
    </r>
  </si>
  <si>
    <r>
      <rPr>
        <b/>
        <sz val="12"/>
        <color theme="1"/>
        <rFont val="Marianne"/>
      </rPr>
      <t>Lecture :</t>
    </r>
    <r>
      <rPr>
        <sz val="12"/>
        <color theme="1"/>
        <rFont val="Marianne"/>
      </rPr>
      <t xml:space="preserve"> en 2024, 52,3 % des élèves de la cohorte scolarisés en STS sont en apprentissage.</t>
    </r>
  </si>
  <si>
    <r>
      <rPr>
        <b/>
        <sz val="12"/>
        <color theme="1"/>
        <rFont val="Marianne"/>
      </rPr>
      <t>Champ :</t>
    </r>
    <r>
      <rPr>
        <sz val="12"/>
        <color theme="1"/>
        <rFont val="Marianne"/>
      </rPr>
      <t xml:space="preserve"> élèves en seconde professionnelle en 2019, venant de passer le DNB, scolarisés dans la formation décrite en 2024.</t>
    </r>
  </si>
  <si>
    <t>Figure 18 en ligne - Parcours à partir de 2021 des élèves se réorientant vers une seconde ou première GT en 2020 (en %)</t>
  </si>
  <si>
    <r>
      <rPr>
        <b/>
        <sz val="12"/>
        <color theme="1"/>
        <rFont val="Marianne"/>
      </rPr>
      <t>Lecture :</t>
    </r>
    <r>
      <rPr>
        <sz val="12"/>
        <color theme="1"/>
        <rFont val="Marianne"/>
      </rPr>
      <t xml:space="preserve"> 16,7 % des élèves se réorientant en voie GT sortent après leur année de terminale GT en 2021 sans reprendre d'études.</t>
    </r>
  </si>
  <si>
    <r>
      <rPr>
        <b/>
        <sz val="12"/>
        <color theme="1"/>
        <rFont val="Marianne"/>
      </rPr>
      <t>Champ :</t>
    </r>
    <r>
      <rPr>
        <sz val="12"/>
        <color theme="1"/>
        <rFont val="Marianne"/>
      </rPr>
      <t xml:space="preserve"> France, élèves de la cohorte scolarisés en seconde professionnelle en 2019 puis se réorientant en voie GT,  après avoir passé le DNB, soit 2000 élèves environ.</t>
    </r>
  </si>
  <si>
    <t>Figure 19 en ligne - Compléments sur le parcours des élèves reorientés en voie GT en 2020</t>
  </si>
  <si>
    <r>
      <rPr>
        <b/>
        <sz val="12"/>
        <color theme="1"/>
        <rFont val="Marianne"/>
      </rPr>
      <t xml:space="preserve">Lecture : </t>
    </r>
    <r>
      <rPr>
        <sz val="12"/>
        <color theme="1"/>
        <rFont val="Marianne"/>
      </rPr>
      <t>19,2% des élèves de la cohorte se réorientant en voie générale en 2020 n'ont pas obtenu le DNB.</t>
    </r>
  </si>
  <si>
    <r>
      <rPr>
        <b/>
        <sz val="12"/>
        <color theme="1"/>
        <rFont val="Marianne"/>
      </rPr>
      <t>Champ :</t>
    </r>
    <r>
      <rPr>
        <sz val="12"/>
        <color theme="1"/>
        <rFont val="Marianne"/>
      </rPr>
      <t xml:space="preserve"> élèves scolarisés en seconde professionnelle en 2019, venant de passer le DNB et se réorientant en voie générale en 2020.</t>
    </r>
  </si>
  <si>
    <r>
      <rPr>
        <b/>
        <sz val="12"/>
        <color theme="1"/>
        <rFont val="Marianne"/>
      </rPr>
      <t>Précision :</t>
    </r>
    <r>
      <rPr>
        <sz val="12"/>
        <color theme="1"/>
        <rFont val="Marianne"/>
      </rPr>
      <t xml:space="preserve"> les ND correspondent aux unités agricoles passant un bac GT qui n'ont pas été imputées. La majeure partie obtiendront leur baccalauréat. </t>
    </r>
  </si>
  <si>
    <r>
      <rPr>
        <b/>
        <sz val="12"/>
        <color theme="1"/>
        <rFont val="Marianne"/>
      </rPr>
      <t>Lecture :</t>
    </r>
    <r>
      <rPr>
        <sz val="12"/>
        <color theme="1"/>
        <rFont val="Marianne"/>
      </rPr>
      <t xml:space="preserve"> 68,9 % des élèves se réorientant en voie GT en 2020 obtiennent le baccalauréat dès 2022.</t>
    </r>
  </si>
  <si>
    <r>
      <rPr>
        <b/>
        <sz val="12"/>
        <color theme="1"/>
        <rFont val="Marianne"/>
      </rPr>
      <t>Lecture :</t>
    </r>
    <r>
      <rPr>
        <sz val="12"/>
        <color theme="1"/>
        <rFont val="Marianne"/>
      </rPr>
      <t xml:space="preserve"> 76,5 % des élèves de la cohorte se réorientant en voie GT en 2020 obtiennent le baccalauréat en 2022 ou en 2023.</t>
    </r>
  </si>
  <si>
    <r>
      <rPr>
        <b/>
        <sz val="12"/>
        <color theme="1"/>
        <rFont val="Marianne"/>
      </rPr>
      <t xml:space="preserve">Champ : </t>
    </r>
    <r>
      <rPr>
        <sz val="12"/>
        <color theme="1"/>
        <rFont val="Marianne"/>
      </rPr>
      <t>élèves scolarisés en seconde professionnelle en 2019, venant de passer le DNB et se réorientant en voie générale en 2020.</t>
    </r>
  </si>
  <si>
    <r>
      <rPr>
        <b/>
        <sz val="12"/>
        <color theme="1"/>
        <rFont val="Marianne"/>
      </rPr>
      <t xml:space="preserve">Lecture : </t>
    </r>
    <r>
      <rPr>
        <sz val="12"/>
        <color theme="1"/>
        <rFont val="Marianne"/>
      </rPr>
      <t>53 % des élèves de la cohorte se réorientant en voie GT en 2020 rentrent dans le supérieur en 2022.</t>
    </r>
  </si>
  <si>
    <r>
      <rPr>
        <b/>
        <sz val="12"/>
        <color theme="1"/>
        <rFont val="Marianne"/>
      </rPr>
      <t xml:space="preserve">Lecture : </t>
    </r>
    <r>
      <rPr>
        <sz val="12"/>
        <color theme="1"/>
        <rFont val="Marianne"/>
      </rPr>
      <t>48,2 % des élèves de la cohorte entrant dans le supérieur en 2022 réussissent leurs premières années.</t>
    </r>
  </si>
  <si>
    <r>
      <rPr>
        <b/>
        <sz val="12"/>
        <color theme="1"/>
        <rFont val="Marianne"/>
      </rPr>
      <t>Champ :</t>
    </r>
    <r>
      <rPr>
        <sz val="12"/>
        <color theme="1"/>
        <rFont val="Marianne"/>
      </rPr>
      <t xml:space="preserve"> élèves scolarisés en seconde professionnelle en 2019, venant de passer le DNB, se réorientant en voie générale en 2020 et inscrits dans le supérieur en 2022.</t>
    </r>
  </si>
  <si>
    <r>
      <t xml:space="preserve">
Sources
</t>
    </r>
    <r>
      <rPr>
        <sz val="12"/>
        <color theme="1"/>
        <rFont val="Marianne"/>
      </rPr>
      <t xml:space="preserve">L’étude porte sur la cohorte d'élèves ayant passé le DNB en juin 2019, inscrits en seconde professionnelle en 2019, et suivis sur 6 années scolaires. 
Le </t>
    </r>
    <r>
      <rPr>
        <b/>
        <sz val="12"/>
        <color theme="1"/>
        <rFont val="Marianne"/>
      </rPr>
      <t>champ</t>
    </r>
    <r>
      <rPr>
        <sz val="12"/>
        <color theme="1"/>
        <rFont val="Marianne"/>
      </rPr>
      <t xml:space="preserve"> de la cohorte considérée est ainsi l’ensemble des élèves inscrits en seconde professionnelle pour la rentrée scolaire 2019, présents aux épreuves écrites de la session 2019 du DNB et qui étaient en troisième en France dans un établissement public ou privé sous contrat pendant l'année scolaire 2018-2019. Ces élèves sont, ensuite, suivis tout au long de leur parcours scolaire jusqu’à la rentrée 2024.
Ce champ couvre 77 % de l'ensemble des élèves de secondes professionnelles en 2019. Les élèves non étudiés sont les élèves scolarisés en seconde professionnelle mais qui ne proviennent pas de troisième, ou qui n'étaient pas présents ou inscrits aux épreuves écrites du DNB.
Pour éviter de repréciser systématiquement le champ, par abus de langage et sauf mention contraire, les statistiques portent toujours sur les élèves de cette cohorte.
Les informations rassemblées sur ces élèves sont issues de sources multiples.
Les informations concernant le cursus scolaire suivi par ces élèves durant ces six années sont issues</t>
    </r>
    <r>
      <rPr>
        <sz val="12"/>
        <rFont val="Marianne"/>
      </rPr>
      <t xml:space="preserve"> de sources de données du suivi de scolarité du ministère de l'Éducation nationale, du ministère en charge de l'Enseignement supérieur et du ministère en charge de l'Agriculture.</t>
    </r>
    <r>
      <rPr>
        <sz val="12"/>
        <color rgb="FFFF0000"/>
        <rFont val="Marianne"/>
      </rPr>
      <t xml:space="preserve"> </t>
    </r>
    <r>
      <rPr>
        <sz val="12"/>
        <color theme="1"/>
        <rFont val="Marianne"/>
      </rPr>
      <t>L’inscription dans une formation est remontée dans les données du constat de rentrée, construites à partir de Sysca (système d’information de gestion des inscriptions de la voie scolaire), les bases SIFA (système d'information sur la formation des apprentis) issues des données de gestion des établissements en charge de former des apprentis et signataires de contrat d’apprentissage, les bases sur les scolarités agricoles (s</t>
    </r>
    <r>
      <rPr>
        <sz val="12"/>
        <rFont val="Marianne"/>
      </rPr>
      <t>ystème</t>
    </r>
    <r>
      <rPr>
        <sz val="12"/>
        <color theme="1"/>
        <rFont val="Marianne"/>
      </rPr>
      <t xml:space="preserve"> d'information du ministère de l'Agriculture) et les bases SISE (système d'information sur le suivi de l'étudiant). Les bases SISE ne couvrent pas tous les établissements de formations paramédicales et sociales,</t>
    </r>
    <r>
      <rPr>
        <sz val="12"/>
        <color rgb="FFFF0000"/>
        <rFont val="Marianne"/>
      </rPr>
      <t xml:space="preserve"> </t>
    </r>
    <r>
      <rPr>
        <sz val="12"/>
        <color theme="1"/>
        <rFont val="Marianne"/>
      </rPr>
      <t xml:space="preserve">ainsi que certains établissements privés. 
Ces informations sont complétées des données issues des bases examens du baccalauréat et du diplôme national du brevet (Cyclades) et par le diplôme du BTS (SISE résultats). Pour l'obtention des diplômes, nous ne disposons pas de l’information complète sur l’ensemble des sources. Dans le secondaire, les données individuelles portant sur les résultats au CAP, au brevet professionnel ou à tout autre examen professionnel ne sont pas disponibles. Dans le supérieur, seule la réussite au BTS est exploitée dans l'étude. Pour le baccalauréat, à partir de travaux méthodologiques préalables à l’étude, les résultats individuels de certains apprentis manquants ont pu être corrigés. Les données individuelles du baccalauréat agricole n’étant pas disponibles pour l’étude, elles sont imputées à partir de résultats agrégés (par l'âge et le sexe). Le modèle logistique sur l’obtention du baccalauréat exclut à ce titre les données agricoles. Enfin, pour le BTS, les données agricoles sont aussi imputées à partir de résultats agrégés.
Le rapprochement de toutes ces bases au niveau individuel et le suivi dans le temps des élèves, étudiants et apprentis est permis par l'INE (identifiant national élève/étudiant).   
</t>
    </r>
    <r>
      <rPr>
        <b/>
        <sz val="12"/>
        <color theme="1"/>
        <rFont val="Marianne"/>
      </rPr>
      <t xml:space="preserve">
</t>
    </r>
  </si>
  <si>
    <r>
      <t xml:space="preserve">
Définitions
</t>
    </r>
    <r>
      <rPr>
        <sz val="12"/>
        <color theme="1"/>
        <rFont val="Marianne"/>
      </rPr>
      <t xml:space="preserve">
Dans cette étude, pour faciliter l’analyse, une nomenclature des </t>
    </r>
    <r>
      <rPr>
        <b/>
        <u/>
        <sz val="12"/>
        <color theme="1"/>
        <rFont val="Marianne"/>
      </rPr>
      <t>domaines de spécialités</t>
    </r>
    <r>
      <rPr>
        <sz val="12"/>
        <color theme="1"/>
        <rFont val="Marianne"/>
      </rPr>
      <t xml:space="preserve"> agrégée a été construite à partir d’une nomenclature de domaines de spécialité utilisée par le dispositif InserJeunes correspondant à un regroupement de modalités de la nomenclature détaillée de domaines de spécialités. Ces domaines de spécialités ont été regroupés de façon</t>
    </r>
    <r>
      <rPr>
        <i/>
        <sz val="12"/>
        <color theme="1"/>
        <rFont val="Marianne"/>
      </rPr>
      <t xml:space="preserve"> ad hoc</t>
    </r>
    <r>
      <rPr>
        <sz val="12"/>
        <color theme="1"/>
        <rFont val="Marianne"/>
      </rPr>
      <t xml:space="preserve"> à partir des groupes de spécialités classiques issus de la nomenclature des spécialités de formation (NSF). Pour plus d'informations sur le dispositif InserJeunes :  https://www.education.gouv.fr/inserjeunes-un-service-d-aide-l-orientation-des-jeunes-en-voie-professionnelle-309485
</t>
    </r>
    <r>
      <rPr>
        <b/>
        <sz val="12"/>
        <color theme="1"/>
        <rFont val="Marianne"/>
      </rPr>
      <t xml:space="preserve">
</t>
    </r>
  </si>
  <si>
    <r>
      <t xml:space="preserve">Description des </t>
    </r>
    <r>
      <rPr>
        <b/>
        <u/>
        <sz val="12"/>
        <color theme="1"/>
        <rFont val="Marianne"/>
      </rPr>
      <t>modalités de réussite aux examens du DNB ou du baccalauréat</t>
    </r>
    <r>
      <rPr>
        <u/>
        <sz val="12"/>
        <color theme="1"/>
        <rFont val="Marianne"/>
      </rPr>
      <t xml:space="preserve">
Admis :</t>
    </r>
    <r>
      <rPr>
        <sz val="12"/>
        <color theme="1"/>
        <rFont val="Marianne"/>
      </rPr>
      <t xml:space="preserve"> élève inscrit à l'examen et obtenant son diplôme.</t>
    </r>
    <r>
      <rPr>
        <u/>
        <sz val="12"/>
        <color theme="1"/>
        <rFont val="Marianne"/>
      </rPr>
      <t xml:space="preserve">
Refusé ou absent :</t>
    </r>
    <r>
      <rPr>
        <sz val="12"/>
        <color theme="1"/>
        <rFont val="Marianne"/>
      </rPr>
      <t xml:space="preserve"> élève inscrit à l'examen et soit échouant à obtenir son diplôme, soit ne s'étant pas présenté à l'examen.</t>
    </r>
    <r>
      <rPr>
        <u/>
        <sz val="12"/>
        <color theme="1"/>
        <rFont val="Marianne"/>
      </rPr>
      <t xml:space="preserve">
Non inscit :</t>
    </r>
    <r>
      <rPr>
        <sz val="12"/>
        <color theme="1"/>
        <rFont val="Marianne"/>
      </rPr>
      <t xml:space="preserve"> élève non retrouvé à l'examen, soit parce qu'il n'est pas inscrit bien qu'en année terminale de formation, soit parce qu'il n'est pas en mesure de s'inscrire (car il n'est pas en année terminale de formation).
Pour le baccalauréat</t>
    </r>
    <r>
      <rPr>
        <u/>
        <sz val="12"/>
        <color theme="1"/>
        <rFont val="Marianne"/>
      </rPr>
      <t xml:space="preserve">
ND :</t>
    </r>
    <r>
      <rPr>
        <sz val="12"/>
        <color theme="1"/>
        <rFont val="Marianne"/>
      </rPr>
      <t xml:space="preserve"> élève observé comme en terminale GT bien que scolarisé au sein d'un lycée agricole. Au vu du faible nombre de ces unités, il a été décidé de ne pas procéder à une imputation des résultats au baccalauréat pour ces dernières.</t>
    </r>
  </si>
  <si>
    <r>
      <rPr>
        <b/>
        <u/>
        <sz val="12"/>
        <color theme="1"/>
        <rFont val="Marianne"/>
      </rPr>
      <t xml:space="preserve">
Sortie :</t>
    </r>
    <r>
      <rPr>
        <sz val="12"/>
        <color theme="1"/>
        <rFont val="Marianne"/>
      </rPr>
      <t xml:space="preserve"> un élève est déclaré sortant si, après appariement, son identifiant national d'élève n'est pas retrouvé l'année suivante de la cohorte. L'élève peut ne pas être retrouvé parce qu'il n'est effectivement plus inscrit dans une formation (et, est alors en emploi, au chômage ou inactif) mais il peut également être inscrit dans une formation non couverte par le champ considéré, ou à l'étranger.
</t>
    </r>
    <r>
      <rPr>
        <b/>
        <u/>
        <sz val="12"/>
        <color theme="1"/>
        <rFont val="Marianne"/>
      </rPr>
      <t>Formation initiale</t>
    </r>
    <r>
      <rPr>
        <sz val="12"/>
        <color theme="1"/>
        <rFont val="Marianne"/>
      </rPr>
      <t xml:space="preserve"> : parcours d'études amorcé à l'école élémentaire et suivi sans une interruption de plus d'un an. La formation initiale regroupe des niveaux de formation allant de la maternelle à l'enseignement supérieur.
</t>
    </r>
  </si>
  <si>
    <r>
      <rPr>
        <b/>
        <sz val="12"/>
        <color theme="1"/>
        <rFont val="Marianne"/>
      </rPr>
      <t>Précision</t>
    </r>
    <r>
      <rPr>
        <sz val="12"/>
        <color theme="1"/>
        <rFont val="Marianne"/>
      </rPr>
      <t xml:space="preserve"> : ne sont présentés ici que les résultats sur le gradient de la note au DNB. Pour le modèle complet présentant toutes
les variables, voir figure 2.1 en ligne.</t>
    </r>
  </si>
  <si>
    <r>
      <rPr>
        <b/>
        <sz val="12"/>
        <color theme="1"/>
        <rFont val="Marianne"/>
      </rPr>
      <t>Lecture :</t>
    </r>
    <r>
      <rPr>
        <sz val="12"/>
        <color theme="1"/>
        <rFont val="Marianne"/>
      </rPr>
      <t xml:space="preserve"> toutes choses observées égales par ailleurs, la chance relative pour un élève ayant obtenu entre 11 et 12 au DNB est 1,3 fois plus importante d'obtenir le baccalauréat qu'un élève ayant obtenu entre 10 et 11.</t>
    </r>
  </si>
  <si>
    <r>
      <rPr>
        <b/>
        <sz val="12"/>
        <color theme="1"/>
        <rFont val="Marianne"/>
      </rPr>
      <t>Champ</t>
    </r>
    <r>
      <rPr>
        <sz val="12"/>
        <color theme="1"/>
        <rFont val="Marianne"/>
      </rPr>
      <t xml:space="preserve"> : France, élèves scolarisés en seconde professionnelle en 2019 et venant de passer le DNB.</t>
    </r>
  </si>
  <si>
    <r>
      <t>Source :</t>
    </r>
    <r>
      <rPr>
        <sz val="12"/>
        <color theme="1"/>
        <rFont val="Marianne"/>
      </rPr>
      <t xml:space="preserve"> DEPP, système d'information Scolarité, SIFA, Cyclades ; système d'information du ministère de l'Agriculture.</t>
    </r>
  </si>
  <si>
    <r>
      <rPr>
        <b/>
        <sz val="11"/>
        <color theme="1"/>
        <rFont val="Marianne"/>
      </rPr>
      <t>Champ :</t>
    </r>
    <r>
      <rPr>
        <sz val="11"/>
        <color theme="1"/>
        <rFont val="Marianne"/>
      </rPr>
      <t xml:space="preserve"> France, élèves scolarisés en seconde professionnelle en 2019 et venant de passer le DNB.</t>
    </r>
  </si>
  <si>
    <r>
      <rPr>
        <b/>
        <sz val="12"/>
        <color theme="1"/>
        <rFont val="Marianne"/>
      </rPr>
      <t>Précisions</t>
    </r>
    <r>
      <rPr>
        <sz val="12"/>
        <color theme="1"/>
        <rFont val="Marianne"/>
      </rPr>
      <t xml:space="preserve"> : ne sont présentés ici que les résultats sur les rapports de chance et la significativité des variables les plus intéressantes. Le modèle complet est disponible en ligne. Il comprend aussi les variables suivantes : indice de position sociale moyen de l'établissement fréquenté par l'élève en seconde, part de la note de l'élève au DNB issu de son contrôle continu, note moyenne au DNB des élèves de seconde de l'établissement fréquenté, typologie de la commune de résidence de l'élève en seconde, inscription ou non de l'élève à l'internat en seconde, obtention du brevet suite à la commission d'harmonisation des notes (ce qui permet à certains élèves de basculer de refusé à admis) et pays de naissance de l'élève. Les élèves "Nés en France" sont les élèves nés en France hexagonale et dans les DROM (hors TOM), quelle que soit leur nationalité. Pour plus d'informations sur les modèles logistiques voir la méthodologie.</t>
    </r>
  </si>
  <si>
    <r>
      <rPr>
        <b/>
        <sz val="12"/>
        <color theme="1"/>
        <rFont val="Marianne"/>
      </rPr>
      <t>Lecture :</t>
    </r>
    <r>
      <rPr>
        <sz val="12"/>
        <color theme="1"/>
        <rFont val="Marianne"/>
      </rPr>
      <t xml:space="preserve"> tout chose égale par ailleurs, la chance relative pour un élève ayant obtenu entre 11 et 12 au DNB est 1,3 fois plus importante d'obtenir le baccalauréat qu'un élève ayant obtenu entre 10 et 11.</t>
    </r>
  </si>
  <si>
    <r>
      <t xml:space="preserve">GRADIENT IPS </t>
    </r>
    <r>
      <rPr>
        <b/>
        <sz val="12"/>
        <color theme="1"/>
        <rFont val="Marianne"/>
      </rPr>
      <t>REF D6</t>
    </r>
  </si>
  <si>
    <r>
      <t xml:space="preserve">GRADIENT IPS ETAB </t>
    </r>
    <r>
      <rPr>
        <b/>
        <sz val="12"/>
        <color theme="1"/>
        <rFont val="Marianne"/>
      </rPr>
      <t>REF D6</t>
    </r>
  </si>
  <si>
    <r>
      <t xml:space="preserve">Domaine de spé en seconde </t>
    </r>
    <r>
      <rPr>
        <b/>
        <sz val="12"/>
        <color theme="1"/>
        <rFont val="Marianne"/>
      </rPr>
      <t>REF Gestion et administration des entreprises</t>
    </r>
  </si>
  <si>
    <r>
      <t xml:space="preserve">Moyenne de la note au DNB des secondes de l'établissement fréquenté  </t>
    </r>
    <r>
      <rPr>
        <b/>
        <sz val="12"/>
        <color theme="1"/>
        <rFont val="Marianne"/>
      </rPr>
      <t>REF D6</t>
    </r>
  </si>
  <si>
    <r>
      <t xml:space="preserve">type commune de résidence </t>
    </r>
    <r>
      <rPr>
        <b/>
        <sz val="12"/>
        <color theme="1"/>
        <rFont val="Marianne"/>
      </rPr>
      <t>REF Bourg</t>
    </r>
  </si>
  <si>
    <r>
      <t xml:space="preserve">Pays de naissance </t>
    </r>
    <r>
      <rPr>
        <b/>
        <sz val="12"/>
        <color theme="1"/>
        <rFont val="Marianne"/>
      </rPr>
      <t>REF né en France</t>
    </r>
  </si>
  <si>
    <r>
      <t xml:space="preserve">Point jury accordé pour obtenir le brevet : </t>
    </r>
    <r>
      <rPr>
        <b/>
        <sz val="12"/>
        <color theme="1"/>
        <rFont val="Marianne"/>
      </rPr>
      <t>REF Non</t>
    </r>
  </si>
  <si>
    <r>
      <t xml:space="preserve">
</t>
    </r>
    <r>
      <rPr>
        <b/>
        <sz val="12"/>
        <color theme="1"/>
        <rFont val="Marianne"/>
      </rPr>
      <t xml:space="preserve">Précisions </t>
    </r>
    <r>
      <rPr>
        <sz val="12"/>
        <color theme="1"/>
        <rFont val="Marianne"/>
      </rPr>
      <t xml:space="preserve">: Un modèle logistique est une méthode qui permet d’estimer la probabilité qu’un événement survienne (en l'occurrence ici l'obtention du baccalauréat en 2022 ou en 2023 et la réussite dans le supérieur en 2022 ou 2023  ) en fonction de facteurs explicatifs afin de mesurer la force de l’association entre ces facteurs et la survenue de l’évènement. Il s’agit d’une analyse dite « toutes choses égales par ailleurs » puisqu’elle permet d’isoler l’effet propre à chaque caractéristique considérée, une fois l’effet des autres caractéristiques pris en compte. 
La « p-valeur » est ce qui permet de qualifier la significativité d’une association : plus la p-valeur est petite, plus on considère que le résultat est fiable et qu’il n’est probablement pas le fruit du hasard. De manière conventionnelle, on considère qu'une variable est « significative », c’est-à-dire qu’elle est significativement associée avec une plus importante ou moindre avec l’augmentation ou la diminution de la chance de survenue de l’évènement considéré, si sa p-valeur est inférieur à 0,05. 
Le rapport de chance, odds-ratio en anglais, mesure si un facteur augmente ou diminue les chances que l'évènement étudié se produise au regard de la référence, toutes choses étant égales par ailleurs. Le rapport de chance est toujours positif. Si sa valeur est supérieure à 1, cela signifie, que la modalité considérée est associée à une augmentation des chances relatives que l’évènement étudié survienne par rapport à la référence. En dessous de 1 que ça les diminue, et autour de 1 que ça ne change rien. À titre d'exemple, un rapport de chance de 1,5 signifie que pour cette modalité de la variable, au regard de la référence considéré, l'individu a 50% de chance de plus que l'événement d'intérêt se produise s’il possède cette caractéristique, tout chose égale par ailleurs. </t>
    </r>
  </si>
  <si>
    <r>
      <rPr>
        <b/>
        <sz val="12"/>
        <color theme="1"/>
        <rFont val="Marianne"/>
      </rPr>
      <t>Lecture :</t>
    </r>
    <r>
      <rPr>
        <sz val="12"/>
        <color theme="1"/>
        <rFont val="Marianne"/>
      </rPr>
      <t xml:space="preserve"> toute chose étant égale par ailleurs, la chance relative d'obtenir le baccalauréat pour les femmes scolarisées en seconde professionnelle en 2019 est 27 % plus importante que celle des hommes.</t>
    </r>
  </si>
  <si>
    <r>
      <rPr>
        <b/>
        <sz val="12"/>
        <color theme="1"/>
        <rFont val="Marianne"/>
      </rPr>
      <t>Champ :</t>
    </r>
    <r>
      <rPr>
        <sz val="12"/>
        <color theme="1"/>
        <rFont val="Marianne"/>
      </rPr>
      <t xml:space="preserve"> France, élèves scolarisés en seconde professionnelle en 2019 et venant de passer le DNB.</t>
    </r>
  </si>
  <si>
    <r>
      <t>Précision :</t>
    </r>
    <r>
      <rPr>
        <sz val="12"/>
        <color theme="1"/>
        <rFont val="Marianne"/>
      </rPr>
      <t xml:space="preserve"> seules les informations sur la réussite au baccalauréat ou la réussite au BTS sont mesurées ici, les données sur les autres examens professionnels n'étant pas disponibles au niveau individuel (CAP, etc.).</t>
    </r>
  </si>
  <si>
    <r>
      <t>Lecture</t>
    </r>
    <r>
      <rPr>
        <sz val="12"/>
        <color theme="1"/>
        <rFont val="Marianne"/>
      </rPr>
      <t xml:space="preserve"> : en 2024, 50 % des élèves refusés au DNB 2019 sont des sortants sans diplôme.</t>
    </r>
  </si>
  <si>
    <r>
      <t>Champ :</t>
    </r>
    <r>
      <rPr>
        <sz val="12"/>
        <color theme="1"/>
        <rFont val="Marianne"/>
      </rPr>
      <t xml:space="preserve"> élèves scolarisés en seconde professionnelle en 2019 et venant de passer le DNB. </t>
    </r>
  </si>
  <si>
    <r>
      <t>Source :</t>
    </r>
    <r>
      <rPr>
        <sz val="12"/>
        <color theme="1"/>
        <rFont val="Marianne"/>
      </rPr>
      <t xml:space="preserve"> DEPP, système d'information Scolarité, SIFA, Cyclades ; système d'information du ministère de l'Agriculture ; SIES, système d'information SISE</t>
    </r>
    <r>
      <rPr>
        <b/>
        <sz val="12"/>
        <color theme="1"/>
        <rFont val="Marianne"/>
      </rPr>
      <t>.</t>
    </r>
  </si>
  <si>
    <r>
      <rPr>
        <b/>
        <sz val="12"/>
        <color theme="1"/>
        <rFont val="Marianne"/>
      </rPr>
      <t>Précision :</t>
    </r>
    <r>
      <rPr>
        <sz val="12"/>
        <color theme="1"/>
        <rFont val="Marianne"/>
      </rPr>
      <t xml:space="preserve"> les données sur les résultats au baccalauréat et au BTS des élèves scolarisés en agricole ont été imputées. La réussite au baccalauréat n'est évaluée qu'à la session 2022 ou 2023, voir les sources.</t>
    </r>
  </si>
  <si>
    <r>
      <rPr>
        <b/>
        <sz val="12"/>
        <color theme="1"/>
        <rFont val="Marianne"/>
      </rPr>
      <t>Lecture :</t>
    </r>
    <r>
      <rPr>
        <sz val="12"/>
        <color theme="1"/>
        <rFont val="Marianne"/>
      </rPr>
      <t xml:space="preserve">  47,7 % des élèves de la cohorte sortent du système éducatif en 2022, 25,6 % le font en ayant obtenu le baccalauréat.</t>
    </r>
  </si>
  <si>
    <r>
      <rPr>
        <b/>
        <sz val="12"/>
        <color theme="1"/>
        <rFont val="Marianne"/>
      </rPr>
      <t>Champ</t>
    </r>
    <r>
      <rPr>
        <sz val="12"/>
        <color theme="1"/>
        <rFont val="Marianne"/>
      </rPr>
      <t xml:space="preserve"> : élèves de seconde professionnelle en 2019 venant de passer le DNB à la session 2019.</t>
    </r>
  </si>
  <si>
    <r>
      <rPr>
        <b/>
        <sz val="12"/>
        <color theme="1"/>
        <rFont val="Marianne"/>
      </rPr>
      <t>Lecture :</t>
    </r>
    <r>
      <rPr>
        <sz val="12"/>
        <color theme="1"/>
        <rFont val="Marianne"/>
      </rPr>
      <t xml:space="preserve"> 12,5 % des élèves suivent le parcours première professionnelle, terminale professionnelle et deux années de STS avant de sortir.</t>
    </r>
  </si>
  <si>
    <r>
      <rPr>
        <b/>
        <sz val="12"/>
        <color theme="1"/>
        <rFont val="Marianne"/>
      </rPr>
      <t>Champ :</t>
    </r>
    <r>
      <rPr>
        <sz val="12"/>
        <color theme="1"/>
        <rFont val="Marianne"/>
      </rPr>
      <t xml:space="preserve"> élèves scolarisés en seconde professionnelle en 2019, venant de passer le DNB.</t>
    </r>
  </si>
  <si>
    <r>
      <t xml:space="preserve">Précision : </t>
    </r>
    <r>
      <rPr>
        <sz val="12"/>
        <color theme="1"/>
        <rFont val="Marianne"/>
      </rPr>
      <t>ne sont affichés que les parcours représentant au moins 0,7 % du total.</t>
    </r>
  </si>
  <si>
    <r>
      <rPr>
        <b/>
        <sz val="12"/>
        <color theme="1"/>
        <rFont val="Marianne"/>
      </rPr>
      <t>Lecture :</t>
    </r>
    <r>
      <rPr>
        <sz val="12"/>
        <color theme="1"/>
        <rFont val="Marianne"/>
      </rPr>
      <t xml:space="preserve"> 17,7 % des élèves suivent le parcours première professionnelle, terminale pro et deux année de STS avant de sortir.</t>
    </r>
  </si>
  <si>
    <r>
      <rPr>
        <b/>
        <sz val="12"/>
        <color theme="1"/>
        <rFont val="Marianne"/>
      </rPr>
      <t>Lecture :</t>
    </r>
    <r>
      <rPr>
        <sz val="12"/>
        <color theme="1"/>
        <rFont val="Marianne"/>
      </rPr>
      <t xml:space="preserve"> 13,4 % des élèves suivent le parcours première professionnelle, terminale professionnelle et deux année de STS avant de sortir.</t>
    </r>
  </si>
  <si>
    <r>
      <rPr>
        <b/>
        <sz val="12"/>
        <color theme="1"/>
        <rFont val="Marianne"/>
      </rPr>
      <t>Lecture :</t>
    </r>
    <r>
      <rPr>
        <sz val="12"/>
        <color theme="1"/>
        <rFont val="Marianne"/>
      </rPr>
      <t xml:space="preserve"> 6,7 % des élèves suivent le parcours  première professionnelle, terminale professionnelle et deux année de STS avant de sortir.</t>
    </r>
  </si>
  <si>
    <r>
      <rPr>
        <b/>
        <sz val="12"/>
        <color theme="1"/>
        <rFont val="Marianne"/>
      </rPr>
      <t>Champ :</t>
    </r>
    <r>
      <rPr>
        <sz val="12"/>
        <color theme="1"/>
        <rFont val="Marianne"/>
      </rPr>
      <t xml:space="preserve"> élèves scolarisés en seconde professionnelle en 2019, venant d'être refusé au DNB.</t>
    </r>
  </si>
  <si>
    <r>
      <rPr>
        <b/>
        <sz val="12"/>
        <color theme="1"/>
        <rFont val="Marianne"/>
      </rPr>
      <t>Champ :</t>
    </r>
    <r>
      <rPr>
        <sz val="12"/>
        <color theme="1"/>
        <rFont val="Marianne"/>
      </rPr>
      <t xml:space="preserve"> élèves scolarisés en seconde professionnelle en 2019, venant d'être admis sans mention au DNB.</t>
    </r>
  </si>
  <si>
    <r>
      <rPr>
        <b/>
        <sz val="12"/>
        <color theme="1"/>
        <rFont val="Marianne"/>
      </rPr>
      <t xml:space="preserve">Champ : </t>
    </r>
    <r>
      <rPr>
        <sz val="12"/>
        <color theme="1"/>
        <rFont val="Marianne"/>
      </rPr>
      <t>élèves scolarisés en seconde professionnelle en 2019, venant d'être admis avec mention au DNB.</t>
    </r>
  </si>
  <si>
    <r>
      <rPr>
        <b/>
        <sz val="12"/>
        <color theme="1"/>
        <rFont val="Marianne"/>
      </rPr>
      <t>Lecture :</t>
    </r>
    <r>
      <rPr>
        <sz val="12"/>
        <color theme="1"/>
        <rFont val="Marianne"/>
      </rPr>
      <t xml:space="preserve"> 6,7 % des élèves suivent le parcours première professionnelle, terminale professionnelle et deux année de STS avant de sortir.</t>
    </r>
  </si>
  <si>
    <r>
      <rPr>
        <b/>
        <sz val="12"/>
        <color theme="1"/>
        <rFont val="Marianne"/>
      </rPr>
      <t>Lecture :</t>
    </r>
    <r>
      <rPr>
        <sz val="12"/>
        <color theme="1"/>
        <rFont val="Marianne"/>
      </rPr>
      <t xml:space="preserve"> 17,7 % des élèves suivent le parcours première professionnelle, terminale professionnelle et deux année de STS avant de sortir.</t>
    </r>
  </si>
  <si>
    <r>
      <rPr>
        <b/>
        <sz val="12"/>
        <color theme="1"/>
        <rFont val="Marianne"/>
      </rPr>
      <t>Champ :</t>
    </r>
    <r>
      <rPr>
        <sz val="12"/>
        <color theme="1"/>
        <rFont val="Marianne"/>
      </rPr>
      <t xml:space="preserve"> élèves scolarisés en seconde professionnelle en 2019, venant d'être refusés au DNB.</t>
    </r>
  </si>
  <si>
    <r>
      <t>Figure 5 - Situation des élèves de la cohorte toujours scolarisés 5 ans après</t>
    </r>
    <r>
      <rPr>
        <b/>
        <sz val="12"/>
        <color rgb="FFFF0000"/>
        <rFont val="Marianne"/>
      </rPr>
      <t xml:space="preserve"> </t>
    </r>
    <r>
      <rPr>
        <b/>
        <sz val="12"/>
        <rFont val="Marianne"/>
      </rPr>
      <t>leur entrée</t>
    </r>
    <r>
      <rPr>
        <b/>
        <sz val="12"/>
        <color theme="1"/>
        <rFont val="Marianne"/>
      </rPr>
      <t xml:space="preserve"> en seconde, selon leur résultat au DNB (en %)</t>
    </r>
  </si>
  <si>
    <r>
      <rPr>
        <b/>
        <sz val="12"/>
        <color theme="1"/>
        <rFont val="Marianne"/>
      </rPr>
      <t>Lecture :</t>
    </r>
    <r>
      <rPr>
        <sz val="12"/>
        <color theme="1"/>
        <rFont val="Marianne"/>
      </rPr>
      <t xml:space="preserve"> parmi les élèves de la cohorte toujours scolarisés en 2024 et ayant été refusés au DNB, 42 % sont scolarisés en classe de STS.</t>
    </r>
  </si>
  <si>
    <r>
      <t>Champ :</t>
    </r>
    <r>
      <rPr>
        <sz val="12"/>
        <color theme="1"/>
        <rFont val="Marianne"/>
      </rPr>
      <t xml:space="preserve"> France, élèves toujours scolarisés en 2024 et scolarisés en seconde professionnelle en 2019 après avoir passé le DNB.</t>
    </r>
  </si>
  <si>
    <r>
      <rPr>
        <b/>
        <sz val="12"/>
        <color theme="1"/>
        <rFont val="Marianne"/>
      </rPr>
      <t xml:space="preserve">Lecture : </t>
    </r>
    <r>
      <rPr>
        <sz val="12"/>
        <color theme="1"/>
        <rFont val="Marianne"/>
      </rPr>
      <t>en 2024,  6,9 % des élèves de la cohorte scolarisés en seconde professionnelle en 2019 sont inscrit à un BTS.</t>
    </r>
  </si>
  <si>
    <r>
      <rPr>
        <b/>
        <sz val="12"/>
        <color theme="1"/>
        <rFont val="Marianne"/>
      </rPr>
      <t xml:space="preserve">Précision : </t>
    </r>
    <r>
      <rPr>
        <sz val="12"/>
        <color theme="1"/>
        <rFont val="Marianne"/>
      </rPr>
      <t>il s'agit des donnés permettant de produire la figure ci-dessus. Dans la figure, les "autres formations du supérieurs" regroupent cursus santé, CPGE, IUT et autres formations du supérieur.</t>
    </r>
  </si>
  <si>
    <r>
      <rPr>
        <b/>
        <sz val="12"/>
        <color theme="1"/>
        <rFont val="Marianne"/>
      </rPr>
      <t>Lecture :</t>
    </r>
    <r>
      <rPr>
        <sz val="12"/>
        <color theme="1"/>
        <rFont val="Marianne"/>
      </rPr>
      <t xml:space="preserve"> en 2024,  32,9 % des élèves de la cohorte toujours scolarisés en 2024 sont inscrits en STS.</t>
    </r>
  </si>
  <si>
    <r>
      <rPr>
        <b/>
        <sz val="12"/>
        <color theme="1"/>
        <rFont val="Marianne"/>
      </rPr>
      <t>Champ :</t>
    </r>
    <r>
      <rPr>
        <sz val="12"/>
        <color theme="1"/>
        <rFont val="Marianne"/>
      </rPr>
      <t xml:space="preserve"> France, élèves toujours scolarisés en 2024 et scolarisés en seconde professionnelle en 2019 après avoir passé le DNB.</t>
    </r>
  </si>
  <si>
    <r>
      <t xml:space="preserve">Lecture : </t>
    </r>
    <r>
      <rPr>
        <sz val="12"/>
        <color theme="1"/>
        <rFont val="Marianne"/>
      </rPr>
      <t>en 2023, parmi l'ensemble des élèves de la cohorte toujours scolarisés, 50,3 % sont en apprentissage.</t>
    </r>
  </si>
  <si>
    <r>
      <t xml:space="preserve">Champ : </t>
    </r>
    <r>
      <rPr>
        <sz val="12"/>
        <color theme="1"/>
        <rFont val="Marianne"/>
      </rPr>
      <t>France, élèves toujours scolarisés.</t>
    </r>
  </si>
  <si>
    <r>
      <rPr>
        <b/>
        <sz val="12"/>
        <color theme="1"/>
        <rFont val="Marianne"/>
      </rPr>
      <t xml:space="preserve">Précisions </t>
    </r>
    <r>
      <rPr>
        <sz val="12"/>
        <color theme="1"/>
        <rFont val="Marianne"/>
      </rPr>
      <t>: les taux affichés sont rapportés à la population d'origine.
-</t>
    </r>
    <r>
      <rPr>
        <sz val="12"/>
        <rFont val="Marianne"/>
      </rPr>
      <t xml:space="preserve"> La voie professionnelle est définie comme l'inscription en classe de première ou terminale professionnelle, sans sortie du système éducatif entre-temps ou sans redoublement l'année considérée. Ce sont donc, à la rentrée 2020, tous les élèves de première ou de terminale professionnelle. Et à la rentrée 2021, tous les élèves de première ou terminale professionnelle, s'ils ne redoublent pas leur année et tant qu'ils étaient scolarisés jusqu'alors.
- Les redoublements sont définis par le fait de rester au même niveau de formation entre l'année considérée et l'année précédente. Par exemple, en 2021, les redoublants sont pour la plupart, des élèves inscrits en classe de première professionnelle en 2020 et redoublant cette classe en 2021. Les redoublants peuvent toutefois aussi être des élèves redoublant leur première générale ou leur année de CAP en fonction de leur situation à la rentrée scolaire 2020.
- Les réorientations en voie générale ou technologique correspondent aux élèves s'inscrivant en voie générale ou technologique sans sortie</t>
    </r>
    <r>
      <rPr>
        <b/>
        <sz val="12"/>
        <rFont val="Marianne"/>
      </rPr>
      <t xml:space="preserve"> </t>
    </r>
    <r>
      <rPr>
        <sz val="12"/>
        <rFont val="Marianne"/>
      </rPr>
      <t>du système éducatif auparavant.
- Les autres réo</t>
    </r>
    <r>
      <rPr>
        <sz val="12"/>
        <color theme="1"/>
        <rFont val="Marianne"/>
      </rPr>
      <t>rientations correspondent aux situations non décrites ci-avant, en particulier, elles comprennent toutes les reprises de formations.</t>
    </r>
  </si>
  <si>
    <r>
      <rPr>
        <b/>
        <sz val="12"/>
        <color theme="1"/>
        <rFont val="Marianne"/>
      </rPr>
      <t>Lecture :</t>
    </r>
    <r>
      <rPr>
        <sz val="12"/>
        <color theme="1"/>
        <rFont val="Marianne"/>
      </rPr>
      <t xml:space="preserve"> en 2020, 82,7 % des élèves précédemment refusés à la session 2019 du DNB et accédant à la classe de seconde professionnelle à la rentrée 2019 poursuivent en voie professionnelle.</t>
    </r>
  </si>
  <si>
    <r>
      <t>Sources :</t>
    </r>
    <r>
      <rPr>
        <sz val="12"/>
        <color theme="1"/>
        <rFont val="Marianne"/>
      </rPr>
      <t xml:space="preserve"> DEPP, système d'information Scolarité, SIFA, Cyclades ; système d'information du ministère de l'Agriculture</t>
    </r>
    <r>
      <rPr>
        <b/>
        <sz val="12"/>
        <color theme="1"/>
        <rFont val="Marianne"/>
      </rPr>
      <t>.</t>
    </r>
  </si>
  <si>
    <r>
      <t>Lecture : e</t>
    </r>
    <r>
      <rPr>
        <sz val="12"/>
        <color theme="1"/>
        <rFont val="Marianne"/>
      </rPr>
      <t>n 2020, 3,2 % des élèves scolarisés dans la spécialité agriculture ou agroalimentaire, redoublent leur classe de seconde professionnelle, dans cette spécialité ou dans une autre.</t>
    </r>
  </si>
  <si>
    <r>
      <t>Champ :</t>
    </r>
    <r>
      <rPr>
        <sz val="12"/>
        <color theme="1"/>
        <rFont val="Marianne"/>
      </rPr>
      <t xml:space="preserve"> France, élèves scolarisés en seconde professionnelle en 2019 et venant de passer le DNB.</t>
    </r>
  </si>
  <si>
    <r>
      <t xml:space="preserve">Précision : </t>
    </r>
    <r>
      <rPr>
        <sz val="11"/>
        <color theme="1"/>
        <rFont val="Marianne"/>
      </rPr>
      <t>dans de rare cas, les non inscrits peuvent correspondre à des inscrits non retrouvés dans les données disponibles.</t>
    </r>
  </si>
  <si>
    <r>
      <rPr>
        <b/>
        <sz val="11"/>
        <color theme="1"/>
        <rFont val="Marianne"/>
      </rPr>
      <t>Lecture :</t>
    </r>
    <r>
      <rPr>
        <sz val="11"/>
        <color theme="1"/>
        <rFont val="Marianne"/>
      </rPr>
      <t xml:space="preserve"> 65,7 % des élèves de la cohorte scolarisés en seconde professionnelle en 2019 obtiennent leurs baccalauréat en 2022 ou en 2023. Ils sont 65,4 % à l'obtenir dès 2022.</t>
    </r>
  </si>
  <si>
    <r>
      <t>Source :</t>
    </r>
    <r>
      <rPr>
        <sz val="11"/>
        <color theme="1"/>
        <rFont val="Marianne"/>
      </rPr>
      <t xml:space="preserve"> DEPP, système d'information Scolarité, SIFA, Cyclades ; système d'information du ministère de l'Agriculture</t>
    </r>
    <r>
      <rPr>
        <b/>
        <sz val="11"/>
        <color theme="1"/>
        <rFont val="Marianne"/>
      </rPr>
      <t>.</t>
    </r>
  </si>
  <si>
    <r>
      <rPr>
        <b/>
        <sz val="12"/>
        <rFont val="Marianne"/>
      </rPr>
      <t>Lecture :</t>
    </r>
    <r>
      <rPr>
        <sz val="12"/>
        <rFont val="Marianne"/>
      </rPr>
      <t xml:space="preserve"> 53,2 % des élèves de la cohorte non scolarisés en 2022 viennent d'obtenir le baccalauréat.</t>
    </r>
  </si>
  <si>
    <r>
      <rPr>
        <b/>
        <sz val="12"/>
        <rFont val="Marianne"/>
      </rPr>
      <t>Lecture :</t>
    </r>
    <r>
      <rPr>
        <sz val="12"/>
        <rFont val="Marianne"/>
      </rPr>
      <t xml:space="preserve"> 54,7 % des élèves de la cohorte non scolarisés en 2023 ont obtenus le baccalauréat en 2022 ou en 2023.</t>
    </r>
  </si>
  <si>
    <r>
      <rPr>
        <b/>
        <sz val="12"/>
        <color theme="1"/>
        <rFont val="Marianne"/>
      </rPr>
      <t xml:space="preserve">Champ : </t>
    </r>
    <r>
      <rPr>
        <sz val="12"/>
        <color theme="1"/>
        <rFont val="Marianne"/>
      </rPr>
      <t>France, élèves scolarisés en seconde professionnelle en 2019 et venant de passer le DNB.</t>
    </r>
  </si>
  <si>
    <r>
      <rPr>
        <b/>
        <sz val="12"/>
        <rFont val="Marianne"/>
      </rPr>
      <t>Lecture :</t>
    </r>
    <r>
      <rPr>
        <sz val="12"/>
        <rFont val="Marianne"/>
      </rPr>
      <t xml:space="preserve"> 74,7 % des élèves de la cohorte non scolarisés en 2022 et inscrits au baccalauréat à la session 2022 viennent d'obtenir le baccalauréat.</t>
    </r>
  </si>
  <si>
    <r>
      <rPr>
        <b/>
        <sz val="12"/>
        <color theme="1"/>
        <rFont val="Marianne"/>
      </rPr>
      <t>Champ :</t>
    </r>
    <r>
      <rPr>
        <sz val="12"/>
        <color theme="1"/>
        <rFont val="Marianne"/>
      </rPr>
      <t xml:space="preserve"> France, élèves scolarisés en seconde professionnelle en 2019, venant de passer le DNB et inscrit au baccalauréat en 2022</t>
    </r>
  </si>
  <si>
    <r>
      <rPr>
        <b/>
        <sz val="12"/>
        <color theme="1"/>
        <rFont val="Marianne"/>
      </rPr>
      <t>Lecture :</t>
    </r>
    <r>
      <rPr>
        <sz val="12"/>
        <rFont val="Marianne"/>
      </rPr>
      <t xml:space="preserve"> 75,2 %</t>
    </r>
    <r>
      <rPr>
        <sz val="12"/>
        <color theme="1"/>
        <rFont val="Marianne"/>
      </rPr>
      <t xml:space="preserve"> des élèves de la cohorte non scolarisés en 2022 et inscrits au baccalauréat à la session 2022 viennent d'obtenir le baccalauréat.</t>
    </r>
  </si>
  <si>
    <r>
      <rPr>
        <b/>
        <sz val="12"/>
        <color theme="1"/>
        <rFont val="Marianne"/>
      </rPr>
      <t xml:space="preserve">Champ : </t>
    </r>
    <r>
      <rPr>
        <sz val="12"/>
        <color theme="1"/>
        <rFont val="Marianne"/>
      </rPr>
      <t>France, élèves scolarisés en seconde professionnelle en 2019, venant de passer le DNB et inscrit au baccalauréat en 2022 ou en 2023</t>
    </r>
  </si>
  <si>
    <r>
      <rPr>
        <b/>
        <sz val="12"/>
        <color theme="1"/>
        <rFont val="Marianne"/>
      </rPr>
      <t>Lecture :</t>
    </r>
    <r>
      <rPr>
        <sz val="12"/>
        <color theme="1"/>
        <rFont val="Marianne"/>
      </rPr>
      <t xml:space="preserve">  27,6 % des élèves refusés au DNB en 2019 et inscrits en seconde professionnelle en 2019 s'inscrivent au moins une année dans le supérieur entre 2022 et 2024.</t>
    </r>
  </si>
  <si>
    <r>
      <t xml:space="preserve">Figure 12 en ligne - Part des élèves de la cohorte de seconde professionnelle </t>
    </r>
    <r>
      <rPr>
        <b/>
        <sz val="12"/>
        <rFont val="Marianne"/>
      </rPr>
      <t>inscrits</t>
    </r>
    <r>
      <rPr>
        <b/>
        <sz val="12"/>
        <color rgb="FFFF0000"/>
        <rFont val="Marianne"/>
      </rPr>
      <t xml:space="preserve"> </t>
    </r>
    <r>
      <rPr>
        <b/>
        <sz val="12"/>
        <color theme="1"/>
        <rFont val="Marianne"/>
      </rPr>
      <t>dans une formation en 2022 selon leur spécialité suivie (en %)</t>
    </r>
  </si>
  <si>
    <r>
      <rPr>
        <b/>
        <sz val="12"/>
        <color theme="1"/>
        <rFont val="Marianne"/>
      </rPr>
      <t xml:space="preserve">Précision : </t>
    </r>
    <r>
      <rPr>
        <sz val="12"/>
        <color theme="1"/>
        <rFont val="Marianne"/>
      </rPr>
      <t xml:space="preserve">en raison du manque de couverture des établissements paramédicaux et sociaux dans le supérieur, les sortants de la spécialité "services à la personne </t>
    </r>
    <r>
      <rPr>
        <sz val="12"/>
        <rFont val="Marianne"/>
      </rPr>
      <t>ou assimilés</t>
    </r>
    <r>
      <rPr>
        <sz val="12"/>
        <color theme="1"/>
        <rFont val="Marianne"/>
      </rPr>
      <t>" peuvent être surévalués.</t>
    </r>
  </si>
  <si>
    <r>
      <rPr>
        <b/>
        <sz val="12"/>
        <color theme="1"/>
        <rFont val="Marianne"/>
      </rPr>
      <t>Lecture :</t>
    </r>
    <r>
      <rPr>
        <sz val="12"/>
        <color theme="1"/>
        <rFont val="Marianne"/>
      </rPr>
      <t xml:space="preserve"> parmi les élèves de la cohorte suivant la spécialité "commerce, vente" en 2019, 34,2 % sont inscrits en STS en 2022.</t>
    </r>
  </si>
  <si>
    <r>
      <t>Part des élèves de la cohorte de seconde professionnelle</t>
    </r>
    <r>
      <rPr>
        <b/>
        <sz val="12"/>
        <color rgb="FFFF0000"/>
        <rFont val="Marianne"/>
      </rPr>
      <t xml:space="preserve"> </t>
    </r>
    <r>
      <rPr>
        <b/>
        <sz val="12"/>
        <rFont val="Marianne"/>
      </rPr>
      <t>inscrits</t>
    </r>
    <r>
      <rPr>
        <b/>
        <sz val="12"/>
        <color theme="1"/>
        <rFont val="Marianne"/>
      </rPr>
      <t xml:space="preserve"> dans une formation en 2022 selon leurs résultats au baccalauréat (en %)</t>
    </r>
  </si>
  <si>
    <r>
      <rPr>
        <b/>
        <sz val="12"/>
        <color theme="1"/>
        <rFont val="Marianne"/>
      </rPr>
      <t>Lecture :</t>
    </r>
    <r>
      <rPr>
        <sz val="12"/>
        <color theme="1"/>
        <rFont val="Marianne"/>
      </rPr>
      <t xml:space="preserve"> parmi les élèves de la cohorte admis au baccalauréat en 2022, 38,8 % sortent l'année suivante.</t>
    </r>
  </si>
  <si>
    <r>
      <rPr>
        <b/>
        <sz val="12"/>
        <color theme="1"/>
        <rFont val="Marianne"/>
      </rPr>
      <t>Note de lecture :</t>
    </r>
    <r>
      <rPr>
        <sz val="12"/>
        <color theme="1"/>
        <rFont val="Marianne"/>
      </rPr>
      <t xml:space="preserve"> en 2022, 18,1 % des élèves de la cohorte sont toujours scolarisés dans le secondaire.</t>
    </r>
  </si>
  <si>
    <r>
      <t>Source :</t>
    </r>
    <r>
      <rPr>
        <sz val="12"/>
        <color theme="1"/>
        <rFont val="Marianne"/>
      </rPr>
      <t xml:space="preserve"> DEPP-MEN système d'information Scolarité, SIFA, Cyclades ; système d'information du ministère de l'Agriculture ; SIES-MESRE, système d'information SISE</t>
    </r>
    <r>
      <rPr>
        <b/>
        <sz val="12"/>
        <color theme="1"/>
        <rFont val="Marianne"/>
      </rPr>
      <t>.</t>
    </r>
  </si>
  <si>
    <r>
      <rPr>
        <b/>
        <sz val="12"/>
        <rFont val="Marianne"/>
      </rPr>
      <t>Précision :</t>
    </r>
    <r>
      <rPr>
        <sz val="12"/>
        <rFont val="Marianne"/>
      </rPr>
      <t xml:space="preserve"> le terme "poursuite" signifie le fait pour un élève de progresser au sein du cursus suivi au niveau supérieur théorique. À titre d'exemple, un élève en première année de STS qui passe en seconde année est considéré en poursuite, alors que celui qui redouble est considéré en interruption.</t>
    </r>
  </si>
  <si>
    <r>
      <rPr>
        <b/>
        <sz val="12"/>
        <rFont val="Marianne"/>
      </rPr>
      <t xml:space="preserve">Lecture : </t>
    </r>
    <r>
      <rPr>
        <sz val="12"/>
        <rFont val="Marianne"/>
      </rPr>
      <t xml:space="preserve">en 2022, 61,3 % des élèves de la cohorte admis au baccalauréat en 2022 et inscrits dans le supérieur réussissent leur première année </t>
    </r>
  </si>
  <si>
    <r>
      <rPr>
        <b/>
        <sz val="12"/>
        <color theme="1"/>
        <rFont val="Marianne"/>
      </rPr>
      <t xml:space="preserve">Champ : </t>
    </r>
    <r>
      <rPr>
        <sz val="12"/>
        <color theme="1"/>
        <rFont val="Marianne"/>
      </rPr>
      <t>France, élèves scolarisés en seconde professionnelle en 2019, venant de passer le DNB, et retrouvés dans le supérieur en 2022.</t>
    </r>
  </si>
  <si>
    <r>
      <rPr>
        <b/>
        <sz val="12"/>
        <rFont val="Marianne"/>
      </rPr>
      <t>Précision :</t>
    </r>
    <r>
      <rPr>
        <sz val="12"/>
        <rFont val="Marianne"/>
      </rPr>
      <t xml:space="preserve"> pour les BTS agricoles, les résultats aux BTS ne sont pas disponibles, seules les élèves scolarisés en STS voie scolaire sont comptabilisés.</t>
    </r>
  </si>
  <si>
    <r>
      <rPr>
        <b/>
        <sz val="12"/>
        <rFont val="Marianne"/>
      </rPr>
      <t>Lecture :</t>
    </r>
    <r>
      <rPr>
        <sz val="12"/>
        <rFont val="Marianne"/>
      </rPr>
      <t xml:space="preserve"> en 2023, 54,9 % des élèves de la cohorte inscrits en deuxième année de STS obtiennent le diplôme du BTS.</t>
    </r>
  </si>
  <si>
    <r>
      <rPr>
        <b/>
        <sz val="12"/>
        <rFont val="Marianne"/>
      </rPr>
      <t>Champ :</t>
    </r>
    <r>
      <rPr>
        <sz val="12"/>
        <rFont val="Marianne"/>
      </rPr>
      <t xml:space="preserve"> France, élèves scolarisés en seconde professionnelle en 2019 après avoir passé le DNB et inscrits en deuxième année de STS en 2023.</t>
    </r>
  </si>
  <si>
    <r>
      <rPr>
        <b/>
        <sz val="12"/>
        <rFont val="Marianne"/>
      </rPr>
      <t>Précision :</t>
    </r>
    <r>
      <rPr>
        <sz val="12"/>
        <rFont val="Marianne"/>
      </rPr>
      <t xml:space="preserve"> le terme "poursuite" signifie le fait pour un élève de progresser au sein du cursus suivis au niveau supérieur théorique. À titre d'exemple, un élève en première année de STS qui passe en seconde année est considéré en poursuite, alors que celui qui redouble est considéré en interruption.</t>
    </r>
  </si>
  <si>
    <r>
      <rPr>
        <b/>
        <sz val="12"/>
        <color theme="1"/>
        <rFont val="Marianne"/>
      </rPr>
      <t>Lecture :</t>
    </r>
    <r>
      <rPr>
        <sz val="12"/>
        <color theme="1"/>
        <rFont val="Marianne"/>
      </rPr>
      <t xml:space="preserve"> 67,1 % des élèves de la cohorte inscrits dans le supérieur en 2022 ou 2023 réussissent leurs premières années.</t>
    </r>
  </si>
  <si>
    <r>
      <rPr>
        <b/>
        <sz val="12"/>
        <color theme="1"/>
        <rFont val="Marianne"/>
      </rPr>
      <t>Champ :</t>
    </r>
    <r>
      <rPr>
        <sz val="12"/>
        <color theme="1"/>
        <rFont val="Marianne"/>
      </rPr>
      <t xml:space="preserve"> France, élèves scolarisés en seconde professionnelle en 2019, venant de passer le DNB, et retrouvés dans le supérieur en 2022 ou 2023.</t>
    </r>
  </si>
  <si>
    <r>
      <rPr>
        <b/>
        <sz val="12"/>
        <color theme="1"/>
        <rFont val="Marianne"/>
      </rPr>
      <t>Lecture :</t>
    </r>
    <r>
      <rPr>
        <sz val="12"/>
        <color theme="1"/>
        <rFont val="Marianne"/>
      </rPr>
      <t xml:space="preserve"> en 2023, 8,2 % des élèves de la cohorte non inscrits dans le supérieur en 2022 s'inscrivent dans le supérieur.</t>
    </r>
  </si>
  <si>
    <r>
      <rPr>
        <b/>
        <sz val="12"/>
        <color theme="1"/>
        <rFont val="Marianne"/>
      </rPr>
      <t>Champ :</t>
    </r>
    <r>
      <rPr>
        <sz val="12"/>
        <color theme="1"/>
        <rFont val="Marianne"/>
      </rPr>
      <t xml:space="preserve"> France, élèves scolarisés en seconde professionnelle en 2019, venant de passer le DNB et entrant dans le supérieur en 2023.</t>
    </r>
  </si>
  <si>
    <r>
      <rPr>
        <b/>
        <sz val="12"/>
        <color theme="1"/>
        <rFont val="Marianne"/>
      </rPr>
      <t>Lecture :</t>
    </r>
    <r>
      <rPr>
        <sz val="12"/>
        <color theme="1"/>
        <rFont val="Marianne"/>
      </rPr>
      <t xml:space="preserve"> en 2023, 57,5 % des élèves de la cohorte inscrits dans le supérieur sans y être entrés en 2022 échoue à valider leur première année.</t>
    </r>
  </si>
  <si>
    <r>
      <rPr>
        <b/>
        <sz val="12"/>
        <color theme="1"/>
        <rFont val="Marianne"/>
      </rPr>
      <t xml:space="preserve">Champ : </t>
    </r>
    <r>
      <rPr>
        <sz val="12"/>
        <color theme="1"/>
        <rFont val="Marianne"/>
      </rPr>
      <t>France, élèves scolarisés en seconde professionnelle en 2019 après avoir passé le DNB et inscrits dans le supérieur en 2023 (sans y être déjà en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</si>
</sst>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i/>
      <sz val="11"/>
      <color theme="1"/>
      <name val="Aptos Narrow"/>
      <family val="2"/>
      <scheme val="minor"/>
    </font>
    <font>
      <u/>
      <sz val="11"/>
      <color theme="10"/>
      <name val="Aptos Narrow"/>
      <family val="2"/>
      <scheme val="minor"/>
    </font>
    <font>
      <sz val="11"/>
      <color rgb="FFFF0000"/>
      <name val="Aptos Narrow"/>
      <family val="2"/>
      <scheme val="minor"/>
    </font>
    <font>
      <sz val="11"/>
      <name val="Aptos Narrow"/>
      <family val="2"/>
      <scheme val="minor"/>
    </font>
    <font>
      <i/>
      <sz val="11"/>
      <color theme="1"/>
      <name val="Aptos Narrow"/>
      <scheme val="minor"/>
    </font>
    <font>
      <b/>
      <i/>
      <sz val="11"/>
      <color theme="1"/>
      <name val="Aptos Narrow"/>
      <scheme val="minor"/>
    </font>
    <font>
      <b/>
      <sz val="11"/>
      <color rgb="FF000000"/>
      <name val="Aptos Narrow"/>
      <family val="2"/>
      <scheme val="minor"/>
    </font>
    <font>
      <sz val="11"/>
      <color rgb="FF000000"/>
      <name val="Aptos Narrow"/>
      <family val="2"/>
      <scheme val="minor"/>
    </font>
    <font>
      <b/>
      <sz val="12"/>
      <color theme="1"/>
      <name val="Marianne"/>
    </font>
    <font>
      <sz val="12"/>
      <color theme="1"/>
      <name val="Marianne"/>
    </font>
    <font>
      <sz val="12"/>
      <name val="Marianne"/>
    </font>
    <font>
      <sz val="11"/>
      <color theme="1"/>
      <name val="Marianne"/>
    </font>
    <font>
      <sz val="11"/>
      <name val="Marianne"/>
    </font>
    <font>
      <b/>
      <sz val="11"/>
      <name val="Marianne"/>
    </font>
    <font>
      <b/>
      <sz val="11"/>
      <color theme="1"/>
      <name val="Marianne"/>
    </font>
    <font>
      <b/>
      <sz val="11"/>
      <color rgb="FF000000"/>
      <name val="Marianne"/>
    </font>
    <font>
      <sz val="11"/>
      <color rgb="FF000000"/>
      <name val="Marianne"/>
    </font>
    <font>
      <b/>
      <sz val="12"/>
      <name val="Marianne"/>
    </font>
    <font>
      <b/>
      <sz val="12"/>
      <color rgb="FF000000"/>
      <name val="Marianne"/>
    </font>
    <font>
      <sz val="12"/>
      <color rgb="FF000000"/>
      <name val="Marianne"/>
    </font>
    <font>
      <sz val="11"/>
      <color rgb="FFFF0000"/>
      <name val="Marianne"/>
    </font>
    <font>
      <i/>
      <sz val="11"/>
      <color theme="1"/>
      <name val="Marianne"/>
    </font>
    <font>
      <i/>
      <sz val="12"/>
      <color theme="1"/>
      <name val="Marianne"/>
    </font>
    <font>
      <sz val="12"/>
      <color rgb="FFFF0000"/>
      <name val="Marianne"/>
    </font>
    <font>
      <b/>
      <u/>
      <sz val="12"/>
      <color theme="1"/>
      <name val="Marianne"/>
    </font>
    <font>
      <u/>
      <sz val="12"/>
      <color theme="1"/>
      <name val="Marianne"/>
    </font>
    <font>
      <u/>
      <sz val="12"/>
      <color theme="10"/>
      <name val="Marianne"/>
    </font>
    <font>
      <b/>
      <sz val="12"/>
      <color rgb="FFFF0000"/>
      <name val="Marianne"/>
    </font>
    <font>
      <i/>
      <sz val="12"/>
      <name val="Marianne"/>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xf numFmtId="43" fontId="1" fillId="0" borderId="0" applyFont="0" applyFill="0" applyBorder="0" applyAlignment="0" applyProtection="0"/>
    <xf numFmtId="0" fontId="3" fillId="0" borderId="0"/>
    <xf numFmtId="0" fontId="5" fillId="0" borderId="0" applyNumberFormat="0" applyFill="0" applyBorder="0" applyAlignment="0" applyProtection="0"/>
  </cellStyleXfs>
  <cellXfs count="203">
    <xf numFmtId="0" fontId="0" fillId="0" borderId="0" xfId="0"/>
    <xf numFmtId="0" fontId="0" fillId="0" borderId="0" xfId="0" applyBorder="1"/>
    <xf numFmtId="43" fontId="0" fillId="0" borderId="0" xfId="1" applyFont="1"/>
    <xf numFmtId="0" fontId="4" fillId="0" borderId="0" xfId="0" applyFont="1"/>
    <xf numFmtId="0" fontId="2" fillId="0" borderId="9" xfId="0" applyFont="1" applyBorder="1" applyAlignment="1">
      <alignment wrapText="1"/>
    </xf>
    <xf numFmtId="0" fontId="6" fillId="0" borderId="0" xfId="0" applyFont="1"/>
    <xf numFmtId="0" fontId="10" fillId="0" borderId="0" xfId="0" applyFont="1"/>
    <xf numFmtId="0" fontId="12" fillId="0" borderId="0" xfId="0" applyFont="1"/>
    <xf numFmtId="0" fontId="13" fillId="0" borderId="0" xfId="0" applyFont="1"/>
    <xf numFmtId="43" fontId="13" fillId="0" borderId="0" xfId="1" applyFont="1"/>
    <xf numFmtId="0" fontId="13" fillId="0" borderId="1" xfId="0" applyFont="1" applyBorder="1"/>
    <xf numFmtId="0" fontId="13" fillId="2" borderId="2" xfId="0" applyFont="1" applyFill="1" applyBorder="1"/>
    <xf numFmtId="0" fontId="13" fillId="2" borderId="3" xfId="0" applyFont="1" applyFill="1" applyBorder="1"/>
    <xf numFmtId="0" fontId="13" fillId="0" borderId="4" xfId="0" applyFont="1" applyBorder="1"/>
    <xf numFmtId="0" fontId="13" fillId="0" borderId="5" xfId="0" applyFont="1" applyBorder="1"/>
    <xf numFmtId="43" fontId="13" fillId="0" borderId="11" xfId="1" applyFont="1" applyBorder="1"/>
    <xf numFmtId="43" fontId="13" fillId="3" borderId="0" xfId="1" applyFont="1" applyFill="1"/>
    <xf numFmtId="43" fontId="13" fillId="2" borderId="2" xfId="1" applyFont="1" applyFill="1" applyBorder="1"/>
    <xf numFmtId="43" fontId="13" fillId="2" borderId="3" xfId="1" applyFont="1" applyFill="1" applyBorder="1"/>
    <xf numFmtId="0" fontId="13" fillId="0" borderId="1" xfId="0" applyFont="1" applyBorder="1" applyAlignment="1">
      <alignment wrapText="1"/>
    </xf>
    <xf numFmtId="0" fontId="13" fillId="0" borderId="2" xfId="0" applyFont="1" applyFill="1" applyBorder="1"/>
    <xf numFmtId="0" fontId="13" fillId="0" borderId="0" xfId="0" applyFont="1" applyFill="1" applyBorder="1"/>
    <xf numFmtId="0" fontId="13" fillId="0" borderId="11" xfId="0" applyFont="1" applyFill="1" applyBorder="1"/>
    <xf numFmtId="0" fontId="15" fillId="0" borderId="0" xfId="0" applyFont="1"/>
    <xf numFmtId="0" fontId="16" fillId="0" borderId="0" xfId="0" applyFont="1"/>
    <xf numFmtId="0" fontId="17" fillId="0" borderId="0" xfId="0" applyFont="1"/>
    <xf numFmtId="0" fontId="15" fillId="0" borderId="14" xfId="0" applyFont="1" applyBorder="1"/>
    <xf numFmtId="0" fontId="15" fillId="0" borderId="1" xfId="0" applyFont="1" applyBorder="1"/>
    <xf numFmtId="165" fontId="15" fillId="0" borderId="14" xfId="0" applyNumberFormat="1" applyFont="1" applyBorder="1"/>
    <xf numFmtId="165" fontId="15" fillId="0" borderId="3" xfId="0" applyNumberFormat="1" applyFont="1" applyBorder="1"/>
    <xf numFmtId="0" fontId="15" fillId="0" borderId="4" xfId="0" applyFont="1" applyBorder="1"/>
    <xf numFmtId="165" fontId="15" fillId="0" borderId="13" xfId="0" applyNumberFormat="1" applyFont="1" applyBorder="1"/>
    <xf numFmtId="165" fontId="15" fillId="0" borderId="10" xfId="0" applyNumberFormat="1" applyFont="1" applyBorder="1"/>
    <xf numFmtId="0" fontId="15" fillId="0" borderId="5" xfId="0" applyFont="1" applyBorder="1"/>
    <xf numFmtId="0" fontId="15" fillId="0" borderId="15" xfId="0" applyFont="1" applyBorder="1"/>
    <xf numFmtId="0" fontId="15" fillId="0" borderId="12" xfId="0" applyFont="1" applyBorder="1"/>
    <xf numFmtId="0" fontId="19" fillId="0" borderId="0" xfId="0" applyFont="1"/>
    <xf numFmtId="0" fontId="14" fillId="0" borderId="0" xfId="0" applyFont="1"/>
    <xf numFmtId="0" fontId="21" fillId="0" borderId="0" xfId="0" applyFont="1"/>
    <xf numFmtId="0" fontId="13" fillId="0" borderId="14" xfId="0" applyFont="1" applyBorder="1"/>
    <xf numFmtId="165" fontId="13" fillId="0" borderId="14" xfId="0" applyNumberFormat="1" applyFont="1" applyBorder="1"/>
    <xf numFmtId="165" fontId="13" fillId="0" borderId="3" xfId="0" applyNumberFormat="1" applyFont="1" applyBorder="1"/>
    <xf numFmtId="165" fontId="13" fillId="0" borderId="13" xfId="0" applyNumberFormat="1" applyFont="1" applyBorder="1"/>
    <xf numFmtId="165" fontId="13" fillId="0" borderId="10" xfId="0" applyNumberFormat="1" applyFont="1" applyBorder="1"/>
    <xf numFmtId="0" fontId="13" fillId="0" borderId="15" xfId="0" applyFont="1" applyBorder="1"/>
    <xf numFmtId="0" fontId="13" fillId="0" borderId="12" xfId="0" applyFont="1" applyBorder="1"/>
    <xf numFmtId="0" fontId="22" fillId="0" borderId="0" xfId="0" applyFont="1"/>
    <xf numFmtId="0" fontId="24" fillId="0" borderId="0" xfId="0" applyFont="1"/>
    <xf numFmtId="0" fontId="25" fillId="0" borderId="0" xfId="0" applyFont="1"/>
    <xf numFmtId="0" fontId="18" fillId="0" borderId="0" xfId="0" applyFont="1"/>
    <xf numFmtId="0" fontId="15" fillId="0" borderId="9" xfId="0" applyFont="1" applyBorder="1"/>
    <xf numFmtId="0" fontId="15" fillId="0" borderId="13" xfId="0" applyFont="1" applyBorder="1"/>
    <xf numFmtId="0" fontId="12" fillId="0" borderId="6" xfId="0" applyFont="1" applyBorder="1"/>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26" fillId="0" borderId="5" xfId="0" applyFont="1" applyBorder="1"/>
    <xf numFmtId="0" fontId="26" fillId="0" borderId="15" xfId="0" applyFont="1" applyBorder="1"/>
    <xf numFmtId="0" fontId="12" fillId="0" borderId="9" xfId="0" applyFont="1" applyBorder="1"/>
    <xf numFmtId="165" fontId="26" fillId="0" borderId="13" xfId="0" applyNumberFormat="1" applyFont="1" applyBorder="1"/>
    <xf numFmtId="0" fontId="13" fillId="0" borderId="9" xfId="0" applyFont="1" applyBorder="1"/>
    <xf numFmtId="0" fontId="13" fillId="0" borderId="13" xfId="0" applyFont="1" applyBorder="1"/>
    <xf numFmtId="0" fontId="12" fillId="0" borderId="0" xfId="0" applyFont="1" applyAlignment="1">
      <alignment horizontal="center"/>
    </xf>
    <xf numFmtId="0" fontId="12" fillId="0" borderId="0" xfId="0" applyFont="1" applyAlignment="1">
      <alignment horizontal="left"/>
    </xf>
    <xf numFmtId="165" fontId="13" fillId="0" borderId="12" xfId="0" applyNumberFormat="1" applyFont="1" applyBorder="1"/>
    <xf numFmtId="165" fontId="13" fillId="0" borderId="15" xfId="0" applyNumberFormat="1" applyFont="1" applyBorder="1"/>
    <xf numFmtId="0" fontId="26" fillId="0" borderId="9" xfId="0" applyFont="1" applyBorder="1"/>
    <xf numFmtId="0" fontId="26" fillId="0" borderId="8" xfId="0" applyFont="1" applyBorder="1"/>
    <xf numFmtId="0" fontId="27" fillId="0" borderId="0" xfId="0" applyFont="1"/>
    <xf numFmtId="0" fontId="13" fillId="0" borderId="9" xfId="0" applyFont="1" applyBorder="1" applyAlignment="1">
      <alignment horizontal="center" vertical="top" wrapText="1"/>
    </xf>
    <xf numFmtId="0" fontId="13" fillId="0" borderId="6" xfId="0" applyFont="1" applyBorder="1"/>
    <xf numFmtId="0" fontId="13" fillId="0" borderId="9" xfId="0" applyFont="1" applyBorder="1" applyAlignment="1">
      <alignment horizontal="center" wrapText="1"/>
    </xf>
    <xf numFmtId="0" fontId="15" fillId="0" borderId="0" xfId="0" applyFont="1" applyBorder="1"/>
    <xf numFmtId="164" fontId="13" fillId="0" borderId="0" xfId="1" applyNumberFormat="1" applyFont="1"/>
    <xf numFmtId="164" fontId="13" fillId="0" borderId="8" xfId="1" applyNumberFormat="1" applyFont="1" applyBorder="1"/>
    <xf numFmtId="0" fontId="13" fillId="0" borderId="2" xfId="0" applyFont="1" applyBorder="1"/>
    <xf numFmtId="43" fontId="13" fillId="0" borderId="3" xfId="1" applyNumberFormat="1" applyFont="1" applyBorder="1"/>
    <xf numFmtId="0" fontId="13" fillId="0" borderId="0" xfId="0" applyFont="1" applyBorder="1"/>
    <xf numFmtId="43" fontId="13" fillId="0" borderId="10" xfId="1" applyNumberFormat="1" applyFont="1" applyBorder="1"/>
    <xf numFmtId="0" fontId="13" fillId="0" borderId="11" xfId="0" applyFont="1" applyBorder="1"/>
    <xf numFmtId="43" fontId="13" fillId="0" borderId="12" xfId="1" applyNumberFormat="1" applyFont="1" applyBorder="1"/>
    <xf numFmtId="0" fontId="12" fillId="0" borderId="0" xfId="0" applyFont="1" applyAlignment="1">
      <alignment wrapText="1"/>
    </xf>
    <xf numFmtId="0" fontId="12" fillId="0" borderId="0" xfId="0" applyFont="1" applyAlignment="1"/>
    <xf numFmtId="0" fontId="13" fillId="0" borderId="0" xfId="0" applyFont="1" applyAlignment="1">
      <alignment wrapText="1"/>
    </xf>
    <xf numFmtId="0" fontId="12" fillId="0" borderId="9" xfId="0" applyFont="1" applyBorder="1" applyAlignment="1">
      <alignment wrapText="1"/>
    </xf>
    <xf numFmtId="0" fontId="29" fillId="0" borderId="9" xfId="0" applyFont="1" applyBorder="1" applyAlignment="1">
      <alignment vertical="top" wrapText="1"/>
    </xf>
    <xf numFmtId="0" fontId="30" fillId="0" borderId="0" xfId="3" applyFont="1"/>
    <xf numFmtId="0" fontId="13" fillId="0" borderId="0" xfId="0" applyFont="1" applyAlignment="1">
      <alignment horizontal="left" vertical="top"/>
    </xf>
    <xf numFmtId="0" fontId="13" fillId="0" borderId="6" xfId="1" applyNumberFormat="1" applyFont="1" applyBorder="1" applyAlignment="1">
      <alignment wrapText="1"/>
    </xf>
    <xf numFmtId="0" fontId="13" fillId="2" borderId="7" xfId="0" applyFont="1" applyFill="1" applyBorder="1"/>
    <xf numFmtId="0" fontId="13" fillId="2" borderId="8" xfId="0" applyFont="1" applyFill="1" applyBorder="1"/>
    <xf numFmtId="0" fontId="13" fillId="0" borderId="0" xfId="0" applyFont="1" applyAlignment="1">
      <alignment horizontal="center" wrapText="1"/>
    </xf>
    <xf numFmtId="43" fontId="13" fillId="2" borderId="0" xfId="1" applyFont="1" applyFill="1"/>
    <xf numFmtId="0" fontId="13" fillId="0" borderId="0" xfId="0" applyFont="1" applyAlignment="1">
      <alignment horizontal="left" vertical="top" wrapText="1"/>
    </xf>
    <xf numFmtId="0" fontId="15" fillId="0" borderId="3" xfId="0" applyFont="1" applyBorder="1"/>
    <xf numFmtId="0" fontId="15" fillId="0" borderId="10" xfId="0" applyFont="1" applyBorder="1"/>
    <xf numFmtId="0" fontId="13" fillId="0" borderId="3" xfId="0" applyFont="1" applyBorder="1"/>
    <xf numFmtId="0" fontId="26" fillId="0" borderId="13" xfId="0" applyFont="1" applyBorder="1"/>
    <xf numFmtId="0" fontId="13" fillId="0" borderId="10" xfId="0" applyFont="1" applyBorder="1"/>
    <xf numFmtId="0" fontId="15" fillId="0" borderId="8" xfId="0" applyFont="1" applyBorder="1"/>
    <xf numFmtId="0" fontId="13" fillId="0" borderId="7" xfId="0" applyFont="1" applyBorder="1"/>
    <xf numFmtId="0" fontId="13" fillId="0" borderId="8" xfId="0" applyFont="1" applyBorder="1"/>
    <xf numFmtId="43" fontId="13" fillId="0" borderId="3" xfId="1" applyFont="1" applyBorder="1"/>
    <xf numFmtId="43" fontId="13" fillId="0" borderId="10" xfId="1" applyFont="1" applyBorder="1"/>
    <xf numFmtId="43" fontId="13" fillId="0" borderId="12" xfId="1" applyFont="1" applyBorder="1"/>
    <xf numFmtId="0" fontId="26" fillId="0" borderId="0" xfId="0" applyFont="1"/>
    <xf numFmtId="0" fontId="27" fillId="0" borderId="0" xfId="0" applyFont="1" applyFill="1" applyBorder="1"/>
    <xf numFmtId="43" fontId="13" fillId="0" borderId="8" xfId="1" applyFont="1" applyBorder="1"/>
    <xf numFmtId="0" fontId="13" fillId="0" borderId="0" xfId="0" applyFont="1" applyAlignment="1"/>
    <xf numFmtId="0" fontId="26" fillId="0" borderId="0" xfId="0" applyFont="1" applyAlignment="1"/>
    <xf numFmtId="0" fontId="13" fillId="0" borderId="9" xfId="0" applyFont="1" applyBorder="1" applyAlignment="1">
      <alignment wrapText="1"/>
    </xf>
    <xf numFmtId="165" fontId="13" fillId="0" borderId="1" xfId="0" applyNumberFormat="1" applyFont="1" applyBorder="1"/>
    <xf numFmtId="165" fontId="13" fillId="0" borderId="2" xfId="0" applyNumberFormat="1" applyFont="1" applyBorder="1"/>
    <xf numFmtId="165" fontId="13" fillId="0" borderId="4" xfId="0" applyNumberFormat="1" applyFont="1" applyBorder="1"/>
    <xf numFmtId="165" fontId="13" fillId="0" borderId="0" xfId="0" applyNumberFormat="1" applyFont="1" applyBorder="1"/>
    <xf numFmtId="165" fontId="13" fillId="0" borderId="5" xfId="0" applyNumberFormat="1" applyFont="1" applyBorder="1"/>
    <xf numFmtId="165" fontId="13" fillId="0" borderId="11" xfId="0" applyNumberFormat="1" applyFont="1" applyBorder="1"/>
    <xf numFmtId="0" fontId="27" fillId="0" borderId="4" xfId="0" applyFont="1" applyFill="1" applyBorder="1"/>
    <xf numFmtId="0" fontId="13" fillId="0" borderId="9" xfId="0" applyFont="1" applyBorder="1" applyAlignment="1">
      <alignment horizontal="center" vertical="center"/>
    </xf>
    <xf numFmtId="0" fontId="12" fillId="0" borderId="8" xfId="0" applyFont="1" applyBorder="1"/>
    <xf numFmtId="0" fontId="13" fillId="0" borderId="16" xfId="0" applyFont="1" applyBorder="1"/>
    <xf numFmtId="0" fontId="13" fillId="0" borderId="17" xfId="0" applyFont="1" applyBorder="1"/>
    <xf numFmtId="0" fontId="13"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1" xfId="0" applyFont="1" applyBorder="1"/>
    <xf numFmtId="165" fontId="13" fillId="0" borderId="17" xfId="0" applyNumberFormat="1" applyFont="1" applyBorder="1"/>
    <xf numFmtId="0" fontId="12" fillId="0" borderId="4" xfId="0" applyFont="1" applyBorder="1"/>
    <xf numFmtId="0" fontId="18" fillId="0" borderId="0" xfId="0" applyFont="1" applyBorder="1"/>
    <xf numFmtId="165" fontId="15" fillId="0" borderId="14" xfId="0" applyNumberFormat="1" applyFont="1" applyBorder="1" applyAlignment="1">
      <alignment horizontal="right"/>
    </xf>
    <xf numFmtId="165" fontId="15" fillId="0" borderId="13" xfId="0" applyNumberFormat="1" applyFont="1" applyBorder="1" applyAlignment="1">
      <alignment horizontal="right"/>
    </xf>
    <xf numFmtId="165" fontId="15" fillId="0" borderId="15" xfId="0" applyNumberFormat="1" applyFont="1" applyBorder="1" applyAlignment="1">
      <alignment horizontal="right"/>
    </xf>
    <xf numFmtId="0" fontId="24" fillId="0" borderId="0" xfId="0" applyFont="1" applyBorder="1"/>
    <xf numFmtId="0" fontId="15" fillId="0" borderId="14" xfId="0" applyFont="1" applyBorder="1" applyAlignment="1">
      <alignment horizontal="right"/>
    </xf>
    <xf numFmtId="0" fontId="15" fillId="0" borderId="13" xfId="0" applyFont="1" applyBorder="1" applyAlignment="1">
      <alignment horizontal="right"/>
    </xf>
    <xf numFmtId="0" fontId="15" fillId="0" borderId="15" xfId="0" applyFont="1" applyBorder="1" applyAlignment="1">
      <alignment horizontal="right"/>
    </xf>
    <xf numFmtId="165" fontId="13" fillId="0" borderId="14" xfId="0" applyNumberFormat="1" applyFont="1" applyBorder="1" applyAlignment="1">
      <alignment horizontal="right"/>
    </xf>
    <xf numFmtId="165" fontId="13" fillId="0" borderId="13" xfId="0" applyNumberFormat="1" applyFont="1" applyBorder="1" applyAlignment="1">
      <alignment horizontal="right"/>
    </xf>
    <xf numFmtId="165" fontId="13" fillId="0" borderId="15" xfId="0" applyNumberFormat="1" applyFont="1" applyBorder="1" applyAlignment="1">
      <alignment horizontal="right"/>
    </xf>
    <xf numFmtId="1" fontId="13" fillId="0" borderId="15" xfId="0" applyNumberFormat="1" applyFont="1" applyBorder="1"/>
    <xf numFmtId="1" fontId="13" fillId="0" borderId="12" xfId="0" applyNumberFormat="1" applyFont="1" applyBorder="1"/>
    <xf numFmtId="1" fontId="13" fillId="0" borderId="0" xfId="0" applyNumberFormat="1" applyFont="1"/>
    <xf numFmtId="0" fontId="13" fillId="2" borderId="0" xfId="0" applyFont="1" applyFill="1"/>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xf>
    <xf numFmtId="0" fontId="12" fillId="0" borderId="8" xfId="0" applyFont="1" applyBorder="1" applyAlignment="1">
      <alignment horizontal="center"/>
    </xf>
    <xf numFmtId="0" fontId="26" fillId="0" borderId="12" xfId="0" applyFont="1" applyBorder="1"/>
    <xf numFmtId="0" fontId="12" fillId="0" borderId="0" xfId="0" applyFont="1" applyAlignment="1">
      <alignment horizontal="left" vertical="center"/>
    </xf>
    <xf numFmtId="0" fontId="12"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12" fillId="0" borderId="14" xfId="0" applyFont="1" applyBorder="1" applyAlignment="1">
      <alignment horizontal="center" wrapText="1"/>
    </xf>
    <xf numFmtId="165" fontId="13" fillId="0" borderId="18" xfId="0" applyNumberFormat="1" applyFont="1" applyBorder="1"/>
    <xf numFmtId="165" fontId="13" fillId="0" borderId="19" xfId="0" applyNumberFormat="1" applyFont="1" applyBorder="1"/>
    <xf numFmtId="0" fontId="13" fillId="0" borderId="20" xfId="0" applyFont="1" applyBorder="1"/>
    <xf numFmtId="165" fontId="13" fillId="0" borderId="21" xfId="0" applyNumberFormat="1" applyFont="1" applyBorder="1"/>
    <xf numFmtId="165" fontId="13" fillId="0" borderId="22" xfId="0" applyNumberFormat="1" applyFont="1" applyBorder="1"/>
    <xf numFmtId="0" fontId="26" fillId="0" borderId="0" xfId="0" applyFont="1" applyBorder="1"/>
    <xf numFmtId="0" fontId="13" fillId="0" borderId="0" xfId="0" applyFont="1" applyAlignment="1">
      <alignment horizontal="left" vertical="center"/>
    </xf>
    <xf numFmtId="0" fontId="13" fillId="0" borderId="14" xfId="0" applyFont="1" applyBorder="1" applyAlignment="1">
      <alignment horizontal="right"/>
    </xf>
    <xf numFmtId="0" fontId="13" fillId="0" borderId="13" xfId="0" applyFont="1" applyBorder="1" applyAlignment="1">
      <alignment horizontal="right"/>
    </xf>
    <xf numFmtId="0" fontId="13" fillId="0" borderId="15" xfId="0" applyFont="1" applyBorder="1" applyAlignment="1">
      <alignment horizontal="right"/>
    </xf>
    <xf numFmtId="2" fontId="13" fillId="0" borderId="9" xfId="0" applyNumberFormat="1" applyFont="1" applyBorder="1"/>
    <xf numFmtId="0" fontId="32" fillId="0" borderId="0" xfId="0" applyFont="1"/>
    <xf numFmtId="0" fontId="13" fillId="0" borderId="0" xfId="0" applyFont="1" applyAlignment="1">
      <alignment vertical="top"/>
    </xf>
    <xf numFmtId="0" fontId="13" fillId="0" borderId="0" xfId="0" applyFont="1" applyAlignment="1">
      <alignment vertical="top" wrapText="1"/>
    </xf>
    <xf numFmtId="0" fontId="12" fillId="0" borderId="0" xfId="0" applyFont="1" applyAlignment="1">
      <alignment horizontal="left"/>
    </xf>
    <xf numFmtId="0" fontId="12"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center" wrapText="1"/>
    </xf>
    <xf numFmtId="0" fontId="12" fillId="0" borderId="11" xfId="0" applyFont="1" applyBorder="1" applyAlignment="1">
      <alignment horizontal="center" wrapText="1"/>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2" fillId="0" borderId="9" xfId="0" applyFont="1" applyBorder="1" applyAlignment="1">
      <alignment horizontal="center"/>
    </xf>
    <xf numFmtId="0" fontId="13" fillId="0" borderId="0" xfId="0" applyFont="1" applyAlignment="1">
      <alignment horizontal="left" vertical="top"/>
    </xf>
    <xf numFmtId="0" fontId="13" fillId="0" borderId="0" xfId="0" applyFont="1" applyAlignment="1">
      <alignment horizontal="left" vertical="center" wrapText="1"/>
    </xf>
    <xf numFmtId="0" fontId="12" fillId="0" borderId="0" xfId="0" applyFont="1" applyAlignment="1">
      <alignment horizontal="left" wrapText="1"/>
    </xf>
    <xf numFmtId="0" fontId="15" fillId="0" borderId="6" xfId="0" applyFont="1" applyFill="1" applyBorder="1" applyAlignment="1">
      <alignment horizontal="center"/>
    </xf>
    <xf numFmtId="0" fontId="15" fillId="0" borderId="8" xfId="0" applyFont="1" applyFill="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2" fillId="0" borderId="0"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3" fillId="0" borderId="0" xfId="0" applyFont="1" applyAlignment="1">
      <alignment horizontal="left" vertical="center"/>
    </xf>
    <xf numFmtId="0" fontId="0" fillId="0" borderId="0" xfId="0" applyAlignment="1">
      <alignment horizontal="left" vertical="top" wrapText="1"/>
    </xf>
    <xf numFmtId="0" fontId="18" fillId="0" borderId="7" xfId="0" applyFont="1" applyBorder="1" applyAlignment="1">
      <alignment horizontal="center"/>
    </xf>
    <xf numFmtId="0" fontId="18" fillId="0" borderId="8" xfId="0" applyFont="1" applyBorder="1" applyAlignment="1">
      <alignment horizontal="center"/>
    </xf>
    <xf numFmtId="0" fontId="12" fillId="0" borderId="9" xfId="0" applyFont="1" applyBorder="1" applyAlignment="1">
      <alignment horizontal="center" vertical="center" wrapText="1"/>
    </xf>
    <xf numFmtId="0" fontId="13" fillId="0" borderId="9" xfId="0" applyFont="1" applyBorder="1" applyAlignment="1">
      <alignment horizontal="center" vertical="top"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3" fillId="0" borderId="9" xfId="0" applyFont="1" applyBorder="1" applyAlignment="1">
      <alignment horizontal="center"/>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Alignment="1"/>
    <xf numFmtId="20" fontId="27" fillId="0" borderId="0" xfId="0" applyNumberFormat="1" applyFont="1" applyAlignment="1">
      <alignment wrapText="1"/>
    </xf>
    <xf numFmtId="0" fontId="27" fillId="0" borderId="0" xfId="0" applyFont="1" applyAlignment="1"/>
  </cellXfs>
  <cellStyles count="4">
    <cellStyle name="Lien hypertexte" xfId="3" builtinId="8"/>
    <cellStyle name="Milliers" xfId="1" builtinId="3"/>
    <cellStyle name="Normal" xfId="0" builtinId="0"/>
    <cellStyle name="Normal 9"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fr-FR" sz="1800"/>
              <a:t>Part d'apprentis parmi</a:t>
            </a:r>
            <a:r>
              <a:rPr lang="fr-FR" sz="1800" baseline="0"/>
              <a:t> les élèves de la cohorte toujours scolarisés selon l'année (en %)</a:t>
            </a:r>
            <a:endParaRPr lang="fr-FR"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6'!$A$45:$A$50</c:f>
              <c:numCache>
                <c:formatCode>General</c:formatCode>
                <c:ptCount val="6"/>
                <c:pt idx="0">
                  <c:v>2019</c:v>
                </c:pt>
                <c:pt idx="1">
                  <c:v>2020</c:v>
                </c:pt>
                <c:pt idx="2">
                  <c:v>2021</c:v>
                </c:pt>
                <c:pt idx="3">
                  <c:v>2022</c:v>
                </c:pt>
                <c:pt idx="4">
                  <c:v>2023</c:v>
                </c:pt>
                <c:pt idx="5">
                  <c:v>2024</c:v>
                </c:pt>
              </c:numCache>
            </c:numRef>
          </c:cat>
          <c:val>
            <c:numRef>
              <c:f>'Figure 6'!$E$45:$E$50</c:f>
              <c:numCache>
                <c:formatCode>0.0</c:formatCode>
                <c:ptCount val="6"/>
                <c:pt idx="0">
                  <c:v>2.4</c:v>
                </c:pt>
                <c:pt idx="1">
                  <c:v>5.7</c:v>
                </c:pt>
                <c:pt idx="2">
                  <c:v>9.1999999999999993</c:v>
                </c:pt>
                <c:pt idx="3">
                  <c:v>40.200000000000003</c:v>
                </c:pt>
                <c:pt idx="4">
                  <c:v>50.3</c:v>
                </c:pt>
                <c:pt idx="5">
                  <c:v>61.1</c:v>
                </c:pt>
              </c:numCache>
            </c:numRef>
          </c:val>
          <c:extLst>
            <c:ext xmlns:c16="http://schemas.microsoft.com/office/drawing/2014/chart" uri="{C3380CC4-5D6E-409C-BE32-E72D297353CC}">
              <c16:uniqueId val="{00000000-2A9A-4274-820B-BDE58C92C997}"/>
            </c:ext>
          </c:extLst>
        </c:ser>
        <c:dLbls>
          <c:dLblPos val="outEnd"/>
          <c:showLegendKey val="0"/>
          <c:showVal val="1"/>
          <c:showCatName val="0"/>
          <c:showSerName val="0"/>
          <c:showPercent val="0"/>
          <c:showBubbleSize val="0"/>
        </c:dLbls>
        <c:gapWidth val="219"/>
        <c:overlap val="-27"/>
        <c:axId val="1450088511"/>
        <c:axId val="1450088991"/>
      </c:barChart>
      <c:catAx>
        <c:axId val="1450088511"/>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fr-FR" sz="1400"/>
                  <a:t>Année</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50088991"/>
        <c:crosses val="autoZero"/>
        <c:auto val="1"/>
        <c:lblAlgn val="ctr"/>
        <c:lblOffset val="100"/>
        <c:noMultiLvlLbl val="0"/>
      </c:catAx>
      <c:valAx>
        <c:axId val="145008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fr-FR" sz="1400"/>
                  <a:t>Part d'élèves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500885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564A62D-CF23-4204-8DD2-8C1144BA8E0C}" type="doc">
      <dgm:prSet loTypeId="urn:microsoft.com/office/officeart/2005/8/layout/hProcess11" loCatId="process" qsTypeId="urn:microsoft.com/office/officeart/2005/8/quickstyle/simple1" qsCatId="simple" csTypeId="urn:microsoft.com/office/officeart/2005/8/colors/accent1_2" csCatId="accent1" phldr="1"/>
      <dgm:spPr/>
    </dgm:pt>
    <dgm:pt modelId="{FE197861-6B10-47BB-A184-B124572B0A76}">
      <dgm:prSet phldrT="[Texte]"/>
      <dgm:spPr/>
      <dgm:t>
        <a:bodyPr/>
        <a:lstStyle/>
        <a:p>
          <a:r>
            <a:rPr lang="fr-FR" b="0"/>
            <a:t>2019</a:t>
          </a:r>
        </a:p>
      </dgm:t>
    </dgm:pt>
    <dgm:pt modelId="{BF0B48C0-4B95-440E-97F2-2B743AE7BC13}" type="parTrans" cxnId="{699FEE3E-E7C2-471A-BFD7-F60177CD799F}">
      <dgm:prSet/>
      <dgm:spPr/>
      <dgm:t>
        <a:bodyPr/>
        <a:lstStyle/>
        <a:p>
          <a:endParaRPr lang="fr-FR"/>
        </a:p>
      </dgm:t>
    </dgm:pt>
    <dgm:pt modelId="{93385B8D-FB98-4E13-83D0-B793CF9FDEF0}" type="sibTrans" cxnId="{699FEE3E-E7C2-471A-BFD7-F60177CD799F}">
      <dgm:prSet/>
      <dgm:spPr/>
      <dgm:t>
        <a:bodyPr/>
        <a:lstStyle/>
        <a:p>
          <a:endParaRPr lang="fr-FR"/>
        </a:p>
      </dgm:t>
    </dgm:pt>
    <dgm:pt modelId="{E0B6ED74-7B64-4AB2-8B79-ED240B17D366}">
      <dgm:prSet phldrT="[Texte]"/>
      <dgm:spPr/>
      <dgm:t>
        <a:bodyPr/>
        <a:lstStyle/>
        <a:p>
          <a:r>
            <a:rPr lang="fr-FR"/>
            <a:t>2024</a:t>
          </a:r>
        </a:p>
      </dgm:t>
    </dgm:pt>
    <dgm:pt modelId="{B3B5C1AE-0243-453B-B5B2-6F7BB96FF757}" type="parTrans" cxnId="{A4B009C7-E2E2-448B-B94A-C0E3D99DA73C}">
      <dgm:prSet/>
      <dgm:spPr/>
      <dgm:t>
        <a:bodyPr/>
        <a:lstStyle/>
        <a:p>
          <a:endParaRPr lang="fr-FR"/>
        </a:p>
      </dgm:t>
    </dgm:pt>
    <dgm:pt modelId="{C669038F-4749-4AF0-BC45-9CB1EA90A3F7}" type="sibTrans" cxnId="{A4B009C7-E2E2-448B-B94A-C0E3D99DA73C}">
      <dgm:prSet/>
      <dgm:spPr/>
      <dgm:t>
        <a:bodyPr/>
        <a:lstStyle/>
        <a:p>
          <a:endParaRPr lang="fr-FR"/>
        </a:p>
      </dgm:t>
    </dgm:pt>
    <dgm:pt modelId="{B81C5F53-C438-4005-9212-FF4995488D37}">
      <dgm:prSet phldrT="[Texte]"/>
      <dgm:spPr/>
      <dgm:t>
        <a:bodyPr/>
        <a:lstStyle/>
        <a:p>
          <a:r>
            <a:rPr lang="fr-FR"/>
            <a:t>2020</a:t>
          </a:r>
        </a:p>
      </dgm:t>
    </dgm:pt>
    <dgm:pt modelId="{64028DB6-FF28-425F-A765-F7E1DD9A385A}" type="parTrans" cxnId="{B13BAF91-6837-412B-8864-9DCD5B410A1C}">
      <dgm:prSet/>
      <dgm:spPr/>
      <dgm:t>
        <a:bodyPr/>
        <a:lstStyle/>
        <a:p>
          <a:endParaRPr lang="fr-FR"/>
        </a:p>
      </dgm:t>
    </dgm:pt>
    <dgm:pt modelId="{66A93A40-AE4C-4C75-962B-7AC691D6B298}" type="sibTrans" cxnId="{B13BAF91-6837-412B-8864-9DCD5B410A1C}">
      <dgm:prSet/>
      <dgm:spPr/>
      <dgm:t>
        <a:bodyPr/>
        <a:lstStyle/>
        <a:p>
          <a:endParaRPr lang="fr-FR"/>
        </a:p>
      </dgm:t>
    </dgm:pt>
    <dgm:pt modelId="{98785BAC-949E-46C1-A3FE-83F457AE0ABD}">
      <dgm:prSet phldrT="[Texte]"/>
      <dgm:spPr/>
      <dgm:t>
        <a:bodyPr/>
        <a:lstStyle/>
        <a:p>
          <a:r>
            <a:rPr lang="fr-FR"/>
            <a:t>2021</a:t>
          </a:r>
        </a:p>
      </dgm:t>
    </dgm:pt>
    <dgm:pt modelId="{B7E224EE-A853-409D-8AD2-4B378D0DD888}" type="parTrans" cxnId="{4B6FB255-5787-4553-AE0A-D36D01A463C5}">
      <dgm:prSet/>
      <dgm:spPr/>
      <dgm:t>
        <a:bodyPr/>
        <a:lstStyle/>
        <a:p>
          <a:endParaRPr lang="fr-FR"/>
        </a:p>
      </dgm:t>
    </dgm:pt>
    <dgm:pt modelId="{52BF0ACD-6954-4E62-ACD3-B03B9BD60D16}" type="sibTrans" cxnId="{4B6FB255-5787-4553-AE0A-D36D01A463C5}">
      <dgm:prSet/>
      <dgm:spPr/>
      <dgm:t>
        <a:bodyPr/>
        <a:lstStyle/>
        <a:p>
          <a:endParaRPr lang="fr-FR"/>
        </a:p>
      </dgm:t>
    </dgm:pt>
    <dgm:pt modelId="{DECDFB48-1E76-4C95-91F5-6EE7771DF2D2}">
      <dgm:prSet phldrT="[Texte]"/>
      <dgm:spPr/>
      <dgm:t>
        <a:bodyPr/>
        <a:lstStyle/>
        <a:p>
          <a:r>
            <a:rPr lang="fr-FR"/>
            <a:t>2022</a:t>
          </a:r>
        </a:p>
      </dgm:t>
    </dgm:pt>
    <dgm:pt modelId="{E3BB4C44-4357-4CBE-92E9-65C4E36146B4}" type="parTrans" cxnId="{CA1F5CCE-59C9-4234-B49B-A7AD67612EC5}">
      <dgm:prSet/>
      <dgm:spPr/>
      <dgm:t>
        <a:bodyPr/>
        <a:lstStyle/>
        <a:p>
          <a:endParaRPr lang="fr-FR"/>
        </a:p>
      </dgm:t>
    </dgm:pt>
    <dgm:pt modelId="{3590920B-75F5-4286-B0C0-1B0F3AA9E08F}" type="sibTrans" cxnId="{CA1F5CCE-59C9-4234-B49B-A7AD67612EC5}">
      <dgm:prSet/>
      <dgm:spPr/>
      <dgm:t>
        <a:bodyPr/>
        <a:lstStyle/>
        <a:p>
          <a:endParaRPr lang="fr-FR"/>
        </a:p>
      </dgm:t>
    </dgm:pt>
    <dgm:pt modelId="{56E92FDF-CC8C-4838-8A98-248112FD9D3B}">
      <dgm:prSet phldrT="[Texte]"/>
      <dgm:spPr/>
      <dgm:t>
        <a:bodyPr/>
        <a:lstStyle/>
        <a:p>
          <a:r>
            <a:rPr lang="fr-FR"/>
            <a:t>2023</a:t>
          </a:r>
        </a:p>
      </dgm:t>
    </dgm:pt>
    <dgm:pt modelId="{2EF54689-2211-4881-966A-93FF45460E76}" type="parTrans" cxnId="{962FE461-2941-4D7E-8074-04C47CEF6BB7}">
      <dgm:prSet/>
      <dgm:spPr/>
      <dgm:t>
        <a:bodyPr/>
        <a:lstStyle/>
        <a:p>
          <a:endParaRPr lang="fr-FR"/>
        </a:p>
      </dgm:t>
    </dgm:pt>
    <dgm:pt modelId="{EF935F80-CFB0-439A-A86E-008F531DFB29}" type="sibTrans" cxnId="{962FE461-2941-4D7E-8074-04C47CEF6BB7}">
      <dgm:prSet/>
      <dgm:spPr/>
      <dgm:t>
        <a:bodyPr/>
        <a:lstStyle/>
        <a:p>
          <a:endParaRPr lang="fr-FR"/>
        </a:p>
      </dgm:t>
    </dgm:pt>
    <dgm:pt modelId="{1BF31746-DD03-4E13-B701-50752B014166}" type="pres">
      <dgm:prSet presAssocID="{4564A62D-CF23-4204-8DD2-8C1144BA8E0C}" presName="Name0" presStyleCnt="0">
        <dgm:presLayoutVars>
          <dgm:dir/>
          <dgm:resizeHandles val="exact"/>
        </dgm:presLayoutVars>
      </dgm:prSet>
      <dgm:spPr/>
    </dgm:pt>
    <dgm:pt modelId="{70F396EC-25DE-4037-BB13-E7F4DE895B98}" type="pres">
      <dgm:prSet presAssocID="{4564A62D-CF23-4204-8DD2-8C1144BA8E0C}" presName="arrow" presStyleLbl="bgShp" presStyleIdx="0" presStyleCnt="1"/>
      <dgm:spPr/>
    </dgm:pt>
    <dgm:pt modelId="{52070463-8FBF-4182-BB9F-FDF14DA03C35}" type="pres">
      <dgm:prSet presAssocID="{4564A62D-CF23-4204-8DD2-8C1144BA8E0C}" presName="points" presStyleCnt="0"/>
      <dgm:spPr/>
    </dgm:pt>
    <dgm:pt modelId="{59B95214-A425-470C-A7A7-E199AFA4D055}" type="pres">
      <dgm:prSet presAssocID="{FE197861-6B10-47BB-A184-B124572B0A76}" presName="compositeA" presStyleCnt="0"/>
      <dgm:spPr/>
    </dgm:pt>
    <dgm:pt modelId="{CE3684ED-9DC5-4E02-BB57-B08E632888E7}" type="pres">
      <dgm:prSet presAssocID="{FE197861-6B10-47BB-A184-B124572B0A76}" presName="textA" presStyleLbl="revTx" presStyleIdx="0" presStyleCnt="6" custScaleX="82367" custScaleY="64863" custLinFactNeighborX="13186" custLinFactNeighborY="28961">
        <dgm:presLayoutVars>
          <dgm:bulletEnabled val="1"/>
        </dgm:presLayoutVars>
      </dgm:prSet>
      <dgm:spPr/>
    </dgm:pt>
    <dgm:pt modelId="{E5D8623A-5C0C-4350-B93D-96EAE35A9275}" type="pres">
      <dgm:prSet presAssocID="{FE197861-6B10-47BB-A184-B124572B0A76}" presName="circleA" presStyleLbl="node1" presStyleIdx="0" presStyleCnt="6" custLinFactNeighborX="35759" custLinFactNeighborY="47678"/>
      <dgm:spPr/>
    </dgm:pt>
    <dgm:pt modelId="{16894A8E-B6DC-4D92-A802-EF1A203B11C9}" type="pres">
      <dgm:prSet presAssocID="{FE197861-6B10-47BB-A184-B124572B0A76}" presName="spaceA" presStyleCnt="0"/>
      <dgm:spPr/>
    </dgm:pt>
    <dgm:pt modelId="{0B8FACE4-3FF6-427E-8350-11796DC202D1}" type="pres">
      <dgm:prSet presAssocID="{93385B8D-FB98-4E13-83D0-B793CF9FDEF0}" presName="space" presStyleCnt="0"/>
      <dgm:spPr/>
    </dgm:pt>
    <dgm:pt modelId="{966B5398-57B7-4F6F-BB07-8F52C25B3028}" type="pres">
      <dgm:prSet presAssocID="{B81C5F53-C438-4005-9212-FF4995488D37}" presName="compositeB" presStyleCnt="0"/>
      <dgm:spPr/>
    </dgm:pt>
    <dgm:pt modelId="{0E19345A-706D-4A49-A4B2-6AF54E39B843}" type="pres">
      <dgm:prSet presAssocID="{B81C5F53-C438-4005-9212-FF4995488D37}" presName="textB" presStyleLbl="revTx" presStyleIdx="1" presStyleCnt="6" custLinFactY="-12539" custLinFactNeighborX="1363" custLinFactNeighborY="-100000">
        <dgm:presLayoutVars>
          <dgm:bulletEnabled val="1"/>
        </dgm:presLayoutVars>
      </dgm:prSet>
      <dgm:spPr/>
    </dgm:pt>
    <dgm:pt modelId="{01F0BAD6-68E9-4BFE-AAD1-47990EBD6397}" type="pres">
      <dgm:prSet presAssocID="{B81C5F53-C438-4005-9212-FF4995488D37}" presName="circleB" presStyleLbl="node1" presStyleIdx="1" presStyleCnt="6"/>
      <dgm:spPr/>
    </dgm:pt>
    <dgm:pt modelId="{EFEE3576-17E5-454F-A8A0-60DCDFCA2769}" type="pres">
      <dgm:prSet presAssocID="{B81C5F53-C438-4005-9212-FF4995488D37}" presName="spaceB" presStyleCnt="0"/>
      <dgm:spPr/>
    </dgm:pt>
    <dgm:pt modelId="{52CD8C86-B128-4762-A03C-92947C75254D}" type="pres">
      <dgm:prSet presAssocID="{66A93A40-AE4C-4C75-962B-7AC691D6B298}" presName="space" presStyleCnt="0"/>
      <dgm:spPr/>
    </dgm:pt>
    <dgm:pt modelId="{3B2C0D42-D610-45C5-8ADB-5AD9BFB53F05}" type="pres">
      <dgm:prSet presAssocID="{98785BAC-949E-46C1-A3FE-83F457AE0ABD}" presName="compositeA" presStyleCnt="0"/>
      <dgm:spPr/>
    </dgm:pt>
    <dgm:pt modelId="{DADFC9A1-02D2-4865-BCBE-E287FC8C1430}" type="pres">
      <dgm:prSet presAssocID="{98785BAC-949E-46C1-A3FE-83F457AE0ABD}" presName="textA" presStyleLbl="revTx" presStyleIdx="2" presStyleCnt="6" custLinFactNeighborX="4176" custLinFactNeighborY="1384">
        <dgm:presLayoutVars>
          <dgm:bulletEnabled val="1"/>
        </dgm:presLayoutVars>
      </dgm:prSet>
      <dgm:spPr/>
    </dgm:pt>
    <dgm:pt modelId="{20FEEAFF-A749-4035-88CC-F86CF9224DFE}" type="pres">
      <dgm:prSet presAssocID="{98785BAC-949E-46C1-A3FE-83F457AE0ABD}" presName="circleA" presStyleLbl="node1" presStyleIdx="2" presStyleCnt="6"/>
      <dgm:spPr/>
    </dgm:pt>
    <dgm:pt modelId="{2B1A1F72-8814-4300-A4D3-35613A1189C0}" type="pres">
      <dgm:prSet presAssocID="{98785BAC-949E-46C1-A3FE-83F457AE0ABD}" presName="spaceA" presStyleCnt="0"/>
      <dgm:spPr/>
    </dgm:pt>
    <dgm:pt modelId="{EA550286-0871-47F3-A74B-B97C4D3D854A}" type="pres">
      <dgm:prSet presAssocID="{52BF0ACD-6954-4E62-ACD3-B03B9BD60D16}" presName="space" presStyleCnt="0"/>
      <dgm:spPr/>
    </dgm:pt>
    <dgm:pt modelId="{108405E3-C9FE-4F89-9D2D-DE68A91B9C9F}" type="pres">
      <dgm:prSet presAssocID="{DECDFB48-1E76-4C95-91F5-6EE7771DF2D2}" presName="compositeB" presStyleCnt="0"/>
      <dgm:spPr/>
    </dgm:pt>
    <dgm:pt modelId="{5DD05CFC-8AC0-4D03-9DD6-EAFAFDDC6766}" type="pres">
      <dgm:prSet presAssocID="{DECDFB48-1E76-4C95-91F5-6EE7771DF2D2}" presName="textB" presStyleLbl="revTx" presStyleIdx="3" presStyleCnt="6" custLinFactY="-12403" custLinFactNeighborX="1107" custLinFactNeighborY="-100000">
        <dgm:presLayoutVars>
          <dgm:bulletEnabled val="1"/>
        </dgm:presLayoutVars>
      </dgm:prSet>
      <dgm:spPr/>
    </dgm:pt>
    <dgm:pt modelId="{29D3CF60-3D3F-4B40-9DBF-494D89DF39F4}" type="pres">
      <dgm:prSet presAssocID="{DECDFB48-1E76-4C95-91F5-6EE7771DF2D2}" presName="circleB" presStyleLbl="node1" presStyleIdx="3" presStyleCnt="6"/>
      <dgm:spPr/>
    </dgm:pt>
    <dgm:pt modelId="{1EA4613E-0A58-4278-B79D-4ADEE1E8FC42}" type="pres">
      <dgm:prSet presAssocID="{DECDFB48-1E76-4C95-91F5-6EE7771DF2D2}" presName="spaceB" presStyleCnt="0"/>
      <dgm:spPr/>
    </dgm:pt>
    <dgm:pt modelId="{09AB56FB-B432-4B05-B4AB-1F61876F52AA}" type="pres">
      <dgm:prSet presAssocID="{3590920B-75F5-4286-B0C0-1B0F3AA9E08F}" presName="space" presStyleCnt="0"/>
      <dgm:spPr/>
    </dgm:pt>
    <dgm:pt modelId="{E58EA3C4-2C79-44A3-9A0E-2409C6BBF31D}" type="pres">
      <dgm:prSet presAssocID="{56E92FDF-CC8C-4838-8A98-248112FD9D3B}" presName="compositeA" presStyleCnt="0"/>
      <dgm:spPr/>
    </dgm:pt>
    <dgm:pt modelId="{0C76C4B1-E39C-408A-A4C8-973645642CFA}" type="pres">
      <dgm:prSet presAssocID="{56E92FDF-CC8C-4838-8A98-248112FD9D3B}" presName="textA" presStyleLbl="revTx" presStyleIdx="4" presStyleCnt="6" custLinFactNeighborX="4395" custLinFactNeighborY="58">
        <dgm:presLayoutVars>
          <dgm:bulletEnabled val="1"/>
        </dgm:presLayoutVars>
      </dgm:prSet>
      <dgm:spPr/>
    </dgm:pt>
    <dgm:pt modelId="{FF6DCA7D-DAA5-4BFD-B8D9-38BE27726A30}" type="pres">
      <dgm:prSet presAssocID="{56E92FDF-CC8C-4838-8A98-248112FD9D3B}" presName="circleA" presStyleLbl="node1" presStyleIdx="4" presStyleCnt="6"/>
      <dgm:spPr/>
    </dgm:pt>
    <dgm:pt modelId="{C17491D5-550C-4989-9E9C-9A5AEE546059}" type="pres">
      <dgm:prSet presAssocID="{56E92FDF-CC8C-4838-8A98-248112FD9D3B}" presName="spaceA" presStyleCnt="0"/>
      <dgm:spPr/>
    </dgm:pt>
    <dgm:pt modelId="{4F429B2A-71DA-4625-8096-B0CCFEB50900}" type="pres">
      <dgm:prSet presAssocID="{EF935F80-CFB0-439A-A86E-008F531DFB29}" presName="space" presStyleCnt="0"/>
      <dgm:spPr/>
    </dgm:pt>
    <dgm:pt modelId="{1C5DB8BD-6E44-4905-8176-E943B6B515DE}" type="pres">
      <dgm:prSet presAssocID="{E0B6ED74-7B64-4AB2-8B79-ED240B17D366}" presName="compositeB" presStyleCnt="0"/>
      <dgm:spPr/>
    </dgm:pt>
    <dgm:pt modelId="{B020AA3C-E4EF-4DFE-AF2E-3C48B3C16F1C}" type="pres">
      <dgm:prSet presAssocID="{E0B6ED74-7B64-4AB2-8B79-ED240B17D366}" presName="textB" presStyleLbl="revTx" presStyleIdx="5" presStyleCnt="6" custLinFactY="-12555" custLinFactNeighborX="3638" custLinFactNeighborY="-100000">
        <dgm:presLayoutVars>
          <dgm:bulletEnabled val="1"/>
        </dgm:presLayoutVars>
      </dgm:prSet>
      <dgm:spPr/>
    </dgm:pt>
    <dgm:pt modelId="{8E364298-E160-41F5-BEE0-27E367874CAF}" type="pres">
      <dgm:prSet presAssocID="{E0B6ED74-7B64-4AB2-8B79-ED240B17D366}" presName="circleB" presStyleLbl="node1" presStyleIdx="5" presStyleCnt="6"/>
      <dgm:spPr/>
    </dgm:pt>
    <dgm:pt modelId="{A3DF9236-A677-468F-B90A-162D46B17A18}" type="pres">
      <dgm:prSet presAssocID="{E0B6ED74-7B64-4AB2-8B79-ED240B17D366}" presName="spaceB" presStyleCnt="0"/>
      <dgm:spPr/>
    </dgm:pt>
  </dgm:ptLst>
  <dgm:cxnLst>
    <dgm:cxn modelId="{B21CBA29-60B4-4FE5-B666-5DCAF446072B}" type="presOf" srcId="{DECDFB48-1E76-4C95-91F5-6EE7771DF2D2}" destId="{5DD05CFC-8AC0-4D03-9DD6-EAFAFDDC6766}" srcOrd="0" destOrd="0" presId="urn:microsoft.com/office/officeart/2005/8/layout/hProcess11"/>
    <dgm:cxn modelId="{6AB8122F-F0A1-463F-B903-C0AF1F7C6CB8}" type="presOf" srcId="{4564A62D-CF23-4204-8DD2-8C1144BA8E0C}" destId="{1BF31746-DD03-4E13-B701-50752B014166}" srcOrd="0" destOrd="0" presId="urn:microsoft.com/office/officeart/2005/8/layout/hProcess11"/>
    <dgm:cxn modelId="{699FEE3E-E7C2-471A-BFD7-F60177CD799F}" srcId="{4564A62D-CF23-4204-8DD2-8C1144BA8E0C}" destId="{FE197861-6B10-47BB-A184-B124572B0A76}" srcOrd="0" destOrd="0" parTransId="{BF0B48C0-4B95-440E-97F2-2B743AE7BC13}" sibTransId="{93385B8D-FB98-4E13-83D0-B793CF9FDEF0}"/>
    <dgm:cxn modelId="{80A87E60-D95E-47C7-9F7F-48E2B4F9B3AD}" type="presOf" srcId="{B81C5F53-C438-4005-9212-FF4995488D37}" destId="{0E19345A-706D-4A49-A4B2-6AF54E39B843}" srcOrd="0" destOrd="0" presId="urn:microsoft.com/office/officeart/2005/8/layout/hProcess11"/>
    <dgm:cxn modelId="{962FE461-2941-4D7E-8074-04C47CEF6BB7}" srcId="{4564A62D-CF23-4204-8DD2-8C1144BA8E0C}" destId="{56E92FDF-CC8C-4838-8A98-248112FD9D3B}" srcOrd="4" destOrd="0" parTransId="{2EF54689-2211-4881-966A-93FF45460E76}" sibTransId="{EF935F80-CFB0-439A-A86E-008F531DFB29}"/>
    <dgm:cxn modelId="{79687463-8554-4D26-8282-F4C46FCE2F3A}" type="presOf" srcId="{FE197861-6B10-47BB-A184-B124572B0A76}" destId="{CE3684ED-9DC5-4E02-BB57-B08E632888E7}" srcOrd="0" destOrd="0" presId="urn:microsoft.com/office/officeart/2005/8/layout/hProcess11"/>
    <dgm:cxn modelId="{A8773771-4787-440C-8E03-25E6BF611D7F}" type="presOf" srcId="{56E92FDF-CC8C-4838-8A98-248112FD9D3B}" destId="{0C76C4B1-E39C-408A-A4C8-973645642CFA}" srcOrd="0" destOrd="0" presId="urn:microsoft.com/office/officeart/2005/8/layout/hProcess11"/>
    <dgm:cxn modelId="{4B6FB255-5787-4553-AE0A-D36D01A463C5}" srcId="{4564A62D-CF23-4204-8DD2-8C1144BA8E0C}" destId="{98785BAC-949E-46C1-A3FE-83F457AE0ABD}" srcOrd="2" destOrd="0" parTransId="{B7E224EE-A853-409D-8AD2-4B378D0DD888}" sibTransId="{52BF0ACD-6954-4E62-ACD3-B03B9BD60D16}"/>
    <dgm:cxn modelId="{B13BAF91-6837-412B-8864-9DCD5B410A1C}" srcId="{4564A62D-CF23-4204-8DD2-8C1144BA8E0C}" destId="{B81C5F53-C438-4005-9212-FF4995488D37}" srcOrd="1" destOrd="0" parTransId="{64028DB6-FF28-425F-A765-F7E1DD9A385A}" sibTransId="{66A93A40-AE4C-4C75-962B-7AC691D6B298}"/>
    <dgm:cxn modelId="{A4B009C7-E2E2-448B-B94A-C0E3D99DA73C}" srcId="{4564A62D-CF23-4204-8DD2-8C1144BA8E0C}" destId="{E0B6ED74-7B64-4AB2-8B79-ED240B17D366}" srcOrd="5" destOrd="0" parTransId="{B3B5C1AE-0243-453B-B5B2-6F7BB96FF757}" sibTransId="{C669038F-4749-4AF0-BC45-9CB1EA90A3F7}"/>
    <dgm:cxn modelId="{A7054CC8-6707-459B-93C7-1D487E32BA1A}" type="presOf" srcId="{E0B6ED74-7B64-4AB2-8B79-ED240B17D366}" destId="{B020AA3C-E4EF-4DFE-AF2E-3C48B3C16F1C}" srcOrd="0" destOrd="0" presId="urn:microsoft.com/office/officeart/2005/8/layout/hProcess11"/>
    <dgm:cxn modelId="{CA1F5CCE-59C9-4234-B49B-A7AD67612EC5}" srcId="{4564A62D-CF23-4204-8DD2-8C1144BA8E0C}" destId="{DECDFB48-1E76-4C95-91F5-6EE7771DF2D2}" srcOrd="3" destOrd="0" parTransId="{E3BB4C44-4357-4CBE-92E9-65C4E36146B4}" sibTransId="{3590920B-75F5-4286-B0C0-1B0F3AA9E08F}"/>
    <dgm:cxn modelId="{6FB4E4EE-72F9-485F-BDF5-B5604E5E9399}" type="presOf" srcId="{98785BAC-949E-46C1-A3FE-83F457AE0ABD}" destId="{DADFC9A1-02D2-4865-BCBE-E287FC8C1430}" srcOrd="0" destOrd="0" presId="urn:microsoft.com/office/officeart/2005/8/layout/hProcess11"/>
    <dgm:cxn modelId="{610C42B5-B882-48AB-9885-5C514258155E}" type="presParOf" srcId="{1BF31746-DD03-4E13-B701-50752B014166}" destId="{70F396EC-25DE-4037-BB13-E7F4DE895B98}" srcOrd="0" destOrd="0" presId="urn:microsoft.com/office/officeart/2005/8/layout/hProcess11"/>
    <dgm:cxn modelId="{DD6CB63B-D7AA-411C-A1B4-FB5A9B2235B7}" type="presParOf" srcId="{1BF31746-DD03-4E13-B701-50752B014166}" destId="{52070463-8FBF-4182-BB9F-FDF14DA03C35}" srcOrd="1" destOrd="0" presId="urn:microsoft.com/office/officeart/2005/8/layout/hProcess11"/>
    <dgm:cxn modelId="{84223914-FAA3-4231-925B-4A6DCB879B25}" type="presParOf" srcId="{52070463-8FBF-4182-BB9F-FDF14DA03C35}" destId="{59B95214-A425-470C-A7A7-E199AFA4D055}" srcOrd="0" destOrd="0" presId="urn:microsoft.com/office/officeart/2005/8/layout/hProcess11"/>
    <dgm:cxn modelId="{0DCB5D03-0EF7-40F3-9470-3CE70DD0755B}" type="presParOf" srcId="{59B95214-A425-470C-A7A7-E199AFA4D055}" destId="{CE3684ED-9DC5-4E02-BB57-B08E632888E7}" srcOrd="0" destOrd="0" presId="urn:microsoft.com/office/officeart/2005/8/layout/hProcess11"/>
    <dgm:cxn modelId="{2EEB149D-DCEB-4D5D-8080-DAC1E2D99270}" type="presParOf" srcId="{59B95214-A425-470C-A7A7-E199AFA4D055}" destId="{E5D8623A-5C0C-4350-B93D-96EAE35A9275}" srcOrd="1" destOrd="0" presId="urn:microsoft.com/office/officeart/2005/8/layout/hProcess11"/>
    <dgm:cxn modelId="{6F0D2E82-0034-42A4-9CA4-02BCE99C1DC5}" type="presParOf" srcId="{59B95214-A425-470C-A7A7-E199AFA4D055}" destId="{16894A8E-B6DC-4D92-A802-EF1A203B11C9}" srcOrd="2" destOrd="0" presId="urn:microsoft.com/office/officeart/2005/8/layout/hProcess11"/>
    <dgm:cxn modelId="{42329BC1-0515-4863-AEA9-64F7078A4C88}" type="presParOf" srcId="{52070463-8FBF-4182-BB9F-FDF14DA03C35}" destId="{0B8FACE4-3FF6-427E-8350-11796DC202D1}" srcOrd="1" destOrd="0" presId="urn:microsoft.com/office/officeart/2005/8/layout/hProcess11"/>
    <dgm:cxn modelId="{E5D60AFA-1174-4A14-A876-43E264E4E925}" type="presParOf" srcId="{52070463-8FBF-4182-BB9F-FDF14DA03C35}" destId="{966B5398-57B7-4F6F-BB07-8F52C25B3028}" srcOrd="2" destOrd="0" presId="urn:microsoft.com/office/officeart/2005/8/layout/hProcess11"/>
    <dgm:cxn modelId="{20B444D9-7949-4657-B436-428B9FF830E0}" type="presParOf" srcId="{966B5398-57B7-4F6F-BB07-8F52C25B3028}" destId="{0E19345A-706D-4A49-A4B2-6AF54E39B843}" srcOrd="0" destOrd="0" presId="urn:microsoft.com/office/officeart/2005/8/layout/hProcess11"/>
    <dgm:cxn modelId="{B0F7F253-DE30-4983-90C5-240C5694D1FD}" type="presParOf" srcId="{966B5398-57B7-4F6F-BB07-8F52C25B3028}" destId="{01F0BAD6-68E9-4BFE-AAD1-47990EBD6397}" srcOrd="1" destOrd="0" presId="urn:microsoft.com/office/officeart/2005/8/layout/hProcess11"/>
    <dgm:cxn modelId="{85C41B42-D5B9-48F0-A9CF-6FC3B5A5EEF6}" type="presParOf" srcId="{966B5398-57B7-4F6F-BB07-8F52C25B3028}" destId="{EFEE3576-17E5-454F-A8A0-60DCDFCA2769}" srcOrd="2" destOrd="0" presId="urn:microsoft.com/office/officeart/2005/8/layout/hProcess11"/>
    <dgm:cxn modelId="{8E491F77-AC67-4862-839F-3539861A22F8}" type="presParOf" srcId="{52070463-8FBF-4182-BB9F-FDF14DA03C35}" destId="{52CD8C86-B128-4762-A03C-92947C75254D}" srcOrd="3" destOrd="0" presId="urn:microsoft.com/office/officeart/2005/8/layout/hProcess11"/>
    <dgm:cxn modelId="{6370A410-8CAA-4808-96F3-80D06F228F80}" type="presParOf" srcId="{52070463-8FBF-4182-BB9F-FDF14DA03C35}" destId="{3B2C0D42-D610-45C5-8ADB-5AD9BFB53F05}" srcOrd="4" destOrd="0" presId="urn:microsoft.com/office/officeart/2005/8/layout/hProcess11"/>
    <dgm:cxn modelId="{DF0AC2DC-FB6A-47DD-9D7A-E4DAA825373C}" type="presParOf" srcId="{3B2C0D42-D610-45C5-8ADB-5AD9BFB53F05}" destId="{DADFC9A1-02D2-4865-BCBE-E287FC8C1430}" srcOrd="0" destOrd="0" presId="urn:microsoft.com/office/officeart/2005/8/layout/hProcess11"/>
    <dgm:cxn modelId="{06214878-063F-4A5B-B979-3B9AE60AE76A}" type="presParOf" srcId="{3B2C0D42-D610-45C5-8ADB-5AD9BFB53F05}" destId="{20FEEAFF-A749-4035-88CC-F86CF9224DFE}" srcOrd="1" destOrd="0" presId="urn:microsoft.com/office/officeart/2005/8/layout/hProcess11"/>
    <dgm:cxn modelId="{A6FB6688-1A4E-48E6-BBCB-E20DB3805155}" type="presParOf" srcId="{3B2C0D42-D610-45C5-8ADB-5AD9BFB53F05}" destId="{2B1A1F72-8814-4300-A4D3-35613A1189C0}" srcOrd="2" destOrd="0" presId="urn:microsoft.com/office/officeart/2005/8/layout/hProcess11"/>
    <dgm:cxn modelId="{94FD3308-A49A-423B-A644-FDEB48012458}" type="presParOf" srcId="{52070463-8FBF-4182-BB9F-FDF14DA03C35}" destId="{EA550286-0871-47F3-A74B-B97C4D3D854A}" srcOrd="5" destOrd="0" presId="urn:microsoft.com/office/officeart/2005/8/layout/hProcess11"/>
    <dgm:cxn modelId="{F07F091C-BC8F-4A44-BE9D-DE616B50F4E6}" type="presParOf" srcId="{52070463-8FBF-4182-BB9F-FDF14DA03C35}" destId="{108405E3-C9FE-4F89-9D2D-DE68A91B9C9F}" srcOrd="6" destOrd="0" presId="urn:microsoft.com/office/officeart/2005/8/layout/hProcess11"/>
    <dgm:cxn modelId="{3258EAE6-353A-44E5-A01C-97B3A2D65146}" type="presParOf" srcId="{108405E3-C9FE-4F89-9D2D-DE68A91B9C9F}" destId="{5DD05CFC-8AC0-4D03-9DD6-EAFAFDDC6766}" srcOrd="0" destOrd="0" presId="urn:microsoft.com/office/officeart/2005/8/layout/hProcess11"/>
    <dgm:cxn modelId="{8BC7816A-8F56-4963-8E73-16180285F386}" type="presParOf" srcId="{108405E3-C9FE-4F89-9D2D-DE68A91B9C9F}" destId="{29D3CF60-3D3F-4B40-9DBF-494D89DF39F4}" srcOrd="1" destOrd="0" presId="urn:microsoft.com/office/officeart/2005/8/layout/hProcess11"/>
    <dgm:cxn modelId="{C708F2C7-8612-4FAD-B6F9-33D897AE6D1E}" type="presParOf" srcId="{108405E3-C9FE-4F89-9D2D-DE68A91B9C9F}" destId="{1EA4613E-0A58-4278-B79D-4ADEE1E8FC42}" srcOrd="2" destOrd="0" presId="urn:microsoft.com/office/officeart/2005/8/layout/hProcess11"/>
    <dgm:cxn modelId="{C7ED86F8-18FE-45FA-9490-7A250ABFD804}" type="presParOf" srcId="{52070463-8FBF-4182-BB9F-FDF14DA03C35}" destId="{09AB56FB-B432-4B05-B4AB-1F61876F52AA}" srcOrd="7" destOrd="0" presId="urn:microsoft.com/office/officeart/2005/8/layout/hProcess11"/>
    <dgm:cxn modelId="{440B079F-8A08-4955-A67C-3D6349B726E1}" type="presParOf" srcId="{52070463-8FBF-4182-BB9F-FDF14DA03C35}" destId="{E58EA3C4-2C79-44A3-9A0E-2409C6BBF31D}" srcOrd="8" destOrd="0" presId="urn:microsoft.com/office/officeart/2005/8/layout/hProcess11"/>
    <dgm:cxn modelId="{D8226CB6-27FC-43D5-874E-ACFD29D74717}" type="presParOf" srcId="{E58EA3C4-2C79-44A3-9A0E-2409C6BBF31D}" destId="{0C76C4B1-E39C-408A-A4C8-973645642CFA}" srcOrd="0" destOrd="0" presId="urn:microsoft.com/office/officeart/2005/8/layout/hProcess11"/>
    <dgm:cxn modelId="{4AA3E0A9-456E-4D05-B54D-8AEF3B10DDAB}" type="presParOf" srcId="{E58EA3C4-2C79-44A3-9A0E-2409C6BBF31D}" destId="{FF6DCA7D-DAA5-4BFD-B8D9-38BE27726A30}" srcOrd="1" destOrd="0" presId="urn:microsoft.com/office/officeart/2005/8/layout/hProcess11"/>
    <dgm:cxn modelId="{0AB9D66A-D266-4FE3-8FAF-B7EC5DD1DD18}" type="presParOf" srcId="{E58EA3C4-2C79-44A3-9A0E-2409C6BBF31D}" destId="{C17491D5-550C-4989-9E9C-9A5AEE546059}" srcOrd="2" destOrd="0" presId="urn:microsoft.com/office/officeart/2005/8/layout/hProcess11"/>
    <dgm:cxn modelId="{7293F948-68A7-42F8-8E78-09EF8468777A}" type="presParOf" srcId="{52070463-8FBF-4182-BB9F-FDF14DA03C35}" destId="{4F429B2A-71DA-4625-8096-B0CCFEB50900}" srcOrd="9" destOrd="0" presId="urn:microsoft.com/office/officeart/2005/8/layout/hProcess11"/>
    <dgm:cxn modelId="{E6CD59FB-D4BA-4C3F-A739-E819339AAE2A}" type="presParOf" srcId="{52070463-8FBF-4182-BB9F-FDF14DA03C35}" destId="{1C5DB8BD-6E44-4905-8176-E943B6B515DE}" srcOrd="10" destOrd="0" presId="urn:microsoft.com/office/officeart/2005/8/layout/hProcess11"/>
    <dgm:cxn modelId="{AA387774-FA7A-41C5-833C-CB1B5BC8F797}" type="presParOf" srcId="{1C5DB8BD-6E44-4905-8176-E943B6B515DE}" destId="{B020AA3C-E4EF-4DFE-AF2E-3C48B3C16F1C}" srcOrd="0" destOrd="0" presId="urn:microsoft.com/office/officeart/2005/8/layout/hProcess11"/>
    <dgm:cxn modelId="{102079D0-B948-4421-9A6B-64BE5B42B754}" type="presParOf" srcId="{1C5DB8BD-6E44-4905-8176-E943B6B515DE}" destId="{8E364298-E160-41F5-BEE0-27E367874CAF}" srcOrd="1" destOrd="0" presId="urn:microsoft.com/office/officeart/2005/8/layout/hProcess11"/>
    <dgm:cxn modelId="{F7AF39E7-2B04-43C5-9184-AEE1C215C4F5}" type="presParOf" srcId="{1C5DB8BD-6E44-4905-8176-E943B6B515DE}" destId="{A3DF9236-A677-468F-B90A-162D46B17A18}" srcOrd="2" destOrd="0" presId="urn:microsoft.com/office/officeart/2005/8/layout/hProcess11"/>
  </dgm:cxnLst>
  <dgm:bg>
    <a:solidFill>
      <a:schemeClr val="bg1"/>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0F396EC-25DE-4037-BB13-E7F4DE895B98}">
      <dsp:nvSpPr>
        <dsp:cNvPr id="0" name=""/>
        <dsp:cNvSpPr/>
      </dsp:nvSpPr>
      <dsp:spPr>
        <a:xfrm>
          <a:off x="0" y="2120853"/>
          <a:ext cx="17714820" cy="2827804"/>
        </a:xfrm>
        <a:prstGeom prst="notched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CE3684ED-9DC5-4E02-BB57-B08E632888E7}">
      <dsp:nvSpPr>
        <dsp:cNvPr id="0" name=""/>
        <dsp:cNvSpPr/>
      </dsp:nvSpPr>
      <dsp:spPr>
        <a:xfrm>
          <a:off x="565339" y="1067361"/>
          <a:ext cx="2099973" cy="183419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9824" tIns="369824" rIns="369824" bIns="369824" numCol="1" spcCol="1270" anchor="b" anchorCtr="0">
          <a:noAutofit/>
        </a:bodyPr>
        <a:lstStyle/>
        <a:p>
          <a:pPr marL="0" lvl="0" indent="0" algn="ctr" defTabSz="2311400">
            <a:lnSpc>
              <a:spcPct val="90000"/>
            </a:lnSpc>
            <a:spcBef>
              <a:spcPct val="0"/>
            </a:spcBef>
            <a:spcAft>
              <a:spcPct val="35000"/>
            </a:spcAft>
            <a:buNone/>
          </a:pPr>
          <a:r>
            <a:rPr lang="fr-FR" sz="5200" b="0" kern="1200"/>
            <a:t>2019</a:t>
          </a:r>
        </a:p>
      </dsp:txBody>
      <dsp:txXfrm>
        <a:off x="565339" y="1067361"/>
        <a:ext cx="2099973" cy="1834199"/>
      </dsp:txXfrm>
    </dsp:sp>
    <dsp:sp modelId="{E5D8623A-5C0C-4350-B93D-96EAE35A9275}">
      <dsp:nvSpPr>
        <dsp:cNvPr id="0" name=""/>
        <dsp:cNvSpPr/>
      </dsp:nvSpPr>
      <dsp:spPr>
        <a:xfrm>
          <a:off x="1178468" y="3269939"/>
          <a:ext cx="706951" cy="706951"/>
        </a:xfrm>
        <a:prstGeom prst="ellipse">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E19345A-706D-4A49-A4B2-6AF54E39B843}">
      <dsp:nvSpPr>
        <dsp:cNvPr id="0" name=""/>
        <dsp:cNvSpPr/>
      </dsp:nvSpPr>
      <dsp:spPr>
        <a:xfrm>
          <a:off x="2716138" y="1059323"/>
          <a:ext cx="2549532" cy="28278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9824" tIns="369824" rIns="369824" bIns="369824" numCol="1" spcCol="1270" anchor="t" anchorCtr="0">
          <a:noAutofit/>
        </a:bodyPr>
        <a:lstStyle/>
        <a:p>
          <a:pPr marL="0" lvl="0" indent="0" algn="ctr" defTabSz="2311400">
            <a:lnSpc>
              <a:spcPct val="90000"/>
            </a:lnSpc>
            <a:spcBef>
              <a:spcPct val="0"/>
            </a:spcBef>
            <a:spcAft>
              <a:spcPct val="35000"/>
            </a:spcAft>
            <a:buNone/>
          </a:pPr>
          <a:r>
            <a:rPr lang="fr-FR" sz="5200" kern="1200"/>
            <a:t>2020</a:t>
          </a:r>
        </a:p>
      </dsp:txBody>
      <dsp:txXfrm>
        <a:off x="2716138" y="1059323"/>
        <a:ext cx="2549532" cy="2827804"/>
      </dsp:txXfrm>
    </dsp:sp>
    <dsp:sp modelId="{01F0BAD6-68E9-4BFE-AAD1-47990EBD6397}">
      <dsp:nvSpPr>
        <dsp:cNvPr id="0" name=""/>
        <dsp:cNvSpPr/>
      </dsp:nvSpPr>
      <dsp:spPr>
        <a:xfrm>
          <a:off x="3602679" y="3181280"/>
          <a:ext cx="706951" cy="706951"/>
        </a:xfrm>
        <a:prstGeom prst="ellipse">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ADFC9A1-02D2-4865-BCBE-E287FC8C1430}">
      <dsp:nvSpPr>
        <dsp:cNvPr id="0" name=""/>
        <dsp:cNvSpPr/>
      </dsp:nvSpPr>
      <dsp:spPr>
        <a:xfrm>
          <a:off x="5464866" y="39136"/>
          <a:ext cx="2549532" cy="28278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9824" tIns="369824" rIns="369824" bIns="369824" numCol="1" spcCol="1270" anchor="b" anchorCtr="0">
          <a:noAutofit/>
        </a:bodyPr>
        <a:lstStyle/>
        <a:p>
          <a:pPr marL="0" lvl="0" indent="0" algn="ctr" defTabSz="2311400">
            <a:lnSpc>
              <a:spcPct val="90000"/>
            </a:lnSpc>
            <a:spcBef>
              <a:spcPct val="0"/>
            </a:spcBef>
            <a:spcAft>
              <a:spcPct val="35000"/>
            </a:spcAft>
            <a:buNone/>
          </a:pPr>
          <a:r>
            <a:rPr lang="fr-FR" sz="5200" kern="1200"/>
            <a:t>2021</a:t>
          </a:r>
        </a:p>
      </dsp:txBody>
      <dsp:txXfrm>
        <a:off x="5464866" y="39136"/>
        <a:ext cx="2549532" cy="2827804"/>
      </dsp:txXfrm>
    </dsp:sp>
    <dsp:sp modelId="{20FEEAFF-A749-4035-88CC-F86CF9224DFE}">
      <dsp:nvSpPr>
        <dsp:cNvPr id="0" name=""/>
        <dsp:cNvSpPr/>
      </dsp:nvSpPr>
      <dsp:spPr>
        <a:xfrm>
          <a:off x="6279688" y="3181280"/>
          <a:ext cx="706951" cy="706951"/>
        </a:xfrm>
        <a:prstGeom prst="ellipse">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DD05CFC-8AC0-4D03-9DD6-EAFAFDDC6766}">
      <dsp:nvSpPr>
        <dsp:cNvPr id="0" name=""/>
        <dsp:cNvSpPr/>
      </dsp:nvSpPr>
      <dsp:spPr>
        <a:xfrm>
          <a:off x="8063630" y="1063169"/>
          <a:ext cx="2549532" cy="28278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9824" tIns="369824" rIns="369824" bIns="369824" numCol="1" spcCol="1270" anchor="t" anchorCtr="0">
          <a:noAutofit/>
        </a:bodyPr>
        <a:lstStyle/>
        <a:p>
          <a:pPr marL="0" lvl="0" indent="0" algn="ctr" defTabSz="2311400">
            <a:lnSpc>
              <a:spcPct val="90000"/>
            </a:lnSpc>
            <a:spcBef>
              <a:spcPct val="0"/>
            </a:spcBef>
            <a:spcAft>
              <a:spcPct val="35000"/>
            </a:spcAft>
            <a:buNone/>
          </a:pPr>
          <a:r>
            <a:rPr lang="fr-FR" sz="5200" kern="1200"/>
            <a:t>2022</a:t>
          </a:r>
        </a:p>
      </dsp:txBody>
      <dsp:txXfrm>
        <a:off x="8063630" y="1063169"/>
        <a:ext cx="2549532" cy="2827804"/>
      </dsp:txXfrm>
    </dsp:sp>
    <dsp:sp modelId="{29D3CF60-3D3F-4B40-9DBF-494D89DF39F4}">
      <dsp:nvSpPr>
        <dsp:cNvPr id="0" name=""/>
        <dsp:cNvSpPr/>
      </dsp:nvSpPr>
      <dsp:spPr>
        <a:xfrm>
          <a:off x="8956698" y="3181280"/>
          <a:ext cx="706951" cy="706951"/>
        </a:xfrm>
        <a:prstGeom prst="ellipse">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C76C4B1-E39C-408A-A4C8-973645642CFA}">
      <dsp:nvSpPr>
        <dsp:cNvPr id="0" name=""/>
        <dsp:cNvSpPr/>
      </dsp:nvSpPr>
      <dsp:spPr>
        <a:xfrm>
          <a:off x="10824468" y="1640"/>
          <a:ext cx="2549532" cy="28278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9824" tIns="369824" rIns="369824" bIns="369824" numCol="1" spcCol="1270" anchor="b" anchorCtr="0">
          <a:noAutofit/>
        </a:bodyPr>
        <a:lstStyle/>
        <a:p>
          <a:pPr marL="0" lvl="0" indent="0" algn="ctr" defTabSz="2311400">
            <a:lnSpc>
              <a:spcPct val="90000"/>
            </a:lnSpc>
            <a:spcBef>
              <a:spcPct val="0"/>
            </a:spcBef>
            <a:spcAft>
              <a:spcPct val="35000"/>
            </a:spcAft>
            <a:buNone/>
          </a:pPr>
          <a:r>
            <a:rPr lang="fr-FR" sz="5200" kern="1200"/>
            <a:t>2023</a:t>
          </a:r>
        </a:p>
      </dsp:txBody>
      <dsp:txXfrm>
        <a:off x="10824468" y="1640"/>
        <a:ext cx="2549532" cy="2827804"/>
      </dsp:txXfrm>
    </dsp:sp>
    <dsp:sp modelId="{FF6DCA7D-DAA5-4BFD-B8D9-38BE27726A30}">
      <dsp:nvSpPr>
        <dsp:cNvPr id="0" name=""/>
        <dsp:cNvSpPr/>
      </dsp:nvSpPr>
      <dsp:spPr>
        <a:xfrm>
          <a:off x="11633707" y="3181280"/>
          <a:ext cx="706951" cy="706951"/>
        </a:xfrm>
        <a:prstGeom prst="ellipse">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020AA3C-E4EF-4DFE-AF2E-3C48B3C16F1C}">
      <dsp:nvSpPr>
        <dsp:cNvPr id="0" name=""/>
        <dsp:cNvSpPr/>
      </dsp:nvSpPr>
      <dsp:spPr>
        <a:xfrm>
          <a:off x="13482178" y="1058871"/>
          <a:ext cx="2549532" cy="28278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9824" tIns="369824" rIns="369824" bIns="369824" numCol="1" spcCol="1270" anchor="t" anchorCtr="0">
          <a:noAutofit/>
        </a:bodyPr>
        <a:lstStyle/>
        <a:p>
          <a:pPr marL="0" lvl="0" indent="0" algn="ctr" defTabSz="2311400">
            <a:lnSpc>
              <a:spcPct val="90000"/>
            </a:lnSpc>
            <a:spcBef>
              <a:spcPct val="0"/>
            </a:spcBef>
            <a:spcAft>
              <a:spcPct val="35000"/>
            </a:spcAft>
            <a:buNone/>
          </a:pPr>
          <a:r>
            <a:rPr lang="fr-FR" sz="5200" kern="1200"/>
            <a:t>2024</a:t>
          </a:r>
        </a:p>
      </dsp:txBody>
      <dsp:txXfrm>
        <a:off x="13482178" y="1058871"/>
        <a:ext cx="2549532" cy="2827804"/>
      </dsp:txXfrm>
    </dsp:sp>
    <dsp:sp modelId="{8E364298-E160-41F5-BEE0-27E367874CAF}">
      <dsp:nvSpPr>
        <dsp:cNvPr id="0" name=""/>
        <dsp:cNvSpPr/>
      </dsp:nvSpPr>
      <dsp:spPr>
        <a:xfrm>
          <a:off x="14310717" y="3181280"/>
          <a:ext cx="706951" cy="706951"/>
        </a:xfrm>
        <a:prstGeom prst="ellipse">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hProcess11">
  <dgm:title val=""/>
  <dgm:desc val=""/>
  <dgm:catLst>
    <dgm:cat type="process" pri="8000"/>
    <dgm:cat type="convert" pri="14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hoose name="Name1">
      <dgm:if name="Name2" func="var" arg="dir" op="equ" val="norm">
        <dgm:constrLst>
          <dgm:constr type="w" for="ch" forName="arrow" refType="w"/>
          <dgm:constr type="h" for="ch" forName="arrow" refType="h" fact="0.4"/>
          <dgm:constr type="ctrY" for="ch" forName="arrow" refType="h" fact="0.5"/>
          <dgm:constr type="l" for="ch" forName="arrow"/>
          <dgm:constr type="w" for="ch" forName="points" refType="w" fact="0.9"/>
          <dgm:constr type="h" for="ch" forName="points" refType="h"/>
          <dgm:constr type="t" for="ch" forName="points"/>
          <dgm:constr type="l" for="ch" forName="points"/>
        </dgm:constrLst>
      </dgm:if>
      <dgm:else name="Name3">
        <dgm:constrLst>
          <dgm:constr type="w" for="ch" forName="arrow" refType="w"/>
          <dgm:constr type="h" for="ch" forName="arrow" refType="h" fact="0.4"/>
          <dgm:constr type="ctrY" for="ch" forName="arrow" refType="h" fact="0.5"/>
          <dgm:constr type="r" for="ch" forName="arrow" refType="w"/>
          <dgm:constr type="w" for="ch" forName="points" refType="w" fact="0.9"/>
          <dgm:constr type="h" for="ch" forName="points" refType="h"/>
          <dgm:constr type="t" for="ch" forName="points"/>
          <dgm:constr type="r" for="ch" forName="points" refType="w"/>
        </dgm:constrLst>
      </dgm:else>
    </dgm:choose>
    <dgm:ruleLst/>
    <dgm:layoutNode name="arrow" styleLbl="bgShp">
      <dgm:alg type="sp"/>
      <dgm:choose name="Name4">
        <dgm:if name="Name5" func="var" arg="dir" op="equ" val="norm">
          <dgm:shape xmlns:r="http://schemas.openxmlformats.org/officeDocument/2006/relationships" type="notchedRightArrow" r:blip="">
            <dgm:adjLst/>
          </dgm:shape>
        </dgm:if>
        <dgm:else name="Name6">
          <dgm:shape xmlns:r="http://schemas.openxmlformats.org/officeDocument/2006/relationships" rot="180" type="notchedRightArrow" r:blip="">
            <dgm:adjLst/>
          </dgm:shape>
        </dgm:else>
      </dgm:choose>
      <dgm:presOf/>
      <dgm:constrLst/>
      <dgm:ruleLst/>
    </dgm:layoutNode>
    <dgm:layoutNode name="points">
      <dgm:choose name="Name7">
        <dgm:if name="Name8" func="var" arg="dir" op="equ" val="norm">
          <dgm:alg type="lin">
            <dgm:param type="linDir" val="fromL"/>
          </dgm:alg>
        </dgm:if>
        <dgm:else name="Name9">
          <dgm:alg type="lin">
            <dgm:param type="linDir" val="fromR"/>
          </dgm:alg>
        </dgm:else>
      </dgm:choose>
      <dgm:shape xmlns:r="http://schemas.openxmlformats.org/officeDocument/2006/relationships" r:blip="">
        <dgm:adjLst/>
      </dgm:shape>
      <dgm:presOf/>
      <dgm:constrLst>
        <dgm:constr type="w" for="ch" forName="compositeA" refType="w"/>
        <dgm:constr type="h" for="ch" forName="compositeA" refType="h"/>
        <dgm:constr type="w" for="ch" forName="compositeB" refType="w" refFor="ch" refForName="compositeA" op="equ"/>
        <dgm:constr type="h" for="ch" forName="compositeB" refType="h" refFor="ch" refForName="compositeA" op="equ"/>
        <dgm:constr type="primFontSz" for="des" ptType="node" op="equ" val="65"/>
        <dgm:constr type="w" for="ch" forName="space" refType="w" refFor="ch" refForName="compositeA" op="equ" fact="0.05"/>
      </dgm:constrLst>
      <dgm:ruleLst/>
      <dgm:forEach name="Name10" axis="ch" ptType="node">
        <dgm:choose name="Name11">
          <dgm:if name="Name12" axis="self" ptType="node" func="posOdd" op="equ" val="1">
            <dgm:layoutNode name="compositeA">
              <dgm:alg type="composite"/>
              <dgm:shape xmlns:r="http://schemas.openxmlformats.org/officeDocument/2006/relationships" r:blip="">
                <dgm:adjLst/>
              </dgm:shape>
              <dgm:presOf/>
              <dgm:constrLst>
                <dgm:constr type="w" for="ch" forName="textA" refType="w"/>
                <dgm:constr type="h" for="ch" forName="textA" refType="h" fact="0.4"/>
                <dgm:constr type="t" for="ch" forName="textA"/>
                <dgm:constr type="l" for="ch" forName="textA"/>
                <dgm:constr type="h" for="ch" forName="circleA" refType="h" fact="0.1"/>
                <dgm:constr type="h" for="ch" forName="circleA" refType="w" op="lte"/>
                <dgm:constr type="w" for="ch" forName="circleA" refType="h" refFor="ch" refForName="circleA" op="equ"/>
                <dgm:constr type="ctrY" for="ch" forName="circleA" refType="h" fact="0.5"/>
                <dgm:constr type="ctrX" for="ch" forName="circleA" refType="w" refFor="ch" refForName="textA" fact="0.5"/>
                <dgm:constr type="w" for="ch" forName="spaceA" refType="w"/>
                <dgm:constr type="h" for="ch" forName="spaceA" refType="h" fact="0.4"/>
                <dgm:constr type="b" for="ch" forName="spaceA" refType="h"/>
                <dgm:constr type="l" for="ch" forName="spaceA"/>
              </dgm:constrLst>
              <dgm:ruleLst/>
              <dgm:layoutNode name="textA" styleLbl="revTx">
                <dgm:varLst>
                  <dgm:bulletEnabled val="1"/>
                </dgm:varLst>
                <dgm:alg type="tx">
                  <dgm:param type="txAnchorVert" val="b"/>
                  <dgm:param type="txAnchorVertCh" val="b"/>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A">
                <dgm:alg type="sp"/>
                <dgm:shape xmlns:r="http://schemas.openxmlformats.org/officeDocument/2006/relationships" type="ellipse" r:blip="">
                  <dgm:adjLst/>
                </dgm:shape>
                <dgm:presOf/>
                <dgm:constrLst/>
                <dgm:ruleLst/>
              </dgm:layoutNode>
              <dgm:layoutNode name="spaceA">
                <dgm:alg type="sp"/>
                <dgm:shape xmlns:r="http://schemas.openxmlformats.org/officeDocument/2006/relationships" r:blip="">
                  <dgm:adjLst/>
                </dgm:shape>
                <dgm:presOf/>
                <dgm:constrLst/>
                <dgm:ruleLst/>
              </dgm:layoutNode>
            </dgm:layoutNode>
          </dgm:if>
          <dgm:else name="Name13">
            <dgm:layoutNode name="compositeB">
              <dgm:alg type="composite"/>
              <dgm:shape xmlns:r="http://schemas.openxmlformats.org/officeDocument/2006/relationships" r:blip="">
                <dgm:adjLst/>
              </dgm:shape>
              <dgm:presOf/>
              <dgm:constrLst>
                <dgm:constr type="w" for="ch" forName="textB" refType="w"/>
                <dgm:constr type="h" for="ch" forName="textB" refType="h" fact="0.4"/>
                <dgm:constr type="b" for="ch" forName="textB" refType="h"/>
                <dgm:constr type="l" for="ch" forName="textB"/>
                <dgm:constr type="h" for="ch" forName="circleB" refType="h" fact="0.1"/>
                <dgm:constr type="w" for="ch" forName="circleB" refType="h" refFor="ch" refForName="circleB" op="equ"/>
                <dgm:constr type="h" for="ch" forName="circleB" refType="w" op="lte"/>
                <dgm:constr type="ctrY" for="ch" forName="circleB" refType="h" fact="0.5"/>
                <dgm:constr type="ctrX" for="ch" forName="circleB" refType="w" refFor="ch" refForName="textB" fact="0.5"/>
                <dgm:constr type="w" for="ch" forName="spaceB" refType="w"/>
                <dgm:constr type="h" for="ch" forName="spaceB" refType="h" fact="0.4"/>
                <dgm:constr type="t" for="ch" forName="spaceB"/>
                <dgm:constr type="l" for="ch" forName="spaceB"/>
              </dgm:constrLst>
              <dgm:ruleLst/>
              <dgm:layoutNode name="textB" styleLbl="revTx">
                <dgm:varLst>
                  <dgm:bulletEnabled val="1"/>
                </dgm:varLst>
                <dgm:alg type="tx">
                  <dgm:param type="txAnchorVert" val="t"/>
                  <dgm:param type="txAnchorVertCh" val="t"/>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B">
                <dgm:alg type="sp"/>
                <dgm:shape xmlns:r="http://schemas.openxmlformats.org/officeDocument/2006/relationships" type="ellipse" r:blip="">
                  <dgm:adjLst/>
                </dgm:shape>
                <dgm:presOf/>
                <dgm:constrLst/>
                <dgm:ruleLst/>
              </dgm:layoutNode>
              <dgm:layoutNode name="spaceB">
                <dgm:alg type="sp"/>
                <dgm:shape xmlns:r="http://schemas.openxmlformats.org/officeDocument/2006/relationships" r:blip="">
                  <dgm:adjLst/>
                </dgm:shape>
                <dgm:presOf/>
                <dgm:constrLst/>
                <dgm:ruleLst/>
              </dgm:layoutNode>
            </dgm:layoutNode>
          </dgm:else>
        </dgm:choos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tiff"/></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147357</xdr:colOff>
      <xdr:row>3</xdr:row>
      <xdr:rowOff>119061</xdr:rowOff>
    </xdr:from>
    <xdr:to>
      <xdr:col>24</xdr:col>
      <xdr:colOff>336177</xdr:colOff>
      <xdr:row>33</xdr:row>
      <xdr:rowOff>44823</xdr:rowOff>
    </xdr:to>
    <xdr:graphicFrame macro="">
      <xdr:nvGraphicFramePr>
        <xdr:cNvPr id="2" name="Diagramme 1">
          <a:extLst>
            <a:ext uri="{FF2B5EF4-FFF2-40B4-BE49-F238E27FC236}">
              <a16:creationId xmlns:a16="http://schemas.microsoft.com/office/drawing/2014/main" id="{CE05665D-7ADA-43D8-B553-FEDCE6FD955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673955</xdr:colOff>
      <xdr:row>20</xdr:row>
      <xdr:rowOff>155281</xdr:rowOff>
    </xdr:from>
    <xdr:to>
      <xdr:col>4</xdr:col>
      <xdr:colOff>640337</xdr:colOff>
      <xdr:row>28</xdr:row>
      <xdr:rowOff>177693</xdr:rowOff>
    </xdr:to>
    <xdr:sp macro="" textlink="">
      <xdr:nvSpPr>
        <xdr:cNvPr id="3" name="ZoneTexte 2">
          <a:extLst>
            <a:ext uri="{FF2B5EF4-FFF2-40B4-BE49-F238E27FC236}">
              <a16:creationId xmlns:a16="http://schemas.microsoft.com/office/drawing/2014/main" id="{B3E2E15B-DA39-464C-A821-130BDDB81716}"/>
            </a:ext>
          </a:extLst>
        </xdr:cNvPr>
        <xdr:cNvSpPr txBox="1"/>
      </xdr:nvSpPr>
      <xdr:spPr>
        <a:xfrm>
          <a:off x="2197955" y="5108281"/>
          <a:ext cx="2252382" cy="1546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solidFill>
                <a:schemeClr val="dk1"/>
              </a:solidFill>
              <a:effectLst/>
              <a:latin typeface="+mn-lt"/>
              <a:ea typeface="+mn-ea"/>
              <a:cs typeface="+mn-cs"/>
            </a:rPr>
            <a:t>169 700 élèves scolarisés en seconde professionnelle venant de passer le brevet</a:t>
          </a:r>
        </a:p>
        <a:p>
          <a:pPr marL="0" marR="0" lvl="0" indent="0" defTabSz="914400" eaLnBrk="1" fontAlgn="auto" latinLnBrk="0" hangingPunct="1">
            <a:lnSpc>
              <a:spcPct val="100000"/>
            </a:lnSpc>
            <a:spcBef>
              <a:spcPts val="0"/>
            </a:spcBef>
            <a:spcAft>
              <a:spcPts val="0"/>
            </a:spcAft>
            <a:buClrTx/>
            <a:buSzTx/>
            <a:buFontTx/>
            <a:buNone/>
            <a:tabLst/>
            <a:defRPr/>
          </a:pPr>
          <a:endParaRPr lang="fr-FR" sz="1800">
            <a:solidFill>
              <a:schemeClr val="dk1"/>
            </a:solidFill>
            <a:effectLst/>
            <a:latin typeface="+mn-lt"/>
            <a:ea typeface="+mn-ea"/>
            <a:cs typeface="+mn-cs"/>
          </a:endParaRPr>
        </a:p>
      </xdr:txBody>
    </xdr:sp>
    <xdr:clientData/>
  </xdr:twoCellAnchor>
  <xdr:twoCellAnchor>
    <xdr:from>
      <xdr:col>8</xdr:col>
      <xdr:colOff>162485</xdr:colOff>
      <xdr:row>20</xdr:row>
      <xdr:rowOff>112860</xdr:rowOff>
    </xdr:from>
    <xdr:to>
      <xdr:col>11</xdr:col>
      <xdr:colOff>298556</xdr:colOff>
      <xdr:row>28</xdr:row>
      <xdr:rowOff>13606</xdr:rowOff>
    </xdr:to>
    <xdr:sp macro="" textlink="">
      <xdr:nvSpPr>
        <xdr:cNvPr id="4" name="ZoneTexte 3">
          <a:extLst>
            <a:ext uri="{FF2B5EF4-FFF2-40B4-BE49-F238E27FC236}">
              <a16:creationId xmlns:a16="http://schemas.microsoft.com/office/drawing/2014/main" id="{01E87D22-BAEB-4C85-AA0F-ABF8CA61B613}"/>
            </a:ext>
          </a:extLst>
        </xdr:cNvPr>
        <xdr:cNvSpPr txBox="1"/>
      </xdr:nvSpPr>
      <xdr:spPr>
        <a:xfrm>
          <a:off x="7020485" y="5065860"/>
          <a:ext cx="2422071" cy="14247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effectLst/>
            </a:rPr>
            <a:t>83 </a:t>
          </a:r>
          <a:r>
            <a:rPr lang="fr-FR" sz="1800" baseline="0">
              <a:effectLst/>
            </a:rPr>
            <a:t>% des élèves atteignent la classe de terminale professionnelle en 2021</a:t>
          </a:r>
          <a:endParaRPr lang="fr-FR" sz="1100"/>
        </a:p>
      </xdr:txBody>
    </xdr:sp>
    <xdr:clientData/>
  </xdr:twoCellAnchor>
  <xdr:twoCellAnchor>
    <xdr:from>
      <xdr:col>12</xdr:col>
      <xdr:colOff>320487</xdr:colOff>
      <xdr:row>4</xdr:row>
      <xdr:rowOff>85166</xdr:rowOff>
    </xdr:from>
    <xdr:to>
      <xdr:col>18</xdr:col>
      <xdr:colOff>78440</xdr:colOff>
      <xdr:row>9</xdr:row>
      <xdr:rowOff>96372</xdr:rowOff>
    </xdr:to>
    <xdr:sp macro="" textlink="">
      <xdr:nvSpPr>
        <xdr:cNvPr id="5" name="ZoneTexte 4">
          <a:extLst>
            <a:ext uri="{FF2B5EF4-FFF2-40B4-BE49-F238E27FC236}">
              <a16:creationId xmlns:a16="http://schemas.microsoft.com/office/drawing/2014/main" id="{E6F69BDD-44E2-4DE0-86B6-51FDFA9EE49E}"/>
            </a:ext>
          </a:extLst>
        </xdr:cNvPr>
        <xdr:cNvSpPr txBox="1"/>
      </xdr:nvSpPr>
      <xdr:spPr>
        <a:xfrm>
          <a:off x="10988487" y="1990166"/>
          <a:ext cx="4329953" cy="963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effectLst/>
            </a:rPr>
            <a:t>64 % obtiennent</a:t>
          </a:r>
          <a:r>
            <a:rPr lang="fr-FR" sz="1800" baseline="0">
              <a:effectLst/>
            </a:rPr>
            <a:t> le baccalauréat à la session 2022 ou 2023</a:t>
          </a:r>
          <a:endParaRPr lang="fr-FR" sz="1100"/>
        </a:p>
      </xdr:txBody>
    </xdr:sp>
    <xdr:clientData/>
  </xdr:twoCellAnchor>
  <xdr:twoCellAnchor>
    <xdr:from>
      <xdr:col>11</xdr:col>
      <xdr:colOff>656664</xdr:colOff>
      <xdr:row>20</xdr:row>
      <xdr:rowOff>107578</xdr:rowOff>
    </xdr:from>
    <xdr:to>
      <xdr:col>14</xdr:col>
      <xdr:colOff>746312</xdr:colOff>
      <xdr:row>25</xdr:row>
      <xdr:rowOff>118784</xdr:rowOff>
    </xdr:to>
    <xdr:sp macro="" textlink="">
      <xdr:nvSpPr>
        <xdr:cNvPr id="6" name="ZoneTexte 5">
          <a:extLst>
            <a:ext uri="{FF2B5EF4-FFF2-40B4-BE49-F238E27FC236}">
              <a16:creationId xmlns:a16="http://schemas.microsoft.com/office/drawing/2014/main" id="{51EC07D1-3FFF-44D9-A947-1E8D63D5C7C1}"/>
            </a:ext>
          </a:extLst>
        </xdr:cNvPr>
        <xdr:cNvSpPr txBox="1"/>
      </xdr:nvSpPr>
      <xdr:spPr>
        <a:xfrm>
          <a:off x="10562664" y="5060578"/>
          <a:ext cx="2375648" cy="963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effectLst/>
            </a:rPr>
            <a:t>50 % des élèves ne sont plus scolarisés</a:t>
          </a:r>
          <a:endParaRPr lang="fr-FR" sz="1100"/>
        </a:p>
      </xdr:txBody>
    </xdr:sp>
    <xdr:clientData/>
  </xdr:twoCellAnchor>
  <xdr:twoCellAnchor>
    <xdr:from>
      <xdr:col>11</xdr:col>
      <xdr:colOff>573741</xdr:colOff>
      <xdr:row>25</xdr:row>
      <xdr:rowOff>80683</xdr:rowOff>
    </xdr:from>
    <xdr:to>
      <xdr:col>22</xdr:col>
      <xdr:colOff>56029</xdr:colOff>
      <xdr:row>30</xdr:row>
      <xdr:rowOff>91889</xdr:rowOff>
    </xdr:to>
    <xdr:sp macro="" textlink="">
      <xdr:nvSpPr>
        <xdr:cNvPr id="7" name="ZoneTexte 6">
          <a:extLst>
            <a:ext uri="{FF2B5EF4-FFF2-40B4-BE49-F238E27FC236}">
              <a16:creationId xmlns:a16="http://schemas.microsoft.com/office/drawing/2014/main" id="{4B596464-FD05-4BA1-BAED-0066A685413E}"/>
            </a:ext>
          </a:extLst>
        </xdr:cNvPr>
        <xdr:cNvSpPr txBox="1"/>
      </xdr:nvSpPr>
      <xdr:spPr>
        <a:xfrm>
          <a:off x="9717741" y="5986183"/>
          <a:ext cx="7864288" cy="963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effectLst/>
            </a:rPr>
            <a:t>41 % des élèves </a:t>
          </a:r>
          <a:r>
            <a:rPr lang="fr-FR" sz="1800" baseline="0">
              <a:effectLst/>
            </a:rPr>
            <a:t>s'inscrivent au moins une année dans le supérieur entre 2022 et 2024</a:t>
          </a:r>
          <a:endParaRPr lang="fr-FR" sz="1100"/>
        </a:p>
      </xdr:txBody>
    </xdr:sp>
    <xdr:clientData/>
  </xdr:twoCellAnchor>
  <xdr:twoCellAnchor>
    <xdr:from>
      <xdr:col>18</xdr:col>
      <xdr:colOff>697006</xdr:colOff>
      <xdr:row>20</xdr:row>
      <xdr:rowOff>24655</xdr:rowOff>
    </xdr:from>
    <xdr:to>
      <xdr:col>22</xdr:col>
      <xdr:colOff>24654</xdr:colOff>
      <xdr:row>25</xdr:row>
      <xdr:rowOff>35861</xdr:rowOff>
    </xdr:to>
    <xdr:sp macro="" textlink="">
      <xdr:nvSpPr>
        <xdr:cNvPr id="8" name="ZoneTexte 7">
          <a:extLst>
            <a:ext uri="{FF2B5EF4-FFF2-40B4-BE49-F238E27FC236}">
              <a16:creationId xmlns:a16="http://schemas.microsoft.com/office/drawing/2014/main" id="{8320C9FA-A6C8-4EE8-B269-BF267EFDDF63}"/>
            </a:ext>
          </a:extLst>
        </xdr:cNvPr>
        <xdr:cNvSpPr txBox="1"/>
      </xdr:nvSpPr>
      <xdr:spPr>
        <a:xfrm>
          <a:off x="15937006" y="4977655"/>
          <a:ext cx="2375648" cy="963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effectLst/>
            </a:rPr>
            <a:t>79 % des</a:t>
          </a:r>
          <a:r>
            <a:rPr lang="fr-FR" sz="1800" baseline="0">
              <a:effectLst/>
            </a:rPr>
            <a:t> élèves </a:t>
          </a:r>
          <a:r>
            <a:rPr lang="fr-FR" sz="1800">
              <a:effectLst/>
            </a:rPr>
            <a:t>ne</a:t>
          </a:r>
          <a:r>
            <a:rPr lang="fr-FR" sz="1800" baseline="0">
              <a:effectLst/>
            </a:rPr>
            <a:t> sont plus scolarisés</a:t>
          </a:r>
          <a:endParaRPr lang="fr-FR" sz="1100"/>
        </a:p>
      </xdr:txBody>
    </xdr:sp>
    <xdr:clientData/>
  </xdr:twoCellAnchor>
  <xdr:twoCellAnchor>
    <xdr:from>
      <xdr:col>1</xdr:col>
      <xdr:colOff>95251</xdr:colOff>
      <xdr:row>2</xdr:row>
      <xdr:rowOff>308428</xdr:rowOff>
    </xdr:from>
    <xdr:to>
      <xdr:col>3</xdr:col>
      <xdr:colOff>106457</xdr:colOff>
      <xdr:row>14</xdr:row>
      <xdr:rowOff>140073</xdr:rowOff>
    </xdr:to>
    <xdr:sp macro="" textlink="">
      <xdr:nvSpPr>
        <xdr:cNvPr id="9" name="ZoneTexte 8">
          <a:extLst>
            <a:ext uri="{FF2B5EF4-FFF2-40B4-BE49-F238E27FC236}">
              <a16:creationId xmlns:a16="http://schemas.microsoft.com/office/drawing/2014/main" id="{2B071188-7E86-4ADC-B19F-41B8CFBB418D}"/>
            </a:ext>
          </a:extLst>
        </xdr:cNvPr>
        <xdr:cNvSpPr txBox="1"/>
      </xdr:nvSpPr>
      <xdr:spPr>
        <a:xfrm rot="16200000">
          <a:off x="1527604" y="1996647"/>
          <a:ext cx="2153930" cy="1680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200"/>
            <a:t>Dates des</a:t>
          </a:r>
          <a:r>
            <a:rPr lang="fr-FR" sz="3200" baseline="0"/>
            <a:t> </a:t>
          </a:r>
          <a:r>
            <a:rPr lang="fr-FR" sz="3200"/>
            <a:t>examens</a:t>
          </a:r>
          <a:r>
            <a:rPr lang="fr-FR" sz="2400"/>
            <a:t> </a:t>
          </a:r>
        </a:p>
      </xdr:txBody>
    </xdr:sp>
    <xdr:clientData/>
  </xdr:twoCellAnchor>
  <xdr:twoCellAnchor>
    <xdr:from>
      <xdr:col>1</xdr:col>
      <xdr:colOff>101976</xdr:colOff>
      <xdr:row>19</xdr:row>
      <xdr:rowOff>100854</xdr:rowOff>
    </xdr:from>
    <xdr:to>
      <xdr:col>3</xdr:col>
      <xdr:colOff>113182</xdr:colOff>
      <xdr:row>30</xdr:row>
      <xdr:rowOff>68357</xdr:rowOff>
    </xdr:to>
    <xdr:sp macro="" textlink="">
      <xdr:nvSpPr>
        <xdr:cNvPr id="10" name="ZoneTexte 9">
          <a:extLst>
            <a:ext uri="{FF2B5EF4-FFF2-40B4-BE49-F238E27FC236}">
              <a16:creationId xmlns:a16="http://schemas.microsoft.com/office/drawing/2014/main" id="{FF207EE9-394B-4E47-997C-6A8F9C309E77}"/>
            </a:ext>
          </a:extLst>
        </xdr:cNvPr>
        <xdr:cNvSpPr txBox="1"/>
      </xdr:nvSpPr>
      <xdr:spPr>
        <a:xfrm rot="16200000">
          <a:off x="1362077" y="5127253"/>
          <a:ext cx="2063003" cy="1535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200"/>
            <a:t>Scolarité </a:t>
          </a:r>
        </a:p>
      </xdr:txBody>
    </xdr:sp>
    <xdr:clientData/>
  </xdr:twoCellAnchor>
  <xdr:twoCellAnchor>
    <xdr:from>
      <xdr:col>18</xdr:col>
      <xdr:colOff>741989</xdr:colOff>
      <xdr:row>4</xdr:row>
      <xdr:rowOff>3844</xdr:rowOff>
    </xdr:from>
    <xdr:to>
      <xdr:col>21</xdr:col>
      <xdr:colOff>715094</xdr:colOff>
      <xdr:row>10</xdr:row>
      <xdr:rowOff>54429</xdr:rowOff>
    </xdr:to>
    <xdr:sp macro="" textlink="">
      <xdr:nvSpPr>
        <xdr:cNvPr id="11" name="ZoneTexte 10">
          <a:extLst>
            <a:ext uri="{FF2B5EF4-FFF2-40B4-BE49-F238E27FC236}">
              <a16:creationId xmlns:a16="http://schemas.microsoft.com/office/drawing/2014/main" id="{B7A538B4-814C-4E28-B1E0-304EA5026213}"/>
            </a:ext>
          </a:extLst>
        </xdr:cNvPr>
        <xdr:cNvSpPr txBox="1"/>
      </xdr:nvSpPr>
      <xdr:spPr>
        <a:xfrm>
          <a:off x="16598846" y="1963273"/>
          <a:ext cx="2476819" cy="1139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effectLst/>
            </a:rPr>
            <a:t>7 % des élèves obtiennent</a:t>
          </a:r>
          <a:r>
            <a:rPr lang="fr-FR" sz="1800" baseline="0">
              <a:effectLst/>
            </a:rPr>
            <a:t> un BTS à la session 2024</a:t>
          </a:r>
          <a:endParaRPr lang="fr-FR" sz="1100"/>
        </a:p>
      </xdr:txBody>
    </xdr:sp>
    <xdr:clientData/>
  </xdr:twoCellAnchor>
  <xdr:twoCellAnchor>
    <xdr:from>
      <xdr:col>2</xdr:col>
      <xdr:colOff>493058</xdr:colOff>
      <xdr:row>28</xdr:row>
      <xdr:rowOff>165846</xdr:rowOff>
    </xdr:from>
    <xdr:to>
      <xdr:col>14</xdr:col>
      <xdr:colOff>280147</xdr:colOff>
      <xdr:row>33</xdr:row>
      <xdr:rowOff>177052</xdr:rowOff>
    </xdr:to>
    <xdr:sp macro="" textlink="">
      <xdr:nvSpPr>
        <xdr:cNvPr id="12" name="ZoneTexte 11">
          <a:extLst>
            <a:ext uri="{FF2B5EF4-FFF2-40B4-BE49-F238E27FC236}">
              <a16:creationId xmlns:a16="http://schemas.microsoft.com/office/drawing/2014/main" id="{12C57173-F197-489C-BAA7-9689662AEE1A}"/>
            </a:ext>
          </a:extLst>
        </xdr:cNvPr>
        <xdr:cNvSpPr txBox="1"/>
      </xdr:nvSpPr>
      <xdr:spPr>
        <a:xfrm>
          <a:off x="2779058" y="6642846"/>
          <a:ext cx="8931089" cy="963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800">
              <a:effectLst/>
            </a:rPr>
            <a:t>15 % des élèves s'inscrivent</a:t>
          </a:r>
          <a:r>
            <a:rPr lang="fr-FR" sz="1800" baseline="0">
              <a:effectLst/>
            </a:rPr>
            <a:t> au moins une année en apprentissage entre</a:t>
          </a:r>
        </a:p>
        <a:p>
          <a:pPr marL="0" marR="0" lvl="0" indent="0" algn="ctr" defTabSz="914400" eaLnBrk="1" fontAlgn="auto" latinLnBrk="0" hangingPunct="1">
            <a:lnSpc>
              <a:spcPct val="100000"/>
            </a:lnSpc>
            <a:spcBef>
              <a:spcPts val="0"/>
            </a:spcBef>
            <a:spcAft>
              <a:spcPts val="0"/>
            </a:spcAft>
            <a:buClrTx/>
            <a:buSzTx/>
            <a:buFontTx/>
            <a:buNone/>
            <a:tabLst/>
            <a:defRPr/>
          </a:pPr>
          <a:r>
            <a:rPr lang="fr-FR" sz="1800" baseline="0">
              <a:effectLst/>
            </a:rPr>
            <a:t>2019 et 2022</a:t>
          </a:r>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4343400</xdr:colOff>
      <xdr:row>0</xdr:row>
      <xdr:rowOff>3251200</xdr:rowOff>
    </xdr:from>
    <xdr:ext cx="3766026" cy="425897"/>
    <mc:AlternateContent xmlns:mc="http://schemas.openxmlformats.org/markup-compatibility/2006" xmlns:a14="http://schemas.microsoft.com/office/drawing/2010/main">
      <mc:Choice Requires="a14">
        <xdr:sp macro="" textlink="">
          <xdr:nvSpPr>
            <xdr:cNvPr id="4" name="ZoneTexte 3">
              <a:extLst>
                <a:ext uri="{FF2B5EF4-FFF2-40B4-BE49-F238E27FC236}">
                  <a16:creationId xmlns:a16="http://schemas.microsoft.com/office/drawing/2014/main" id="{15388144-C46A-45C5-B0DD-43AC82140D57}"/>
                </a:ext>
              </a:extLst>
            </xdr:cNvPr>
            <xdr:cNvSpPr txBox="1"/>
          </xdr:nvSpPr>
          <xdr:spPr>
            <a:xfrm>
              <a:off x="4343400" y="3251200"/>
              <a:ext cx="3766026" cy="425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𝑂𝑑𝑑𝑠</m:t>
                    </m:r>
                    <m:r>
                      <a:rPr lang="fr-FR" sz="1100" b="0" i="1">
                        <a:latin typeface="Cambria Math" panose="02040503050406030204" pitchFamily="18" charset="0"/>
                      </a:rPr>
                      <m:t>(</m:t>
                    </m:r>
                    <m:r>
                      <a:rPr lang="fr-FR" sz="1100" b="0" i="1">
                        <a:latin typeface="Cambria Math" panose="02040503050406030204" pitchFamily="18" charset="0"/>
                      </a:rPr>
                      <m:t>𝑌</m:t>
                    </m:r>
                    <m:r>
                      <a:rPr lang="fr-FR" sz="1100" b="0" i="1">
                        <a:latin typeface="Cambria Math" panose="02040503050406030204" pitchFamily="18" charset="0"/>
                      </a:rPr>
                      <m:t>=1)=</m:t>
                    </m:r>
                    <m:f>
                      <m:fPr>
                        <m:ctrlPr>
                          <a:rPr lang="fr-FR" sz="1100" i="1">
                            <a:latin typeface="Cambria Math" panose="02040503050406030204" pitchFamily="18" charset="0"/>
                          </a:rPr>
                        </m:ctrlPr>
                      </m:fPr>
                      <m:num>
                        <m:r>
                          <a:rPr lang="fr-FR" sz="1100" b="0" i="1">
                            <a:latin typeface="Cambria Math" panose="02040503050406030204" pitchFamily="18" charset="0"/>
                          </a:rPr>
                          <m:t>𝑃</m:t>
                        </m:r>
                        <m:r>
                          <a:rPr lang="fr-FR" sz="1100" b="0" i="1">
                            <a:latin typeface="Cambria Math" panose="02040503050406030204" pitchFamily="18" charset="0"/>
                          </a:rPr>
                          <m:t>(</m:t>
                        </m:r>
                        <m:r>
                          <a:rPr lang="fr-FR" sz="1100" b="0" i="1">
                            <a:latin typeface="Cambria Math" panose="02040503050406030204" pitchFamily="18" charset="0"/>
                          </a:rPr>
                          <m:t>𝑌</m:t>
                        </m:r>
                        <m:r>
                          <a:rPr lang="fr-FR" sz="1100" b="0" i="1">
                            <a:latin typeface="Cambria Math" panose="02040503050406030204" pitchFamily="18" charset="0"/>
                          </a:rPr>
                          <m:t>=1)</m:t>
                        </m:r>
                      </m:num>
                      <m:den>
                        <m:r>
                          <a:rPr lang="fr-FR" sz="1100" b="0" i="1">
                            <a:latin typeface="Cambria Math" panose="02040503050406030204" pitchFamily="18" charset="0"/>
                          </a:rPr>
                          <m:t>1 −</m:t>
                        </m:r>
                        <m:r>
                          <a:rPr lang="fr-FR" sz="1100" b="0" i="1">
                            <a:latin typeface="Cambria Math" panose="02040503050406030204" pitchFamily="18" charset="0"/>
                          </a:rPr>
                          <m:t>𝑃</m:t>
                        </m:r>
                        <m:r>
                          <a:rPr lang="fr-FR" sz="1100" b="0" i="1">
                            <a:latin typeface="Cambria Math" panose="02040503050406030204" pitchFamily="18" charset="0"/>
                          </a:rPr>
                          <m:t>(</m:t>
                        </m:r>
                        <m:r>
                          <a:rPr lang="fr-FR" sz="1100" b="0" i="1">
                            <a:latin typeface="Cambria Math" panose="02040503050406030204" pitchFamily="18" charset="0"/>
                          </a:rPr>
                          <m:t>𝑌</m:t>
                        </m:r>
                        <m:r>
                          <a:rPr lang="fr-FR" sz="1100" b="0" i="1">
                            <a:latin typeface="Cambria Math" panose="02040503050406030204" pitchFamily="18" charset="0"/>
                          </a:rPr>
                          <m:t>=1)</m:t>
                        </m:r>
                      </m:den>
                    </m:f>
                  </m:oMath>
                </m:oMathPara>
              </a14:m>
              <a:endParaRPr lang="fr-FR" sz="1100"/>
            </a:p>
          </xdr:txBody>
        </xdr:sp>
      </mc:Choice>
      <mc:Fallback xmlns="">
        <xdr:sp macro="" textlink="">
          <xdr:nvSpPr>
            <xdr:cNvPr id="4" name="ZoneTexte 3">
              <a:extLst>
                <a:ext uri="{FF2B5EF4-FFF2-40B4-BE49-F238E27FC236}">
                  <a16:creationId xmlns:a16="http://schemas.microsoft.com/office/drawing/2014/main" id="{15388144-C46A-45C5-B0DD-43AC82140D57}"/>
                </a:ext>
              </a:extLst>
            </xdr:cNvPr>
            <xdr:cNvSpPr txBox="1"/>
          </xdr:nvSpPr>
          <xdr:spPr>
            <a:xfrm>
              <a:off x="4343400" y="3251200"/>
              <a:ext cx="3766026" cy="425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1100" b="0" i="0">
                  <a:latin typeface="Cambria Math" panose="02040503050406030204" pitchFamily="18" charset="0"/>
                </a:rPr>
                <a:t>𝑂𝑑𝑑𝑠(𝑌=1)=</a:t>
              </a:r>
              <a:r>
                <a:rPr lang="fr-FR" sz="1100" i="0">
                  <a:latin typeface="Cambria Math" panose="02040503050406030204" pitchFamily="18" charset="0"/>
                </a:rPr>
                <a:t>(</a:t>
              </a:r>
              <a:r>
                <a:rPr lang="fr-FR" sz="1100" b="0" i="0">
                  <a:latin typeface="Cambria Math" panose="02040503050406030204" pitchFamily="18" charset="0"/>
                </a:rPr>
                <a:t>𝑃(𝑌=1))/(1 −𝑃(𝑌=1))</a:t>
              </a:r>
              <a:endParaRPr lang="fr-FR" sz="1100"/>
            </a:p>
          </xdr:txBody>
        </xdr:sp>
      </mc:Fallback>
    </mc:AlternateContent>
    <xdr:clientData/>
  </xdr:oneCellAnchor>
  <xdr:oneCellAnchor>
    <xdr:from>
      <xdr:col>0</xdr:col>
      <xdr:colOff>5060950</xdr:colOff>
      <xdr:row>0</xdr:row>
      <xdr:rowOff>4473575</xdr:rowOff>
    </xdr:from>
    <xdr:ext cx="3766026" cy="425897"/>
    <mc:AlternateContent xmlns:mc="http://schemas.openxmlformats.org/markup-compatibility/2006" xmlns:a14="http://schemas.microsoft.com/office/drawing/2010/main">
      <mc:Choice Requires="a14">
        <xdr:sp macro="" textlink="">
          <xdr:nvSpPr>
            <xdr:cNvPr id="5" name="ZoneTexte 4">
              <a:extLst>
                <a:ext uri="{FF2B5EF4-FFF2-40B4-BE49-F238E27FC236}">
                  <a16:creationId xmlns:a16="http://schemas.microsoft.com/office/drawing/2014/main" id="{F07B548D-D1BD-4C73-9BF2-9BE401302E34}"/>
                </a:ext>
              </a:extLst>
            </xdr:cNvPr>
            <xdr:cNvSpPr txBox="1"/>
          </xdr:nvSpPr>
          <xdr:spPr>
            <a:xfrm>
              <a:off x="5060950" y="4473575"/>
              <a:ext cx="3766026" cy="425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𝑂𝑑𝑑𝑠𝑅𝑎𝑡𝑖𝑜</m:t>
                    </m:r>
                    <m:r>
                      <a:rPr lang="fr-FR" sz="1100" b="0" i="1">
                        <a:latin typeface="Cambria Math" panose="02040503050406030204" pitchFamily="18" charset="0"/>
                      </a:rPr>
                      <m:t>=</m:t>
                    </m:r>
                    <m:f>
                      <m:fPr>
                        <m:ctrlPr>
                          <a:rPr lang="fr-FR" sz="1100" i="1">
                            <a:latin typeface="Cambria Math" panose="02040503050406030204" pitchFamily="18" charset="0"/>
                          </a:rPr>
                        </m:ctrlPr>
                      </m:fPr>
                      <m:num>
                        <m:r>
                          <a:rPr lang="fr-FR" sz="1100" b="0" i="1">
                            <a:latin typeface="Cambria Math" panose="02040503050406030204" pitchFamily="18" charset="0"/>
                          </a:rPr>
                          <m:t>𝑜𝑑𝑑𝑠</m:t>
                        </m:r>
                        <m:d>
                          <m:dPr>
                            <m:endChr m:val="|"/>
                            <m:ctrlPr>
                              <a:rPr lang="fr-FR" sz="1100" b="0" i="1">
                                <a:latin typeface="Cambria Math" panose="02040503050406030204" pitchFamily="18" charset="0"/>
                              </a:rPr>
                            </m:ctrlPr>
                          </m:dPr>
                          <m:e>
                            <m:r>
                              <a:rPr lang="fr-FR" sz="1100" b="0" i="1">
                                <a:latin typeface="Cambria Math" panose="02040503050406030204" pitchFamily="18" charset="0"/>
                              </a:rPr>
                              <m:t>𝑌</m:t>
                            </m:r>
                            <m:r>
                              <a:rPr lang="fr-FR" sz="1100" b="0" i="1">
                                <a:latin typeface="Cambria Math" panose="02040503050406030204" pitchFamily="18" charset="0"/>
                              </a:rPr>
                              <m:t>=1 </m:t>
                            </m:r>
                          </m:e>
                        </m:d>
                        <m:r>
                          <a:rPr lang="fr-FR" sz="1100" b="0" i="1">
                            <a:latin typeface="Cambria Math" panose="02040503050406030204" pitchFamily="18" charset="0"/>
                          </a:rPr>
                          <m:t> </m:t>
                        </m:r>
                        <m:r>
                          <a:rPr lang="fr-FR" sz="1100" b="0" i="1">
                            <a:latin typeface="Cambria Math" panose="02040503050406030204" pitchFamily="18" charset="0"/>
                          </a:rPr>
                          <m:t>𝑋</m:t>
                        </m:r>
                        <m:r>
                          <a:rPr lang="fr-FR" sz="1100" b="0" i="1">
                            <a:latin typeface="Cambria Math" panose="02040503050406030204" pitchFamily="18" charset="0"/>
                          </a:rPr>
                          <m:t>=</m:t>
                        </m:r>
                        <m:r>
                          <a:rPr lang="fr-FR" sz="1100" b="0" i="1">
                            <a:latin typeface="Cambria Math" panose="02040503050406030204" pitchFamily="18" charset="0"/>
                          </a:rPr>
                          <m:t>𝑎</m:t>
                        </m:r>
                        <m:r>
                          <a:rPr lang="fr-FR" sz="1100" b="0" i="1">
                            <a:latin typeface="Cambria Math" panose="02040503050406030204" pitchFamily="18" charset="0"/>
                          </a:rPr>
                          <m:t>)</m:t>
                        </m:r>
                      </m:num>
                      <m:den>
                        <m:r>
                          <a:rPr lang="fr-FR" sz="1100" b="0" i="1">
                            <a:latin typeface="Cambria Math" panose="02040503050406030204" pitchFamily="18" charset="0"/>
                          </a:rPr>
                          <m:t>𝑜𝑑𝑑𝑠</m:t>
                        </m:r>
                        <m:d>
                          <m:dPr>
                            <m:endChr m:val="|"/>
                            <m:ctrlPr>
                              <a:rPr lang="fr-FR" sz="1100" b="0" i="1">
                                <a:latin typeface="Cambria Math" panose="02040503050406030204" pitchFamily="18" charset="0"/>
                              </a:rPr>
                            </m:ctrlPr>
                          </m:dPr>
                          <m:e>
                            <m:r>
                              <a:rPr lang="fr-FR" sz="1100" b="0" i="1">
                                <a:latin typeface="Cambria Math" panose="02040503050406030204" pitchFamily="18" charset="0"/>
                              </a:rPr>
                              <m:t>𝑌</m:t>
                            </m:r>
                            <m:r>
                              <a:rPr lang="fr-FR" sz="1100" b="0" i="1">
                                <a:latin typeface="Cambria Math" panose="02040503050406030204" pitchFamily="18" charset="0"/>
                              </a:rPr>
                              <m:t>=1 </m:t>
                            </m:r>
                          </m:e>
                        </m:d>
                        <m:r>
                          <a:rPr lang="fr-FR" sz="1100" b="0" i="1">
                            <a:latin typeface="Cambria Math" panose="02040503050406030204" pitchFamily="18" charset="0"/>
                          </a:rPr>
                          <m:t> </m:t>
                        </m:r>
                        <m:r>
                          <a:rPr lang="fr-FR" sz="1100" b="0" i="1">
                            <a:latin typeface="Cambria Math" panose="02040503050406030204" pitchFamily="18" charset="0"/>
                          </a:rPr>
                          <m:t>𝑋</m:t>
                        </m:r>
                        <m:r>
                          <a:rPr lang="fr-FR" sz="1100" b="0" i="1">
                            <a:latin typeface="Cambria Math" panose="02040503050406030204" pitchFamily="18" charset="0"/>
                          </a:rPr>
                          <m:t>=</m:t>
                        </m:r>
                        <m:r>
                          <a:rPr lang="fr-FR" sz="1100" b="0" i="1">
                            <a:latin typeface="Cambria Math" panose="02040503050406030204" pitchFamily="18" charset="0"/>
                          </a:rPr>
                          <m:t>𝑅</m:t>
                        </m:r>
                        <m:r>
                          <a:rPr lang="fr-FR" sz="1100" b="0" i="1">
                            <a:latin typeface="Cambria Math" panose="02040503050406030204" pitchFamily="18" charset="0"/>
                          </a:rPr>
                          <m:t>)</m:t>
                        </m:r>
                      </m:den>
                    </m:f>
                  </m:oMath>
                </m:oMathPara>
              </a14:m>
              <a:endParaRPr lang="fr-FR" sz="1100"/>
            </a:p>
          </xdr:txBody>
        </xdr:sp>
      </mc:Choice>
      <mc:Fallback xmlns="">
        <xdr:sp macro="" textlink="">
          <xdr:nvSpPr>
            <xdr:cNvPr id="5" name="ZoneTexte 4">
              <a:extLst>
                <a:ext uri="{FF2B5EF4-FFF2-40B4-BE49-F238E27FC236}">
                  <a16:creationId xmlns:a16="http://schemas.microsoft.com/office/drawing/2014/main" id="{F07B548D-D1BD-4C73-9BF2-9BE401302E34}"/>
                </a:ext>
              </a:extLst>
            </xdr:cNvPr>
            <xdr:cNvSpPr txBox="1"/>
          </xdr:nvSpPr>
          <xdr:spPr>
            <a:xfrm>
              <a:off x="5060950" y="4473575"/>
              <a:ext cx="3766026" cy="425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1100" b="0" i="0">
                  <a:latin typeface="Cambria Math" panose="02040503050406030204" pitchFamily="18" charset="0"/>
                </a:rPr>
                <a:t>𝑂𝑑𝑑𝑠𝑅𝑎𝑡𝑖𝑜=</a:t>
              </a:r>
              <a:r>
                <a:rPr lang="fr-FR" sz="1100" i="0">
                  <a:latin typeface="Cambria Math" panose="02040503050406030204" pitchFamily="18" charset="0"/>
                </a:rPr>
                <a:t>(</a:t>
              </a:r>
              <a:r>
                <a:rPr lang="fr-FR" sz="1100" b="0" i="0">
                  <a:latin typeface="Cambria Math" panose="02040503050406030204" pitchFamily="18" charset="0"/>
                </a:rPr>
                <a:t>𝑜𝑑𝑑𝑠(𝑌=1 ┤|  𝑋=𝑎))/(𝑜𝑑𝑑𝑠(𝑌=1 ┤|  𝑋=𝑅))</a:t>
              </a:r>
              <a:endParaRPr lang="fr-FR"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3</xdr:row>
      <xdr:rowOff>101600</xdr:rowOff>
    </xdr:from>
    <xdr:to>
      <xdr:col>10</xdr:col>
      <xdr:colOff>266700</xdr:colOff>
      <xdr:row>22</xdr:row>
      <xdr:rowOff>98425</xdr:rowOff>
    </xdr:to>
    <xdr:pic>
      <xdr:nvPicPr>
        <xdr:cNvPr id="2" name="Image 1">
          <a:extLst>
            <a:ext uri="{FF2B5EF4-FFF2-40B4-BE49-F238E27FC236}">
              <a16:creationId xmlns:a16="http://schemas.microsoft.com/office/drawing/2014/main" id="{74756ECB-D4D0-6646-B56D-EB7D05772B2B}"/>
            </a:ext>
          </a:extLst>
        </xdr:cNvPr>
        <xdr:cNvPicPr>
          <a:picLocks noChangeAspect="1"/>
        </xdr:cNvPicPr>
      </xdr:nvPicPr>
      <xdr:blipFill>
        <a:blip xmlns:r="http://schemas.openxmlformats.org/officeDocument/2006/relationships" r:embed="rId1"/>
        <a:stretch>
          <a:fillRect/>
        </a:stretch>
      </xdr:blipFill>
      <xdr:spPr>
        <a:xfrm>
          <a:off x="406400" y="635000"/>
          <a:ext cx="8115300" cy="421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400050</xdr:colOff>
      <xdr:row>2</xdr:row>
      <xdr:rowOff>95251</xdr:rowOff>
    </xdr:from>
    <xdr:to>
      <xdr:col>4</xdr:col>
      <xdr:colOff>109818</xdr:colOff>
      <xdr:row>37</xdr:row>
      <xdr:rowOff>103496</xdr:rowOff>
    </xdr:to>
    <xdr:pic>
      <xdr:nvPicPr>
        <xdr:cNvPr id="3" name="Image 2">
          <a:extLst>
            <a:ext uri="{FF2B5EF4-FFF2-40B4-BE49-F238E27FC236}">
              <a16:creationId xmlns:a16="http://schemas.microsoft.com/office/drawing/2014/main" id="{DC19F1A3-5F4E-50CE-CCB3-C7866C1BEFA6}"/>
            </a:ext>
          </a:extLst>
        </xdr:cNvPr>
        <xdr:cNvPicPr>
          <a:picLocks noChangeAspect="1"/>
        </xdr:cNvPicPr>
      </xdr:nvPicPr>
      <xdr:blipFill>
        <a:blip xmlns:r="http://schemas.openxmlformats.org/officeDocument/2006/relationships" r:embed="rId1"/>
        <a:stretch>
          <a:fillRect/>
        </a:stretch>
      </xdr:blipFill>
      <xdr:spPr>
        <a:xfrm>
          <a:off x="400050" y="552451"/>
          <a:ext cx="14839950" cy="8242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156882</xdr:colOff>
      <xdr:row>3</xdr:row>
      <xdr:rowOff>89647</xdr:rowOff>
    </xdr:from>
    <xdr:to>
      <xdr:col>17</xdr:col>
      <xdr:colOff>739586</xdr:colOff>
      <xdr:row>39</xdr:row>
      <xdr:rowOff>44823</xdr:rowOff>
    </xdr:to>
    <xdr:pic>
      <xdr:nvPicPr>
        <xdr:cNvPr id="2" name="Image 1">
          <a:extLst>
            <a:ext uri="{FF2B5EF4-FFF2-40B4-BE49-F238E27FC236}">
              <a16:creationId xmlns:a16="http://schemas.microsoft.com/office/drawing/2014/main" id="{99AF6E10-D663-822C-64CE-226415607EE0}"/>
            </a:ext>
          </a:extLst>
        </xdr:cNvPr>
        <xdr:cNvPicPr>
          <a:picLocks noChangeAspect="1"/>
        </xdr:cNvPicPr>
      </xdr:nvPicPr>
      <xdr:blipFill>
        <a:blip xmlns:r="http://schemas.openxmlformats.org/officeDocument/2006/relationships" r:embed="rId1"/>
        <a:stretch>
          <a:fillRect/>
        </a:stretch>
      </xdr:blipFill>
      <xdr:spPr>
        <a:xfrm>
          <a:off x="156882" y="930088"/>
          <a:ext cx="14746939" cy="8426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3175</xdr:colOff>
      <xdr:row>25</xdr:row>
      <xdr:rowOff>161925</xdr:rowOff>
    </xdr:to>
    <xdr:pic>
      <xdr:nvPicPr>
        <xdr:cNvPr id="2" name="Image 1">
          <a:extLst>
            <a:ext uri="{FF2B5EF4-FFF2-40B4-BE49-F238E27FC236}">
              <a16:creationId xmlns:a16="http://schemas.microsoft.com/office/drawing/2014/main" id="{056D84D1-C2CA-8A4F-BC6B-D1ABB259639A}"/>
            </a:ext>
          </a:extLst>
        </xdr:cNvPr>
        <xdr:cNvPicPr>
          <a:picLocks noChangeAspect="1"/>
        </xdr:cNvPicPr>
      </xdr:nvPicPr>
      <xdr:blipFill>
        <a:blip xmlns:r="http://schemas.openxmlformats.org/officeDocument/2006/relationships" r:embed="rId1"/>
        <a:stretch>
          <a:fillRect/>
        </a:stretch>
      </xdr:blipFill>
      <xdr:spPr>
        <a:xfrm>
          <a:off x="825500" y="558800"/>
          <a:ext cx="7886700" cy="5270500"/>
        </a:xfrm>
        <a:prstGeom prst="rect">
          <a:avLst/>
        </a:prstGeom>
      </xdr:spPr>
    </xdr:pic>
    <xdr:clientData/>
  </xdr:twoCellAnchor>
  <xdr:twoCellAnchor editAs="oneCell">
    <xdr:from>
      <xdr:col>1</xdr:col>
      <xdr:colOff>0</xdr:colOff>
      <xdr:row>1</xdr:row>
      <xdr:rowOff>190499</xdr:rowOff>
    </xdr:from>
    <xdr:to>
      <xdr:col>12</xdr:col>
      <xdr:colOff>301183</xdr:colOff>
      <xdr:row>32</xdr:row>
      <xdr:rowOff>190499</xdr:rowOff>
    </xdr:to>
    <xdr:pic>
      <xdr:nvPicPr>
        <xdr:cNvPr id="3" name="Image 2">
          <a:extLst>
            <a:ext uri="{FF2B5EF4-FFF2-40B4-BE49-F238E27FC236}">
              <a16:creationId xmlns:a16="http://schemas.microsoft.com/office/drawing/2014/main" id="{99AA4491-ED45-0842-AF48-4FA35F5B800A}"/>
            </a:ext>
          </a:extLst>
        </xdr:cNvPr>
        <xdr:cNvPicPr>
          <a:picLocks noChangeAspect="1"/>
        </xdr:cNvPicPr>
      </xdr:nvPicPr>
      <xdr:blipFill>
        <a:blip xmlns:r="http://schemas.openxmlformats.org/officeDocument/2006/relationships" r:embed="rId2"/>
        <a:stretch>
          <a:fillRect/>
        </a:stretch>
      </xdr:blipFill>
      <xdr:spPr>
        <a:xfrm>
          <a:off x="1057275" y="590549"/>
          <a:ext cx="11864533" cy="7381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219075</xdr:colOff>
      <xdr:row>39</xdr:row>
      <xdr:rowOff>152400</xdr:rowOff>
    </xdr:from>
    <xdr:to>
      <xdr:col>6</xdr:col>
      <xdr:colOff>426876</xdr:colOff>
      <xdr:row>69</xdr:row>
      <xdr:rowOff>161230</xdr:rowOff>
    </xdr:to>
    <xdr:pic>
      <xdr:nvPicPr>
        <xdr:cNvPr id="5" name="Image 4">
          <a:extLst>
            <a:ext uri="{FF2B5EF4-FFF2-40B4-BE49-F238E27FC236}">
              <a16:creationId xmlns:a16="http://schemas.microsoft.com/office/drawing/2014/main" id="{A26E5404-3F31-0FD7-44F2-051C382B677A}"/>
            </a:ext>
          </a:extLst>
        </xdr:cNvPr>
        <xdr:cNvPicPr>
          <a:picLocks noChangeAspect="1"/>
        </xdr:cNvPicPr>
      </xdr:nvPicPr>
      <xdr:blipFill>
        <a:blip xmlns:r="http://schemas.openxmlformats.org/officeDocument/2006/relationships" r:embed="rId1"/>
        <a:stretch>
          <a:fillRect/>
        </a:stretch>
      </xdr:blipFill>
      <xdr:spPr>
        <a:xfrm>
          <a:off x="219075" y="8934450"/>
          <a:ext cx="11555438" cy="7068536"/>
        </a:xfrm>
        <a:prstGeom prst="rect">
          <a:avLst/>
        </a:prstGeom>
      </xdr:spPr>
    </xdr:pic>
    <xdr:clientData/>
  </xdr:twoCellAnchor>
  <xdr:twoCellAnchor editAs="oneCell">
    <xdr:from>
      <xdr:col>0</xdr:col>
      <xdr:colOff>76199</xdr:colOff>
      <xdr:row>3</xdr:row>
      <xdr:rowOff>161926</xdr:rowOff>
    </xdr:from>
    <xdr:to>
      <xdr:col>4</xdr:col>
      <xdr:colOff>2134732</xdr:colOff>
      <xdr:row>29</xdr:row>
      <xdr:rowOff>149039</xdr:rowOff>
    </xdr:to>
    <xdr:pic>
      <xdr:nvPicPr>
        <xdr:cNvPr id="6" name="Image 5">
          <a:extLst>
            <a:ext uri="{FF2B5EF4-FFF2-40B4-BE49-F238E27FC236}">
              <a16:creationId xmlns:a16="http://schemas.microsoft.com/office/drawing/2014/main" id="{77AABCFB-69C1-C435-E87C-432DEE7F4E3A}"/>
            </a:ext>
          </a:extLst>
        </xdr:cNvPr>
        <xdr:cNvPicPr>
          <a:picLocks noChangeAspect="1"/>
        </xdr:cNvPicPr>
      </xdr:nvPicPr>
      <xdr:blipFill>
        <a:blip xmlns:r="http://schemas.openxmlformats.org/officeDocument/2006/relationships" r:embed="rId2"/>
        <a:stretch>
          <a:fillRect/>
        </a:stretch>
      </xdr:blipFill>
      <xdr:spPr>
        <a:xfrm>
          <a:off x="76199" y="942976"/>
          <a:ext cx="10156464" cy="6105524"/>
        </a:xfrm>
        <a:prstGeom prst="rect">
          <a:avLst/>
        </a:prstGeom>
      </xdr:spPr>
    </xdr:pic>
    <xdr:clientData/>
  </xdr:twoCellAnchor>
  <xdr:twoCellAnchor editAs="oneCell">
    <xdr:from>
      <xdr:col>10</xdr:col>
      <xdr:colOff>371475</xdr:colOff>
      <xdr:row>2</xdr:row>
      <xdr:rowOff>167145</xdr:rowOff>
    </xdr:from>
    <xdr:to>
      <xdr:col>24</xdr:col>
      <xdr:colOff>133350</xdr:colOff>
      <xdr:row>29</xdr:row>
      <xdr:rowOff>133758</xdr:rowOff>
    </xdr:to>
    <xdr:pic>
      <xdr:nvPicPr>
        <xdr:cNvPr id="10" name="Image 9">
          <a:extLst>
            <a:ext uri="{FF2B5EF4-FFF2-40B4-BE49-F238E27FC236}">
              <a16:creationId xmlns:a16="http://schemas.microsoft.com/office/drawing/2014/main" id="{5D2320BF-46B8-75C0-F7C8-F5EB4F1B210C}"/>
            </a:ext>
          </a:extLst>
        </xdr:cNvPr>
        <xdr:cNvPicPr>
          <a:picLocks noChangeAspect="1"/>
        </xdr:cNvPicPr>
      </xdr:nvPicPr>
      <xdr:blipFill>
        <a:blip xmlns:r="http://schemas.openxmlformats.org/officeDocument/2006/relationships" r:embed="rId3"/>
        <a:stretch>
          <a:fillRect/>
        </a:stretch>
      </xdr:blipFill>
      <xdr:spPr>
        <a:xfrm>
          <a:off x="10553700" y="757695"/>
          <a:ext cx="10429875" cy="6320348"/>
        </a:xfrm>
        <a:prstGeom prst="rect">
          <a:avLst/>
        </a:prstGeom>
      </xdr:spPr>
    </xdr:pic>
    <xdr:clientData/>
  </xdr:twoCellAnchor>
  <xdr:twoCellAnchor editAs="oneCell">
    <xdr:from>
      <xdr:col>25</xdr:col>
      <xdr:colOff>47625</xdr:colOff>
      <xdr:row>3</xdr:row>
      <xdr:rowOff>150311</xdr:rowOff>
    </xdr:from>
    <xdr:to>
      <xdr:col>38</xdr:col>
      <xdr:colOff>402746</xdr:colOff>
      <xdr:row>29</xdr:row>
      <xdr:rowOff>171264</xdr:rowOff>
    </xdr:to>
    <xdr:pic>
      <xdr:nvPicPr>
        <xdr:cNvPr id="11" name="Image 10">
          <a:extLst>
            <a:ext uri="{FF2B5EF4-FFF2-40B4-BE49-F238E27FC236}">
              <a16:creationId xmlns:a16="http://schemas.microsoft.com/office/drawing/2014/main" id="{70843765-2074-7F45-4050-BB2C8C160686}"/>
            </a:ext>
          </a:extLst>
        </xdr:cNvPr>
        <xdr:cNvPicPr>
          <a:picLocks noChangeAspect="1"/>
        </xdr:cNvPicPr>
      </xdr:nvPicPr>
      <xdr:blipFill>
        <a:blip xmlns:r="http://schemas.openxmlformats.org/officeDocument/2006/relationships" r:embed="rId4"/>
        <a:stretch>
          <a:fillRect/>
        </a:stretch>
      </xdr:blipFill>
      <xdr:spPr>
        <a:xfrm>
          <a:off x="21659850" y="931361"/>
          <a:ext cx="10261121" cy="61266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1095375</xdr:colOff>
      <xdr:row>3</xdr:row>
      <xdr:rowOff>152400</xdr:rowOff>
    </xdr:from>
    <xdr:to>
      <xdr:col>7</xdr:col>
      <xdr:colOff>266700</xdr:colOff>
      <xdr:row>29</xdr:row>
      <xdr:rowOff>4763</xdr:rowOff>
    </xdr:to>
    <xdr:pic>
      <xdr:nvPicPr>
        <xdr:cNvPr id="2" name="Image 1">
          <a:extLst>
            <a:ext uri="{FF2B5EF4-FFF2-40B4-BE49-F238E27FC236}">
              <a16:creationId xmlns:a16="http://schemas.microsoft.com/office/drawing/2014/main" id="{284FF717-5660-7A39-463F-0F4BDA54A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1276350"/>
          <a:ext cx="12087225" cy="6043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778808</xdr:colOff>
      <xdr:row>3</xdr:row>
      <xdr:rowOff>145676</xdr:rowOff>
    </xdr:from>
    <xdr:to>
      <xdr:col>16</xdr:col>
      <xdr:colOff>448234</xdr:colOff>
      <xdr:row>36</xdr:row>
      <xdr:rowOff>78441</xdr:rowOff>
    </xdr:to>
    <xdr:graphicFrame macro="">
      <xdr:nvGraphicFramePr>
        <xdr:cNvPr id="3" name="Graphique 2">
          <a:extLst>
            <a:ext uri="{FF2B5EF4-FFF2-40B4-BE49-F238E27FC236}">
              <a16:creationId xmlns:a16="http://schemas.microsoft.com/office/drawing/2014/main" id="{DC2F423E-8998-8F1D-9EB0-248CB6400B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733425</xdr:colOff>
      <xdr:row>1</xdr:row>
      <xdr:rowOff>1019738</xdr:rowOff>
    </xdr:to>
    <xdr:pic>
      <xdr:nvPicPr>
        <xdr:cNvPr id="4" name="Image 3">
          <a:extLst>
            <a:ext uri="{FF2B5EF4-FFF2-40B4-BE49-F238E27FC236}">
              <a16:creationId xmlns:a16="http://schemas.microsoft.com/office/drawing/2014/main" id="{A6D7136A-CC60-8E1B-1E16-1F4187FC8C15}"/>
            </a:ext>
          </a:extLst>
        </xdr:cNvPr>
        <xdr:cNvPicPr>
          <a:picLocks noChangeAspect="1"/>
        </xdr:cNvPicPr>
      </xdr:nvPicPr>
      <xdr:blipFill>
        <a:blip xmlns:r="http://schemas.openxmlformats.org/officeDocument/2006/relationships" r:embed="rId1"/>
        <a:stretch>
          <a:fillRect/>
        </a:stretch>
      </xdr:blipFill>
      <xdr:spPr>
        <a:xfrm>
          <a:off x="10086975" y="0"/>
          <a:ext cx="4543425" cy="371531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41C8-E3AE-43AB-87CA-6678E03BCDF2}">
  <sheetPr>
    <tabColor rgb="FF92D050"/>
  </sheetPr>
  <dimension ref="B2:T3"/>
  <sheetViews>
    <sheetView tabSelected="1" zoomScale="70" zoomScaleNormal="70" workbookViewId="0">
      <selection activeCell="B3" sqref="B3:M3"/>
    </sheetView>
  </sheetViews>
  <sheetFormatPr baseColWidth="10" defaultRowHeight="18.75" x14ac:dyDescent="0.35"/>
  <cols>
    <col min="1" max="16384" width="11.42578125" style="8"/>
  </cols>
  <sheetData>
    <row r="2" spans="2:20" x14ac:dyDescent="0.35">
      <c r="T2" s="67"/>
    </row>
    <row r="3" spans="2:20" x14ac:dyDescent="0.35">
      <c r="B3" s="164" t="s">
        <v>256</v>
      </c>
      <c r="C3" s="164"/>
      <c r="D3" s="164"/>
      <c r="E3" s="164"/>
      <c r="F3" s="164"/>
      <c r="G3" s="164"/>
      <c r="H3" s="164"/>
      <c r="I3" s="164"/>
      <c r="J3" s="164"/>
      <c r="K3" s="164"/>
      <c r="L3" s="164"/>
      <c r="M3" s="164"/>
      <c r="T3" s="67"/>
    </row>
  </sheetData>
  <mergeCells count="1">
    <mergeCell ref="B3:M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tabColor theme="8" tint="0.39997558519241921"/>
  </sheetPr>
  <dimension ref="A2:J22"/>
  <sheetViews>
    <sheetView zoomScaleNormal="100" workbookViewId="0">
      <selection activeCell="E25" sqref="E25"/>
    </sheetView>
  </sheetViews>
  <sheetFormatPr baseColWidth="10" defaultRowHeight="18.75" x14ac:dyDescent="0.35"/>
  <cols>
    <col min="1" max="1" width="46.42578125" style="8" bestFit="1" customWidth="1"/>
    <col min="2" max="2" width="24.85546875" style="8" customWidth="1"/>
    <col min="3" max="3" width="17.42578125" style="8" customWidth="1"/>
    <col min="4" max="4" width="12" style="8" customWidth="1"/>
    <col min="5" max="5" width="16.7109375" style="8" customWidth="1"/>
    <col min="6" max="6" width="17.140625" style="8" customWidth="1"/>
    <col min="7" max="7" width="15.7109375" style="8" customWidth="1"/>
    <col min="8" max="8" width="25.140625" style="8" customWidth="1"/>
    <col min="9" max="9" width="27.85546875" style="8" customWidth="1"/>
    <col min="10" max="10" width="19.42578125" style="8" customWidth="1"/>
    <col min="11" max="16384" width="11.42578125" style="8"/>
  </cols>
  <sheetData>
    <row r="2" spans="1:10" x14ac:dyDescent="0.35">
      <c r="A2" s="62" t="s">
        <v>264</v>
      </c>
      <c r="B2" s="61"/>
      <c r="C2" s="61"/>
      <c r="D2" s="61"/>
      <c r="E2" s="61"/>
      <c r="F2" s="61"/>
      <c r="G2" s="61"/>
      <c r="H2" s="61"/>
      <c r="I2" s="61"/>
    </row>
    <row r="3" spans="1:10" x14ac:dyDescent="0.35">
      <c r="B3" s="7"/>
    </row>
    <row r="4" spans="1:10" x14ac:dyDescent="0.35">
      <c r="B4" s="172" t="s">
        <v>163</v>
      </c>
      <c r="C4" s="172"/>
      <c r="D4" s="172"/>
      <c r="E4" s="172"/>
      <c r="F4" s="172"/>
      <c r="G4" s="172"/>
      <c r="H4" s="172"/>
      <c r="I4" s="172"/>
      <c r="J4" s="172"/>
    </row>
    <row r="5" spans="1:10" ht="56.25" x14ac:dyDescent="0.35">
      <c r="B5" s="121" t="s">
        <v>98</v>
      </c>
      <c r="C5" s="121" t="s">
        <v>4</v>
      </c>
      <c r="D5" s="121" t="s">
        <v>181</v>
      </c>
      <c r="E5" s="122" t="s">
        <v>5</v>
      </c>
      <c r="F5" s="121" t="s">
        <v>182</v>
      </c>
      <c r="G5" s="121" t="s">
        <v>6</v>
      </c>
      <c r="H5" s="121" t="s">
        <v>7</v>
      </c>
      <c r="I5" s="121" t="s">
        <v>99</v>
      </c>
      <c r="J5" s="121" t="s">
        <v>3</v>
      </c>
    </row>
    <row r="6" spans="1:10" x14ac:dyDescent="0.35">
      <c r="A6" s="123" t="s">
        <v>188</v>
      </c>
      <c r="B6" s="39"/>
      <c r="C6" s="39"/>
      <c r="D6" s="39"/>
      <c r="E6" s="39"/>
      <c r="F6" s="39"/>
      <c r="G6" s="39"/>
      <c r="H6" s="39"/>
      <c r="I6" s="39"/>
      <c r="J6" s="39"/>
    </row>
    <row r="7" spans="1:10" x14ac:dyDescent="0.35">
      <c r="A7" s="13" t="s">
        <v>169</v>
      </c>
      <c r="B7" s="42">
        <v>88.6</v>
      </c>
      <c r="C7" s="42">
        <v>91.2</v>
      </c>
      <c r="D7" s="42">
        <v>88.4</v>
      </c>
      <c r="E7" s="42">
        <v>88.3</v>
      </c>
      <c r="F7" s="42">
        <v>86.6</v>
      </c>
      <c r="G7" s="42">
        <v>86.1</v>
      </c>
      <c r="H7" s="42">
        <v>90.4</v>
      </c>
      <c r="I7" s="42">
        <v>92.7</v>
      </c>
      <c r="J7" s="42">
        <v>88.6</v>
      </c>
    </row>
    <row r="8" spans="1:10" x14ac:dyDescent="0.35">
      <c r="A8" s="13" t="s">
        <v>170</v>
      </c>
      <c r="B8" s="42">
        <v>2.9</v>
      </c>
      <c r="C8" s="42">
        <v>3.2</v>
      </c>
      <c r="D8" s="42">
        <v>2.6</v>
      </c>
      <c r="E8" s="42">
        <v>3.2</v>
      </c>
      <c r="F8" s="42">
        <v>3.6</v>
      </c>
      <c r="G8" s="42">
        <v>3.4</v>
      </c>
      <c r="H8" s="42">
        <v>2.6</v>
      </c>
      <c r="I8" s="42">
        <v>1.9</v>
      </c>
      <c r="J8" s="42">
        <v>3</v>
      </c>
    </row>
    <row r="9" spans="1:10" x14ac:dyDescent="0.35">
      <c r="A9" s="13" t="s">
        <v>171</v>
      </c>
      <c r="B9" s="42">
        <v>2.2000000000000002</v>
      </c>
      <c r="C9" s="42">
        <v>0.6</v>
      </c>
      <c r="D9" s="42">
        <v>1.6</v>
      </c>
      <c r="E9" s="42">
        <v>1.2</v>
      </c>
      <c r="F9" s="42">
        <v>0.6</v>
      </c>
      <c r="G9" s="42">
        <v>0.6</v>
      </c>
      <c r="H9" s="42">
        <v>1</v>
      </c>
      <c r="I9" s="42">
        <v>0.6</v>
      </c>
      <c r="J9" s="42">
        <v>1.2</v>
      </c>
    </row>
    <row r="10" spans="1:10" x14ac:dyDescent="0.35">
      <c r="A10" s="13" t="s">
        <v>172</v>
      </c>
      <c r="B10" s="42">
        <v>2.8</v>
      </c>
      <c r="C10" s="42">
        <v>3.8</v>
      </c>
      <c r="D10" s="42">
        <v>3.7</v>
      </c>
      <c r="E10" s="42">
        <v>4</v>
      </c>
      <c r="F10" s="42">
        <v>5.9</v>
      </c>
      <c r="G10" s="42">
        <v>5.6</v>
      </c>
      <c r="H10" s="42">
        <v>3.4</v>
      </c>
      <c r="I10" s="42">
        <v>2.8</v>
      </c>
      <c r="J10" s="42">
        <v>4</v>
      </c>
    </row>
    <row r="11" spans="1:10" x14ac:dyDescent="0.35">
      <c r="A11" s="14" t="s">
        <v>146</v>
      </c>
      <c r="B11" s="64">
        <v>3.5</v>
      </c>
      <c r="C11" s="64">
        <v>1.3</v>
      </c>
      <c r="D11" s="64">
        <v>3.7</v>
      </c>
      <c r="E11" s="64">
        <v>3.3</v>
      </c>
      <c r="F11" s="64">
        <v>3.3</v>
      </c>
      <c r="G11" s="64">
        <v>4.2</v>
      </c>
      <c r="H11" s="64">
        <v>2.5</v>
      </c>
      <c r="I11" s="64">
        <v>2</v>
      </c>
      <c r="J11" s="64">
        <v>3.2</v>
      </c>
    </row>
    <row r="12" spans="1:10" ht="19.5" thickBot="1" x14ac:dyDescent="0.4">
      <c r="A12" s="119"/>
      <c r="B12" s="124"/>
      <c r="C12" s="124"/>
      <c r="D12" s="124"/>
      <c r="E12" s="124"/>
      <c r="F12" s="124"/>
      <c r="G12" s="124"/>
      <c r="H12" s="124"/>
      <c r="I12" s="124"/>
      <c r="J12" s="124"/>
    </row>
    <row r="13" spans="1:10" x14ac:dyDescent="0.35">
      <c r="A13" s="125" t="s">
        <v>189</v>
      </c>
      <c r="B13" s="42"/>
      <c r="C13" s="42"/>
      <c r="D13" s="42"/>
      <c r="E13" s="42"/>
      <c r="F13" s="42"/>
      <c r="G13" s="42"/>
      <c r="H13" s="42"/>
      <c r="I13" s="42"/>
      <c r="J13" s="42"/>
    </row>
    <row r="14" spans="1:10" x14ac:dyDescent="0.35">
      <c r="A14" s="13" t="s">
        <v>169</v>
      </c>
      <c r="B14" s="42">
        <v>83</v>
      </c>
      <c r="C14" s="42">
        <v>86</v>
      </c>
      <c r="D14" s="42">
        <v>82.8</v>
      </c>
      <c r="E14" s="42">
        <v>83</v>
      </c>
      <c r="F14" s="42">
        <v>80.900000000000006</v>
      </c>
      <c r="G14" s="42">
        <v>78.599999999999994</v>
      </c>
      <c r="H14" s="42">
        <v>85</v>
      </c>
      <c r="I14" s="42">
        <v>88.3</v>
      </c>
      <c r="J14" s="42">
        <v>82.8</v>
      </c>
    </row>
    <row r="15" spans="1:10" x14ac:dyDescent="0.35">
      <c r="A15" s="13" t="s">
        <v>170</v>
      </c>
      <c r="B15" s="42">
        <v>2</v>
      </c>
      <c r="C15" s="42">
        <v>2.7</v>
      </c>
      <c r="D15" s="42">
        <v>1.8</v>
      </c>
      <c r="E15" s="42">
        <v>2.2999999999999998</v>
      </c>
      <c r="F15" s="42">
        <v>2.5</v>
      </c>
      <c r="G15" s="42">
        <v>2.5</v>
      </c>
      <c r="H15" s="42">
        <v>1.8</v>
      </c>
      <c r="I15" s="42">
        <v>1.2</v>
      </c>
      <c r="J15" s="42">
        <v>2.1</v>
      </c>
    </row>
    <row r="16" spans="1:10" x14ac:dyDescent="0.35">
      <c r="A16" s="13" t="s">
        <v>171</v>
      </c>
      <c r="B16" s="42">
        <v>2.6</v>
      </c>
      <c r="C16" s="42">
        <v>1.2</v>
      </c>
      <c r="D16" s="42">
        <v>2</v>
      </c>
      <c r="E16" s="42">
        <v>1.7</v>
      </c>
      <c r="F16" s="42">
        <v>1.2</v>
      </c>
      <c r="G16" s="42">
        <v>1.1000000000000001</v>
      </c>
      <c r="H16" s="42">
        <v>1.4</v>
      </c>
      <c r="I16" s="42">
        <v>1.1000000000000001</v>
      </c>
      <c r="J16" s="42">
        <v>1.6</v>
      </c>
    </row>
    <row r="17" spans="1:10" x14ac:dyDescent="0.35">
      <c r="A17" s="13" t="s">
        <v>172</v>
      </c>
      <c r="B17" s="42">
        <v>3.1</v>
      </c>
      <c r="C17" s="42">
        <v>4.8</v>
      </c>
      <c r="D17" s="42">
        <v>4</v>
      </c>
      <c r="E17" s="42">
        <v>4.8</v>
      </c>
      <c r="F17" s="42">
        <v>6.6</v>
      </c>
      <c r="G17" s="42">
        <v>6.8</v>
      </c>
      <c r="H17" s="42">
        <v>3.9</v>
      </c>
      <c r="I17" s="42">
        <v>3.1</v>
      </c>
      <c r="J17" s="42">
        <v>4.7</v>
      </c>
    </row>
    <row r="18" spans="1:10" x14ac:dyDescent="0.35">
      <c r="A18" s="14" t="s">
        <v>146</v>
      </c>
      <c r="B18" s="64">
        <v>9.1999999999999993</v>
      </c>
      <c r="C18" s="64">
        <v>5.4</v>
      </c>
      <c r="D18" s="64">
        <v>9.3000000000000007</v>
      </c>
      <c r="E18" s="64">
        <v>8.1</v>
      </c>
      <c r="F18" s="64">
        <v>8.6999999999999993</v>
      </c>
      <c r="G18" s="64">
        <v>11</v>
      </c>
      <c r="H18" s="64">
        <v>7.9</v>
      </c>
      <c r="I18" s="64">
        <v>6.4</v>
      </c>
      <c r="J18" s="64">
        <v>8.6999999999999993</v>
      </c>
    </row>
    <row r="20" spans="1:10" x14ac:dyDescent="0.35">
      <c r="A20" s="175" t="s">
        <v>378</v>
      </c>
      <c r="B20" s="175"/>
      <c r="C20" s="175"/>
      <c r="D20" s="175"/>
      <c r="E20" s="175"/>
      <c r="F20" s="175"/>
      <c r="G20" s="175"/>
      <c r="H20" s="175"/>
      <c r="I20" s="175"/>
      <c r="J20" s="175"/>
    </row>
    <row r="21" spans="1:10" x14ac:dyDescent="0.35">
      <c r="A21" s="175" t="s">
        <v>379</v>
      </c>
      <c r="B21" s="175"/>
      <c r="C21" s="175"/>
      <c r="D21" s="175"/>
      <c r="E21" s="175"/>
      <c r="F21" s="175"/>
      <c r="G21" s="175"/>
      <c r="H21" s="175"/>
      <c r="I21" s="175"/>
      <c r="J21" s="175"/>
    </row>
    <row r="22" spans="1:10" x14ac:dyDescent="0.35">
      <c r="A22" s="165" t="s">
        <v>333</v>
      </c>
      <c r="B22" s="165"/>
      <c r="C22" s="165"/>
      <c r="D22" s="165"/>
      <c r="E22" s="165"/>
      <c r="F22" s="165"/>
      <c r="G22" s="165"/>
      <c r="H22" s="165"/>
      <c r="I22" s="165"/>
      <c r="J22" s="165"/>
    </row>
  </sheetData>
  <mergeCells count="4">
    <mergeCell ref="A22:J22"/>
    <mergeCell ref="B4:J4"/>
    <mergeCell ref="A20:J20"/>
    <mergeCell ref="A21:J2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theme="8" tint="0.39997558519241921"/>
  </sheetPr>
  <dimension ref="A1:K55"/>
  <sheetViews>
    <sheetView zoomScale="85" zoomScaleNormal="85" workbookViewId="0">
      <selection sqref="A1:XFD1048576"/>
    </sheetView>
  </sheetViews>
  <sheetFormatPr baseColWidth="10" defaultRowHeight="18" x14ac:dyDescent="0.35"/>
  <cols>
    <col min="1" max="1" width="39.42578125" style="23" bestFit="1" customWidth="1"/>
    <col min="2" max="2" width="37.140625" style="23" customWidth="1"/>
    <col min="3" max="3" width="23.7109375" style="23" customWidth="1"/>
    <col min="4" max="4" width="20" style="23" customWidth="1"/>
    <col min="5" max="5" width="22.7109375" style="23" customWidth="1"/>
    <col min="6" max="6" width="25.85546875" style="23" customWidth="1"/>
    <col min="7" max="7" width="20" style="23" customWidth="1"/>
    <col min="8" max="8" width="31.140625" style="23" customWidth="1"/>
    <col min="9" max="9" width="45.7109375" style="23" customWidth="1"/>
    <col min="10" max="16384" width="11.42578125" style="23"/>
  </cols>
  <sheetData>
    <row r="1" spans="1:11" ht="36.75" customHeight="1" x14ac:dyDescent="0.35">
      <c r="A1" s="81" t="s">
        <v>265</v>
      </c>
      <c r="B1" s="80"/>
      <c r="C1" s="80"/>
      <c r="D1" s="80"/>
    </row>
    <row r="2" spans="1:11" ht="18.75" x14ac:dyDescent="0.35">
      <c r="B2" s="7"/>
    </row>
    <row r="3" spans="1:11" x14ac:dyDescent="0.35">
      <c r="A3" s="126" t="s">
        <v>9</v>
      </c>
      <c r="B3" s="71"/>
      <c r="C3" s="71"/>
      <c r="D3" s="71"/>
      <c r="E3" s="71"/>
      <c r="F3" s="71"/>
      <c r="G3" s="71"/>
      <c r="H3" s="71"/>
      <c r="I3" s="71"/>
      <c r="J3" s="71"/>
      <c r="K3" s="71"/>
    </row>
    <row r="4" spans="1:11" x14ac:dyDescent="0.35">
      <c r="A4" s="71"/>
      <c r="B4" s="178" t="s">
        <v>10</v>
      </c>
      <c r="C4" s="179"/>
      <c r="D4" s="179"/>
      <c r="E4" s="180"/>
      <c r="F4" s="71"/>
      <c r="G4" s="71"/>
      <c r="H4" s="71"/>
      <c r="I4" s="71"/>
      <c r="J4" s="71"/>
      <c r="K4" s="71"/>
    </row>
    <row r="5" spans="1:11" x14ac:dyDescent="0.35">
      <c r="A5" s="71"/>
      <c r="B5" s="50" t="s">
        <v>0</v>
      </c>
      <c r="C5" s="50" t="s">
        <v>1</v>
      </c>
      <c r="D5" s="50" t="s">
        <v>2</v>
      </c>
      <c r="E5" s="50" t="s">
        <v>3</v>
      </c>
      <c r="F5" s="71"/>
      <c r="G5" s="71"/>
      <c r="H5" s="71"/>
      <c r="I5" s="71"/>
      <c r="J5" s="71"/>
      <c r="K5" s="71"/>
    </row>
    <row r="6" spans="1:11" x14ac:dyDescent="0.35">
      <c r="A6" s="27" t="s">
        <v>173</v>
      </c>
      <c r="B6" s="26">
        <v>81</v>
      </c>
      <c r="C6" s="26">
        <v>70.3</v>
      </c>
      <c r="D6" s="26">
        <v>44.9</v>
      </c>
      <c r="E6" s="93">
        <v>65.400000000000006</v>
      </c>
      <c r="F6" s="71"/>
      <c r="G6" s="71"/>
      <c r="H6" s="71"/>
      <c r="I6" s="71"/>
      <c r="J6" s="71"/>
      <c r="K6" s="71"/>
    </row>
    <row r="7" spans="1:11" x14ac:dyDescent="0.35">
      <c r="A7" s="30" t="s">
        <v>174</v>
      </c>
      <c r="B7" s="51">
        <v>5.5</v>
      </c>
      <c r="C7" s="51">
        <v>11.8</v>
      </c>
      <c r="D7" s="51">
        <v>22</v>
      </c>
      <c r="E7" s="94">
        <v>13.2</v>
      </c>
      <c r="F7" s="71"/>
      <c r="G7" s="71"/>
      <c r="H7" s="71"/>
      <c r="I7" s="71"/>
      <c r="J7" s="71"/>
      <c r="K7" s="71"/>
    </row>
    <row r="8" spans="1:11" x14ac:dyDescent="0.35">
      <c r="A8" s="33" t="s">
        <v>185</v>
      </c>
      <c r="B8" s="34">
        <v>13.5</v>
      </c>
      <c r="C8" s="34">
        <v>17.899999999999999</v>
      </c>
      <c r="D8" s="34">
        <v>33.1</v>
      </c>
      <c r="E8" s="35">
        <v>21.3</v>
      </c>
      <c r="F8" s="71"/>
      <c r="G8" s="71"/>
      <c r="H8" s="71"/>
      <c r="I8" s="71"/>
      <c r="J8" s="71"/>
      <c r="K8" s="71"/>
    </row>
    <row r="9" spans="1:11" x14ac:dyDescent="0.35">
      <c r="A9" s="71"/>
      <c r="B9" s="71"/>
      <c r="C9" s="71"/>
      <c r="D9" s="71"/>
      <c r="E9" s="71"/>
      <c r="F9" s="71"/>
      <c r="G9" s="71"/>
      <c r="H9" s="71"/>
      <c r="I9" s="71"/>
      <c r="J9" s="71"/>
      <c r="K9" s="71"/>
    </row>
    <row r="10" spans="1:11" x14ac:dyDescent="0.35">
      <c r="A10" s="71"/>
      <c r="B10" s="178" t="s">
        <v>15</v>
      </c>
      <c r="C10" s="179"/>
      <c r="D10" s="179"/>
      <c r="E10" s="179"/>
      <c r="F10" s="179"/>
      <c r="G10" s="179"/>
      <c r="H10" s="179"/>
      <c r="I10" s="180"/>
      <c r="J10" s="71"/>
      <c r="K10" s="71"/>
    </row>
    <row r="11" spans="1:11" x14ac:dyDescent="0.35">
      <c r="A11" s="71"/>
      <c r="B11" s="50" t="s">
        <v>98</v>
      </c>
      <c r="C11" s="50" t="s">
        <v>4</v>
      </c>
      <c r="D11" s="50" t="s">
        <v>181</v>
      </c>
      <c r="E11" s="50" t="s">
        <v>5</v>
      </c>
      <c r="F11" s="50" t="s">
        <v>182</v>
      </c>
      <c r="G11" s="50" t="s">
        <v>6</v>
      </c>
      <c r="H11" s="50" t="s">
        <v>250</v>
      </c>
      <c r="I11" s="50" t="s">
        <v>99</v>
      </c>
      <c r="J11" s="71"/>
      <c r="K11" s="71"/>
    </row>
    <row r="12" spans="1:11" x14ac:dyDescent="0.35">
      <c r="A12" s="26" t="s">
        <v>173</v>
      </c>
      <c r="B12" s="127">
        <v>66.900000000000006</v>
      </c>
      <c r="C12" s="127">
        <v>67.3</v>
      </c>
      <c r="D12" s="127">
        <v>66</v>
      </c>
      <c r="E12" s="127">
        <v>60.9</v>
      </c>
      <c r="F12" s="127">
        <v>64.2</v>
      </c>
      <c r="G12" s="127">
        <v>57.1</v>
      </c>
      <c r="H12" s="127">
        <v>72</v>
      </c>
      <c r="I12" s="127">
        <v>75.599999999999994</v>
      </c>
      <c r="J12" s="71"/>
      <c r="K12" s="71"/>
    </row>
    <row r="13" spans="1:11" x14ac:dyDescent="0.35">
      <c r="A13" s="51" t="s">
        <v>174</v>
      </c>
      <c r="B13" s="128">
        <v>8.4</v>
      </c>
      <c r="C13" s="128">
        <v>12.9</v>
      </c>
      <c r="D13" s="128">
        <v>13.9</v>
      </c>
      <c r="E13" s="128">
        <v>16</v>
      </c>
      <c r="F13" s="128">
        <v>16.600000000000001</v>
      </c>
      <c r="G13" s="128">
        <v>16.3</v>
      </c>
      <c r="H13" s="128">
        <v>9.6999999999999993</v>
      </c>
      <c r="I13" s="128">
        <v>10.1</v>
      </c>
      <c r="J13" s="71"/>
      <c r="K13" s="71"/>
    </row>
    <row r="14" spans="1:11" x14ac:dyDescent="0.35">
      <c r="A14" s="34" t="s">
        <v>185</v>
      </c>
      <c r="B14" s="129">
        <v>24.7</v>
      </c>
      <c r="C14" s="129">
        <v>19.7</v>
      </c>
      <c r="D14" s="129">
        <v>20.100000000000001</v>
      </c>
      <c r="E14" s="129">
        <v>23.1</v>
      </c>
      <c r="F14" s="129">
        <v>19.2</v>
      </c>
      <c r="G14" s="129">
        <v>26.6</v>
      </c>
      <c r="H14" s="129">
        <v>18.3</v>
      </c>
      <c r="I14" s="129">
        <v>14.4</v>
      </c>
      <c r="J14" s="71"/>
      <c r="K14" s="71"/>
    </row>
    <row r="15" spans="1:11" x14ac:dyDescent="0.35">
      <c r="A15" s="71"/>
      <c r="B15" s="71"/>
      <c r="C15" s="71"/>
      <c r="D15" s="130"/>
      <c r="E15" s="71"/>
      <c r="F15" s="71"/>
      <c r="G15" s="71"/>
      <c r="H15" s="71"/>
      <c r="I15" s="71"/>
      <c r="J15" s="71"/>
      <c r="K15" s="71"/>
    </row>
    <row r="16" spans="1:11" x14ac:dyDescent="0.35">
      <c r="A16" s="71"/>
      <c r="B16" s="176" t="s">
        <v>211</v>
      </c>
      <c r="C16" s="177"/>
      <c r="D16" s="130"/>
      <c r="E16" s="71"/>
      <c r="F16" s="71"/>
      <c r="G16" s="71"/>
      <c r="H16" s="71"/>
      <c r="I16" s="71"/>
      <c r="J16" s="71"/>
      <c r="K16" s="71"/>
    </row>
    <row r="17" spans="1:11" x14ac:dyDescent="0.35">
      <c r="A17" s="71"/>
      <c r="B17" s="50" t="s">
        <v>212</v>
      </c>
      <c r="C17" s="98" t="s">
        <v>11</v>
      </c>
      <c r="D17" s="71"/>
      <c r="E17" s="71"/>
      <c r="F17" s="71"/>
      <c r="G17" s="71"/>
      <c r="H17" s="71"/>
      <c r="I17" s="71"/>
      <c r="J17" s="71"/>
      <c r="K17" s="71"/>
    </row>
    <row r="18" spans="1:11" x14ac:dyDescent="0.35">
      <c r="A18" s="26" t="s">
        <v>173</v>
      </c>
      <c r="B18" s="26">
        <v>68.8</v>
      </c>
      <c r="C18" s="26">
        <v>55.3</v>
      </c>
      <c r="D18" s="71"/>
      <c r="E18" s="71"/>
      <c r="F18" s="71"/>
      <c r="G18" s="71"/>
      <c r="H18" s="71"/>
      <c r="I18" s="71"/>
      <c r="J18" s="71"/>
      <c r="K18" s="71"/>
    </row>
    <row r="19" spans="1:11" x14ac:dyDescent="0.35">
      <c r="A19" s="51" t="s">
        <v>174</v>
      </c>
      <c r="B19" s="51">
        <v>11.7</v>
      </c>
      <c r="C19" s="51">
        <v>17.899999999999999</v>
      </c>
      <c r="D19" s="71"/>
      <c r="E19" s="71"/>
      <c r="F19" s="71"/>
      <c r="G19" s="71"/>
      <c r="H19" s="71"/>
      <c r="I19" s="71"/>
      <c r="J19" s="71"/>
      <c r="K19" s="71"/>
    </row>
    <row r="20" spans="1:11" x14ac:dyDescent="0.35">
      <c r="A20" s="34" t="s">
        <v>185</v>
      </c>
      <c r="B20" s="34">
        <v>19.5</v>
      </c>
      <c r="C20" s="34">
        <v>26.8</v>
      </c>
      <c r="D20" s="71"/>
      <c r="E20" s="71"/>
      <c r="F20" s="71"/>
      <c r="G20" s="71"/>
      <c r="H20" s="71"/>
      <c r="I20" s="71"/>
      <c r="J20" s="71"/>
      <c r="K20" s="71"/>
    </row>
    <row r="21" spans="1:11" x14ac:dyDescent="0.35">
      <c r="A21" s="71"/>
      <c r="B21" s="71"/>
      <c r="C21" s="71"/>
      <c r="D21" s="71"/>
      <c r="E21" s="71"/>
      <c r="F21" s="71"/>
      <c r="G21" s="71"/>
      <c r="H21" s="71"/>
      <c r="I21" s="71"/>
      <c r="J21" s="71"/>
      <c r="K21" s="71"/>
    </row>
    <row r="22" spans="1:11" x14ac:dyDescent="0.35">
      <c r="A22" s="71"/>
      <c r="B22" s="176" t="s">
        <v>167</v>
      </c>
      <c r="C22" s="177"/>
      <c r="D22" s="71"/>
      <c r="E22" s="71"/>
      <c r="F22" s="71"/>
      <c r="G22" s="71"/>
      <c r="H22" s="71"/>
      <c r="I22" s="71"/>
      <c r="J22" s="71"/>
      <c r="K22" s="71"/>
    </row>
    <row r="23" spans="1:11" x14ac:dyDescent="0.35">
      <c r="A23" s="71"/>
      <c r="B23" s="50" t="s">
        <v>12</v>
      </c>
      <c r="C23" s="50" t="s">
        <v>13</v>
      </c>
      <c r="D23" s="71"/>
      <c r="E23" s="71"/>
      <c r="F23" s="71"/>
      <c r="G23" s="71"/>
      <c r="H23" s="71"/>
      <c r="I23" s="71"/>
      <c r="J23" s="71"/>
      <c r="K23" s="71"/>
    </row>
    <row r="24" spans="1:11" x14ac:dyDescent="0.35">
      <c r="A24" s="26" t="s">
        <v>173</v>
      </c>
      <c r="B24" s="26">
        <v>62</v>
      </c>
      <c r="C24" s="26">
        <v>70.400000000000006</v>
      </c>
      <c r="D24" s="71"/>
      <c r="E24" s="71"/>
      <c r="F24" s="71"/>
      <c r="G24" s="71"/>
      <c r="H24" s="71"/>
      <c r="I24" s="71"/>
      <c r="J24" s="71"/>
      <c r="K24" s="71"/>
    </row>
    <row r="25" spans="1:11" x14ac:dyDescent="0.35">
      <c r="A25" s="51" t="s">
        <v>174</v>
      </c>
      <c r="B25" s="51">
        <v>14.9</v>
      </c>
      <c r="C25" s="51">
        <v>10.8</v>
      </c>
      <c r="D25" s="71"/>
      <c r="E25" s="71"/>
      <c r="F25" s="71"/>
      <c r="G25" s="71"/>
      <c r="H25" s="71"/>
      <c r="I25" s="71"/>
      <c r="J25" s="71"/>
      <c r="K25" s="71"/>
    </row>
    <row r="26" spans="1:11" x14ac:dyDescent="0.35">
      <c r="A26" s="34" t="s">
        <v>185</v>
      </c>
      <c r="B26" s="34">
        <v>23.1</v>
      </c>
      <c r="C26" s="34">
        <v>18.8</v>
      </c>
      <c r="D26" s="71"/>
      <c r="E26" s="71"/>
      <c r="F26" s="71"/>
      <c r="G26" s="71"/>
      <c r="H26" s="71"/>
      <c r="I26" s="71"/>
      <c r="J26" s="71"/>
      <c r="K26" s="71"/>
    </row>
    <row r="27" spans="1:11" x14ac:dyDescent="0.35">
      <c r="A27" s="71"/>
      <c r="B27" s="71"/>
      <c r="C27" s="71"/>
      <c r="D27" s="71"/>
      <c r="E27" s="71"/>
      <c r="F27" s="71"/>
      <c r="G27" s="71"/>
      <c r="H27" s="71"/>
      <c r="I27" s="71"/>
      <c r="J27" s="71"/>
      <c r="K27" s="71"/>
    </row>
    <row r="28" spans="1:11" x14ac:dyDescent="0.35">
      <c r="A28" s="126" t="s">
        <v>14</v>
      </c>
      <c r="B28" s="71"/>
      <c r="C28" s="71"/>
      <c r="D28" s="71"/>
      <c r="E28" s="71"/>
      <c r="F28" s="71"/>
      <c r="G28" s="71"/>
      <c r="H28" s="71"/>
      <c r="I28" s="71"/>
      <c r="J28" s="71"/>
      <c r="K28" s="71"/>
    </row>
    <row r="29" spans="1:11" x14ac:dyDescent="0.35">
      <c r="A29" s="71"/>
      <c r="B29" s="178" t="s">
        <v>10</v>
      </c>
      <c r="C29" s="179"/>
      <c r="D29" s="179"/>
      <c r="E29" s="180"/>
      <c r="F29" s="71"/>
      <c r="G29" s="71"/>
      <c r="H29" s="71"/>
      <c r="I29" s="71"/>
      <c r="J29" s="71"/>
      <c r="K29" s="71"/>
    </row>
    <row r="30" spans="1:11" x14ac:dyDescent="0.35">
      <c r="A30" s="71"/>
      <c r="B30" s="26" t="s">
        <v>0</v>
      </c>
      <c r="C30" s="26" t="s">
        <v>1</v>
      </c>
      <c r="D30" s="26" t="s">
        <v>2</v>
      </c>
      <c r="E30" s="26" t="s">
        <v>3</v>
      </c>
      <c r="F30" s="71"/>
      <c r="G30" s="71"/>
      <c r="H30" s="71"/>
      <c r="I30" s="71"/>
      <c r="J30" s="71"/>
      <c r="K30" s="71"/>
    </row>
    <row r="31" spans="1:11" x14ac:dyDescent="0.35">
      <c r="A31" s="27" t="s">
        <v>173</v>
      </c>
      <c r="B31" s="131">
        <v>81.3</v>
      </c>
      <c r="C31" s="131">
        <v>70.599999999999994</v>
      </c>
      <c r="D31" s="131">
        <v>45.3</v>
      </c>
      <c r="E31" s="93">
        <v>65.7</v>
      </c>
      <c r="F31" s="71"/>
      <c r="G31" s="71"/>
      <c r="H31" s="71"/>
      <c r="I31" s="71"/>
      <c r="J31" s="71"/>
      <c r="K31" s="71"/>
    </row>
    <row r="32" spans="1:11" x14ac:dyDescent="0.35">
      <c r="A32" s="30" t="s">
        <v>174</v>
      </c>
      <c r="B32" s="132">
        <v>5.5</v>
      </c>
      <c r="C32" s="132">
        <v>11.8</v>
      </c>
      <c r="D32" s="132">
        <v>22.1</v>
      </c>
      <c r="E32" s="94">
        <v>13.3</v>
      </c>
      <c r="F32" s="71"/>
      <c r="G32" s="71"/>
      <c r="H32" s="71"/>
      <c r="I32" s="71"/>
      <c r="J32" s="71"/>
      <c r="K32" s="71"/>
    </row>
    <row r="33" spans="1:11" x14ac:dyDescent="0.35">
      <c r="A33" s="33" t="s">
        <v>185</v>
      </c>
      <c r="B33" s="133">
        <v>13.2</v>
      </c>
      <c r="C33" s="133">
        <v>17.5</v>
      </c>
      <c r="D33" s="133">
        <v>32.700000000000003</v>
      </c>
      <c r="E33" s="35">
        <v>21</v>
      </c>
      <c r="F33" s="71"/>
      <c r="G33" s="71"/>
      <c r="H33" s="71"/>
      <c r="I33" s="71"/>
      <c r="J33" s="71"/>
      <c r="K33" s="71"/>
    </row>
    <row r="34" spans="1:11" x14ac:dyDescent="0.35">
      <c r="A34" s="71"/>
      <c r="B34" s="71"/>
      <c r="C34" s="71"/>
      <c r="D34" s="71"/>
      <c r="E34" s="71"/>
      <c r="F34" s="71"/>
      <c r="G34" s="71"/>
      <c r="H34" s="71"/>
      <c r="I34" s="71"/>
      <c r="J34" s="71"/>
      <c r="K34" s="71"/>
    </row>
    <row r="35" spans="1:11" x14ac:dyDescent="0.35">
      <c r="A35" s="71"/>
      <c r="B35" s="178" t="s">
        <v>15</v>
      </c>
      <c r="C35" s="179"/>
      <c r="D35" s="179"/>
      <c r="E35" s="179"/>
      <c r="F35" s="179"/>
      <c r="G35" s="179"/>
      <c r="H35" s="179"/>
      <c r="I35" s="180"/>
      <c r="J35" s="71"/>
      <c r="K35" s="71"/>
    </row>
    <row r="36" spans="1:11" x14ac:dyDescent="0.35">
      <c r="A36" s="71"/>
      <c r="B36" s="50" t="s">
        <v>98</v>
      </c>
      <c r="C36" s="50" t="s">
        <v>4</v>
      </c>
      <c r="D36" s="50" t="s">
        <v>181</v>
      </c>
      <c r="E36" s="50" t="s">
        <v>5</v>
      </c>
      <c r="F36" s="50" t="s">
        <v>182</v>
      </c>
      <c r="G36" s="50" t="s">
        <v>6</v>
      </c>
      <c r="H36" s="50" t="s">
        <v>250</v>
      </c>
      <c r="I36" s="50" t="s">
        <v>99</v>
      </c>
      <c r="J36" s="71"/>
      <c r="K36" s="71"/>
    </row>
    <row r="37" spans="1:11" x14ac:dyDescent="0.35">
      <c r="A37" s="26" t="s">
        <v>173</v>
      </c>
      <c r="B37" s="26">
        <v>68.5</v>
      </c>
      <c r="C37" s="26">
        <v>67.400000000000006</v>
      </c>
      <c r="D37" s="26">
        <v>66.099999999999994</v>
      </c>
      <c r="E37" s="26">
        <v>61.1</v>
      </c>
      <c r="F37" s="26">
        <v>64.400000000000006</v>
      </c>
      <c r="G37" s="26">
        <v>57.2</v>
      </c>
      <c r="H37" s="26">
        <v>72.5</v>
      </c>
      <c r="I37" s="26">
        <v>75.599999999999994</v>
      </c>
      <c r="J37" s="71"/>
      <c r="K37" s="71"/>
    </row>
    <row r="38" spans="1:11" x14ac:dyDescent="0.35">
      <c r="A38" s="51" t="s">
        <v>174</v>
      </c>
      <c r="B38" s="51">
        <v>8.4</v>
      </c>
      <c r="C38" s="51">
        <v>13</v>
      </c>
      <c r="D38" s="51">
        <v>13.9</v>
      </c>
      <c r="E38" s="51">
        <v>16.100000000000001</v>
      </c>
      <c r="F38" s="51">
        <v>16.600000000000001</v>
      </c>
      <c r="G38" s="51">
        <v>16.3</v>
      </c>
      <c r="H38" s="51">
        <v>9.8000000000000007</v>
      </c>
      <c r="I38" s="51">
        <v>10.1</v>
      </c>
      <c r="J38" s="71"/>
      <c r="K38" s="71"/>
    </row>
    <row r="39" spans="1:11" x14ac:dyDescent="0.35">
      <c r="A39" s="34" t="s">
        <v>185</v>
      </c>
      <c r="B39" s="34">
        <v>23.1</v>
      </c>
      <c r="C39" s="34">
        <v>19.600000000000001</v>
      </c>
      <c r="D39" s="34">
        <v>20</v>
      </c>
      <c r="E39" s="34">
        <v>22.9</v>
      </c>
      <c r="F39" s="34">
        <v>19</v>
      </c>
      <c r="G39" s="34">
        <v>26.5</v>
      </c>
      <c r="H39" s="34">
        <v>17.7</v>
      </c>
      <c r="I39" s="34">
        <v>14.3</v>
      </c>
      <c r="J39" s="71"/>
      <c r="K39" s="71"/>
    </row>
    <row r="40" spans="1:11" x14ac:dyDescent="0.35">
      <c r="A40" s="71"/>
      <c r="B40" s="71"/>
      <c r="C40" s="71"/>
      <c r="D40" s="130"/>
      <c r="E40" s="71"/>
      <c r="F40" s="71"/>
      <c r="G40" s="71"/>
      <c r="H40" s="71"/>
      <c r="I40" s="71"/>
      <c r="J40" s="71"/>
      <c r="K40" s="71"/>
    </row>
    <row r="41" spans="1:11" x14ac:dyDescent="0.35">
      <c r="A41" s="71"/>
      <c r="B41" s="176" t="s">
        <v>211</v>
      </c>
      <c r="C41" s="177"/>
      <c r="D41" s="71"/>
      <c r="E41" s="71"/>
      <c r="F41" s="71"/>
      <c r="G41" s="71"/>
      <c r="H41" s="71"/>
      <c r="I41" s="71"/>
      <c r="J41" s="71"/>
      <c r="K41" s="71"/>
    </row>
    <row r="42" spans="1:11" x14ac:dyDescent="0.35">
      <c r="A42" s="71"/>
      <c r="B42" s="50" t="s">
        <v>212</v>
      </c>
      <c r="C42" s="50" t="s">
        <v>11</v>
      </c>
      <c r="D42" s="71"/>
      <c r="E42" s="71"/>
      <c r="F42" s="71"/>
      <c r="G42" s="71"/>
      <c r="H42" s="71"/>
      <c r="I42" s="71"/>
      <c r="J42" s="71"/>
      <c r="K42" s="71"/>
    </row>
    <row r="43" spans="1:11" x14ac:dyDescent="0.35">
      <c r="A43" s="26" t="s">
        <v>173</v>
      </c>
      <c r="B43" s="26">
        <v>69.099999999999994</v>
      </c>
      <c r="C43" s="26">
        <v>55.6</v>
      </c>
      <c r="D43" s="71"/>
      <c r="E43" s="71"/>
      <c r="F43" s="71"/>
      <c r="G43" s="71"/>
      <c r="H43" s="71"/>
      <c r="I43" s="71"/>
      <c r="J43" s="71"/>
      <c r="K43" s="71"/>
    </row>
    <row r="44" spans="1:11" x14ac:dyDescent="0.35">
      <c r="A44" s="51" t="s">
        <v>174</v>
      </c>
      <c r="B44" s="51">
        <v>11.8</v>
      </c>
      <c r="C44" s="51">
        <v>17.899999999999999</v>
      </c>
      <c r="D44" s="71"/>
      <c r="E44" s="71"/>
      <c r="F44" s="71"/>
      <c r="G44" s="71"/>
      <c r="H44" s="71"/>
      <c r="I44" s="71"/>
      <c r="J44" s="71"/>
      <c r="K44" s="71"/>
    </row>
    <row r="45" spans="1:11" x14ac:dyDescent="0.35">
      <c r="A45" s="34" t="s">
        <v>185</v>
      </c>
      <c r="B45" s="34">
        <v>19.2</v>
      </c>
      <c r="C45" s="34">
        <v>26.5</v>
      </c>
      <c r="D45" s="71"/>
      <c r="E45" s="71"/>
      <c r="F45" s="71"/>
      <c r="G45" s="71"/>
      <c r="H45" s="71"/>
      <c r="I45" s="71"/>
      <c r="J45" s="71"/>
      <c r="K45" s="71"/>
    </row>
    <row r="46" spans="1:11" x14ac:dyDescent="0.35">
      <c r="A46" s="71"/>
      <c r="B46" s="71"/>
      <c r="C46" s="71"/>
      <c r="D46" s="71"/>
      <c r="E46" s="71"/>
      <c r="F46" s="71"/>
      <c r="G46" s="71"/>
      <c r="H46" s="71"/>
      <c r="I46" s="71"/>
      <c r="J46" s="71"/>
      <c r="K46" s="71"/>
    </row>
    <row r="47" spans="1:11" x14ac:dyDescent="0.35">
      <c r="A47" s="71"/>
      <c r="B47" s="176" t="s">
        <v>167</v>
      </c>
      <c r="C47" s="177"/>
      <c r="D47" s="71"/>
      <c r="E47" s="71"/>
      <c r="F47" s="71"/>
      <c r="G47" s="71"/>
      <c r="H47" s="71"/>
      <c r="I47" s="71"/>
      <c r="J47" s="71"/>
      <c r="K47" s="71"/>
    </row>
    <row r="48" spans="1:11" x14ac:dyDescent="0.35">
      <c r="A48" s="71"/>
      <c r="B48" s="50" t="s">
        <v>12</v>
      </c>
      <c r="C48" s="50" t="s">
        <v>13</v>
      </c>
      <c r="D48" s="71"/>
      <c r="E48" s="71"/>
      <c r="F48" s="71"/>
      <c r="G48" s="71"/>
      <c r="H48" s="71"/>
      <c r="I48" s="71"/>
      <c r="J48" s="71"/>
      <c r="K48" s="71"/>
    </row>
    <row r="49" spans="1:11" x14ac:dyDescent="0.35">
      <c r="A49" s="26" t="s">
        <v>173</v>
      </c>
      <c r="B49" s="26">
        <v>62.2</v>
      </c>
      <c r="C49" s="26">
        <v>70.900000000000006</v>
      </c>
      <c r="D49" s="71"/>
      <c r="E49" s="71"/>
      <c r="F49" s="71"/>
      <c r="G49" s="71"/>
      <c r="H49" s="71"/>
      <c r="I49" s="71"/>
      <c r="J49" s="71"/>
      <c r="K49" s="71"/>
    </row>
    <row r="50" spans="1:11" x14ac:dyDescent="0.35">
      <c r="A50" s="51" t="s">
        <v>174</v>
      </c>
      <c r="B50" s="51">
        <v>15</v>
      </c>
      <c r="C50" s="51">
        <v>10.8</v>
      </c>
      <c r="D50" s="71"/>
      <c r="E50" s="71"/>
      <c r="F50" s="71"/>
      <c r="G50" s="71"/>
      <c r="H50" s="71"/>
      <c r="I50" s="71"/>
      <c r="J50" s="71"/>
      <c r="K50" s="71"/>
    </row>
    <row r="51" spans="1:11" x14ac:dyDescent="0.35">
      <c r="A51" s="34" t="s">
        <v>185</v>
      </c>
      <c r="B51" s="34">
        <v>22.8</v>
      </c>
      <c r="C51" s="34">
        <v>18.3</v>
      </c>
      <c r="D51" s="71"/>
      <c r="E51" s="71"/>
      <c r="F51" s="71"/>
      <c r="G51" s="71"/>
      <c r="H51" s="71"/>
      <c r="I51" s="71"/>
      <c r="J51" s="71"/>
      <c r="K51" s="71"/>
    </row>
    <row r="52" spans="1:11" x14ac:dyDescent="0.35">
      <c r="A52" s="49" t="s">
        <v>380</v>
      </c>
    </row>
    <row r="53" spans="1:11" x14ac:dyDescent="0.35">
      <c r="A53" s="23" t="s">
        <v>381</v>
      </c>
      <c r="B53" s="48"/>
    </row>
    <row r="54" spans="1:11" x14ac:dyDescent="0.35">
      <c r="A54" s="23" t="s">
        <v>334</v>
      </c>
    </row>
    <row r="55" spans="1:11" x14ac:dyDescent="0.35">
      <c r="A55" s="49" t="s">
        <v>382</v>
      </c>
    </row>
  </sheetData>
  <mergeCells count="8">
    <mergeCell ref="B41:C41"/>
    <mergeCell ref="B47:C47"/>
    <mergeCell ref="B4:E4"/>
    <mergeCell ref="B29:E29"/>
    <mergeCell ref="B10:I10"/>
    <mergeCell ref="B16:C16"/>
    <mergeCell ref="B22:C22"/>
    <mergeCell ref="B35:I3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2">
    <tabColor theme="8" tint="0.39997558519241921"/>
  </sheetPr>
  <dimension ref="A1:T46"/>
  <sheetViews>
    <sheetView workbookViewId="0">
      <selection sqref="A1:XFD1048576"/>
    </sheetView>
  </sheetViews>
  <sheetFormatPr baseColWidth="10" defaultRowHeight="18.75" x14ac:dyDescent="0.35"/>
  <cols>
    <col min="1" max="1" width="18.7109375" style="8" bestFit="1" customWidth="1"/>
    <col min="2" max="2" width="31.28515625" style="8" customWidth="1"/>
    <col min="3" max="3" width="28.7109375" style="8" bestFit="1" customWidth="1"/>
    <col min="4" max="6" width="11.42578125" style="8"/>
    <col min="7" max="7" width="12.42578125" style="8" bestFit="1" customWidth="1"/>
    <col min="8" max="8" width="33.42578125" style="8" bestFit="1" customWidth="1"/>
    <col min="9" max="11" width="11.42578125" style="8"/>
    <col min="12" max="12" width="12.28515625" style="8" bestFit="1" customWidth="1"/>
    <col min="13" max="13" width="11.42578125" style="8"/>
    <col min="14" max="14" width="11.85546875" style="8" bestFit="1" customWidth="1"/>
    <col min="15" max="15" width="11.42578125" style="8"/>
    <col min="16" max="16" width="12.42578125" style="8" bestFit="1" customWidth="1"/>
    <col min="17" max="17" width="13.28515625" style="8" bestFit="1" customWidth="1"/>
    <col min="18" max="16384" width="11.42578125" style="8"/>
  </cols>
  <sheetData>
    <row r="1" spans="1:20" x14ac:dyDescent="0.35">
      <c r="A1" s="7" t="s">
        <v>266</v>
      </c>
    </row>
    <row r="3" spans="1:20" x14ac:dyDescent="0.35">
      <c r="B3" s="7" t="s">
        <v>156</v>
      </c>
      <c r="J3" s="67"/>
    </row>
    <row r="4" spans="1:20" ht="37.5" x14ac:dyDescent="0.35">
      <c r="B4" s="59" t="s">
        <v>25</v>
      </c>
      <c r="C4" s="59" t="s">
        <v>26</v>
      </c>
      <c r="D4" s="59" t="s">
        <v>151</v>
      </c>
      <c r="E4" s="59" t="s">
        <v>18</v>
      </c>
      <c r="F4" s="59" t="s">
        <v>19</v>
      </c>
      <c r="G4" s="59" t="s">
        <v>20</v>
      </c>
      <c r="H4" s="109" t="s">
        <v>160</v>
      </c>
      <c r="I4" s="59" t="s">
        <v>21</v>
      </c>
      <c r="J4" s="59" t="s">
        <v>22</v>
      </c>
      <c r="K4" s="59" t="s">
        <v>27</v>
      </c>
      <c r="L4" s="59" t="s">
        <v>28</v>
      </c>
      <c r="M4" s="59" t="s">
        <v>29</v>
      </c>
      <c r="N4" s="59" t="s">
        <v>30</v>
      </c>
      <c r="O4" s="59" t="s">
        <v>23</v>
      </c>
      <c r="P4" s="59" t="s">
        <v>31</v>
      </c>
      <c r="Q4" s="59" t="s">
        <v>32</v>
      </c>
      <c r="R4" s="59" t="s">
        <v>8</v>
      </c>
      <c r="S4" s="116"/>
      <c r="T4" s="76"/>
    </row>
    <row r="5" spans="1:20" x14ac:dyDescent="0.35">
      <c r="A5" s="39" t="s">
        <v>173</v>
      </c>
      <c r="B5" s="134">
        <v>74.599999999999994</v>
      </c>
      <c r="C5" s="134">
        <v>96.8</v>
      </c>
      <c r="D5" s="134">
        <v>98.6</v>
      </c>
      <c r="E5" s="134">
        <v>45.4</v>
      </c>
      <c r="F5" s="134">
        <v>100</v>
      </c>
      <c r="G5" s="134">
        <v>99</v>
      </c>
      <c r="H5" s="134">
        <v>96.7</v>
      </c>
      <c r="I5" s="134">
        <v>99.3</v>
      </c>
      <c r="J5" s="134">
        <v>99.2</v>
      </c>
      <c r="K5" s="134">
        <v>23.2</v>
      </c>
      <c r="L5" s="134">
        <v>24.6</v>
      </c>
      <c r="M5" s="134">
        <v>0</v>
      </c>
      <c r="N5" s="134">
        <v>29.7</v>
      </c>
      <c r="O5" s="134">
        <v>53.2</v>
      </c>
      <c r="P5" s="134">
        <v>1.1000000000000001</v>
      </c>
      <c r="Q5" s="134">
        <v>6.6</v>
      </c>
      <c r="R5" s="41">
        <v>65.400000000000006</v>
      </c>
      <c r="S5" s="67"/>
    </row>
    <row r="6" spans="1:20" x14ac:dyDescent="0.35">
      <c r="A6" s="60" t="s">
        <v>174</v>
      </c>
      <c r="B6" s="135">
        <v>7.5</v>
      </c>
      <c r="C6" s="135">
        <v>1.1000000000000001</v>
      </c>
      <c r="D6" s="135">
        <v>0.1</v>
      </c>
      <c r="E6" s="135">
        <v>11.2</v>
      </c>
      <c r="F6" s="135">
        <v>0</v>
      </c>
      <c r="G6" s="135">
        <v>0</v>
      </c>
      <c r="H6" s="135">
        <v>0</v>
      </c>
      <c r="I6" s="135">
        <v>0</v>
      </c>
      <c r="J6" s="135">
        <v>0.1</v>
      </c>
      <c r="K6" s="135">
        <v>5.0999999999999996</v>
      </c>
      <c r="L6" s="135">
        <v>12.4</v>
      </c>
      <c r="M6" s="135">
        <v>27.8</v>
      </c>
      <c r="N6" s="135">
        <v>17.899999999999999</v>
      </c>
      <c r="O6" s="135">
        <v>18</v>
      </c>
      <c r="P6" s="135">
        <v>16.100000000000001</v>
      </c>
      <c r="Q6" s="135">
        <v>48.5</v>
      </c>
      <c r="R6" s="43">
        <v>13.2</v>
      </c>
      <c r="S6" s="67"/>
    </row>
    <row r="7" spans="1:20" x14ac:dyDescent="0.35">
      <c r="A7" s="60" t="s">
        <v>185</v>
      </c>
      <c r="B7" s="135">
        <v>17.899999999999999</v>
      </c>
      <c r="C7" s="135">
        <v>2</v>
      </c>
      <c r="D7" s="135">
        <v>1.3</v>
      </c>
      <c r="E7" s="135">
        <v>43.5</v>
      </c>
      <c r="F7" s="135">
        <v>0</v>
      </c>
      <c r="G7" s="135">
        <v>1</v>
      </c>
      <c r="H7" s="135">
        <v>3.3</v>
      </c>
      <c r="I7" s="135">
        <v>0.2</v>
      </c>
      <c r="J7" s="135">
        <v>0.6</v>
      </c>
      <c r="K7" s="135">
        <v>71.8</v>
      </c>
      <c r="L7" s="135">
        <v>63</v>
      </c>
      <c r="M7" s="135">
        <v>72.2</v>
      </c>
      <c r="N7" s="135">
        <v>52.4</v>
      </c>
      <c r="O7" s="135">
        <v>28.7</v>
      </c>
      <c r="P7" s="135">
        <v>82.6</v>
      </c>
      <c r="Q7" s="135">
        <v>44.9</v>
      </c>
      <c r="R7" s="43">
        <v>21.3</v>
      </c>
    </row>
    <row r="8" spans="1:20" x14ac:dyDescent="0.35">
      <c r="A8" s="44" t="s">
        <v>109</v>
      </c>
      <c r="B8" s="136">
        <v>0</v>
      </c>
      <c r="C8" s="136">
        <v>0.1</v>
      </c>
      <c r="D8" s="136">
        <v>0</v>
      </c>
      <c r="E8" s="136">
        <v>0</v>
      </c>
      <c r="F8" s="136">
        <v>0</v>
      </c>
      <c r="G8" s="136">
        <v>0</v>
      </c>
      <c r="H8" s="136">
        <v>0</v>
      </c>
      <c r="I8" s="136">
        <v>0.5</v>
      </c>
      <c r="J8" s="136">
        <v>0.1</v>
      </c>
      <c r="K8" s="136">
        <v>0</v>
      </c>
      <c r="L8" s="136">
        <v>0.1</v>
      </c>
      <c r="M8" s="136">
        <v>0</v>
      </c>
      <c r="N8" s="136">
        <v>0</v>
      </c>
      <c r="O8" s="136">
        <v>0</v>
      </c>
      <c r="P8" s="136">
        <v>0.2</v>
      </c>
      <c r="Q8" s="136">
        <v>0</v>
      </c>
      <c r="R8" s="63">
        <v>0</v>
      </c>
    </row>
    <row r="9" spans="1:20" x14ac:dyDescent="0.35">
      <c r="A9" s="37" t="s">
        <v>383</v>
      </c>
      <c r="I9" s="67"/>
      <c r="J9" s="67"/>
    </row>
    <row r="10" spans="1:20" x14ac:dyDescent="0.35">
      <c r="A10" s="8" t="s">
        <v>346</v>
      </c>
      <c r="B10" s="104"/>
    </row>
    <row r="11" spans="1:20" x14ac:dyDescent="0.35">
      <c r="A11" s="46" t="s">
        <v>288</v>
      </c>
    </row>
    <row r="14" spans="1:20" x14ac:dyDescent="0.35">
      <c r="B14" s="7" t="s">
        <v>157</v>
      </c>
    </row>
    <row r="15" spans="1:20" ht="15" customHeight="1" x14ac:dyDescent="0.35">
      <c r="B15" s="59" t="s">
        <v>25</v>
      </c>
      <c r="C15" s="59" t="s">
        <v>26</v>
      </c>
      <c r="D15" s="59" t="s">
        <v>151</v>
      </c>
      <c r="E15" s="59" t="s">
        <v>18</v>
      </c>
      <c r="F15" s="59" t="s">
        <v>19</v>
      </c>
      <c r="G15" s="59" t="s">
        <v>20</v>
      </c>
      <c r="H15" s="59" t="s">
        <v>160</v>
      </c>
      <c r="I15" s="59" t="s">
        <v>21</v>
      </c>
      <c r="J15" s="59" t="s">
        <v>22</v>
      </c>
      <c r="K15" s="59" t="s">
        <v>27</v>
      </c>
      <c r="L15" s="59" t="s">
        <v>28</v>
      </c>
      <c r="M15" s="59" t="s">
        <v>29</v>
      </c>
      <c r="N15" s="59" t="s">
        <v>30</v>
      </c>
      <c r="O15" s="59" t="s">
        <v>23</v>
      </c>
      <c r="P15" s="59" t="s">
        <v>31</v>
      </c>
      <c r="Q15" s="59" t="s">
        <v>32</v>
      </c>
      <c r="R15" s="59" t="s">
        <v>8</v>
      </c>
    </row>
    <row r="16" spans="1:20" x14ac:dyDescent="0.35">
      <c r="A16" s="39" t="s">
        <v>173</v>
      </c>
      <c r="B16" s="134">
        <v>60.2</v>
      </c>
      <c r="C16" s="134">
        <v>89.4</v>
      </c>
      <c r="D16" s="134">
        <v>92.7</v>
      </c>
      <c r="E16" s="134">
        <v>50.6</v>
      </c>
      <c r="F16" s="134">
        <v>86.8</v>
      </c>
      <c r="G16" s="134">
        <v>70.2</v>
      </c>
      <c r="H16" s="134">
        <v>88.7</v>
      </c>
      <c r="I16" s="134">
        <v>82.4</v>
      </c>
      <c r="J16" s="134">
        <v>83.7</v>
      </c>
      <c r="K16" s="134">
        <v>14.3</v>
      </c>
      <c r="L16" s="134">
        <v>25.2</v>
      </c>
      <c r="M16" s="134">
        <v>0</v>
      </c>
      <c r="N16" s="134">
        <v>42.8</v>
      </c>
      <c r="O16" s="134">
        <v>54.7</v>
      </c>
      <c r="P16" s="134">
        <v>15.6</v>
      </c>
      <c r="Q16" s="134">
        <v>23.7</v>
      </c>
      <c r="R16" s="41">
        <v>65.7</v>
      </c>
    </row>
    <row r="17" spans="1:19" x14ac:dyDescent="0.35">
      <c r="A17" s="60" t="s">
        <v>174</v>
      </c>
      <c r="B17" s="135">
        <v>12</v>
      </c>
      <c r="C17" s="135">
        <v>3.9</v>
      </c>
      <c r="D17" s="135">
        <v>2.8</v>
      </c>
      <c r="E17" s="135">
        <v>19.3</v>
      </c>
      <c r="F17" s="135">
        <v>2.2000000000000002</v>
      </c>
      <c r="G17" s="135">
        <v>10.6</v>
      </c>
      <c r="H17" s="135">
        <v>3.7</v>
      </c>
      <c r="I17" s="135">
        <v>1.2</v>
      </c>
      <c r="J17" s="135">
        <v>7</v>
      </c>
      <c r="K17" s="135">
        <v>34.299999999999997</v>
      </c>
      <c r="L17" s="135">
        <v>16.8</v>
      </c>
      <c r="M17" s="135">
        <v>12.5</v>
      </c>
      <c r="N17" s="135">
        <v>22.5</v>
      </c>
      <c r="O17" s="135">
        <v>18</v>
      </c>
      <c r="P17" s="135">
        <v>7.3</v>
      </c>
      <c r="Q17" s="135">
        <v>17.8</v>
      </c>
      <c r="R17" s="43">
        <v>13.3</v>
      </c>
    </row>
    <row r="18" spans="1:19" x14ac:dyDescent="0.35">
      <c r="A18" s="60" t="s">
        <v>185</v>
      </c>
      <c r="B18" s="135">
        <v>27.7</v>
      </c>
      <c r="C18" s="135">
        <v>6.7</v>
      </c>
      <c r="D18" s="135">
        <v>4.4000000000000004</v>
      </c>
      <c r="E18" s="135">
        <v>30.1</v>
      </c>
      <c r="F18" s="135">
        <v>11</v>
      </c>
      <c r="G18" s="135">
        <v>19.2</v>
      </c>
      <c r="H18" s="135">
        <v>7.6</v>
      </c>
      <c r="I18" s="135">
        <v>16</v>
      </c>
      <c r="J18" s="135">
        <v>9.3000000000000007</v>
      </c>
      <c r="K18" s="135">
        <v>51.4</v>
      </c>
      <c r="L18" s="135">
        <v>57.8</v>
      </c>
      <c r="M18" s="135">
        <v>87.5</v>
      </c>
      <c r="N18" s="135">
        <v>34.799999999999997</v>
      </c>
      <c r="O18" s="135">
        <v>27.2</v>
      </c>
      <c r="P18" s="135">
        <v>77.099999999999994</v>
      </c>
      <c r="Q18" s="135">
        <v>58.4</v>
      </c>
      <c r="R18" s="43">
        <v>21</v>
      </c>
    </row>
    <row r="19" spans="1:19" x14ac:dyDescent="0.35">
      <c r="A19" s="60" t="s">
        <v>109</v>
      </c>
      <c r="B19" s="135">
        <v>0</v>
      </c>
      <c r="C19" s="135">
        <v>0.1</v>
      </c>
      <c r="D19" s="135">
        <v>0.1</v>
      </c>
      <c r="E19" s="135">
        <v>0</v>
      </c>
      <c r="F19" s="135">
        <v>0</v>
      </c>
      <c r="G19" s="135">
        <v>0</v>
      </c>
      <c r="H19" s="135">
        <v>0</v>
      </c>
      <c r="I19" s="135">
        <v>0.4</v>
      </c>
      <c r="J19" s="135">
        <v>0.1</v>
      </c>
      <c r="K19" s="135">
        <v>0</v>
      </c>
      <c r="L19" s="135">
        <v>0.2</v>
      </c>
      <c r="M19" s="135">
        <v>0</v>
      </c>
      <c r="N19" s="135">
        <v>0</v>
      </c>
      <c r="O19" s="135">
        <v>0</v>
      </c>
      <c r="P19" s="135">
        <v>0</v>
      </c>
      <c r="Q19" s="135">
        <v>0.1</v>
      </c>
      <c r="R19" s="43">
        <v>0</v>
      </c>
    </row>
    <row r="20" spans="1:19" x14ac:dyDescent="0.35">
      <c r="A20" s="44" t="s">
        <v>8</v>
      </c>
      <c r="B20" s="137">
        <v>100</v>
      </c>
      <c r="C20" s="137">
        <v>100</v>
      </c>
      <c r="D20" s="137">
        <v>100</v>
      </c>
      <c r="E20" s="137">
        <v>100</v>
      </c>
      <c r="F20" s="137">
        <v>100</v>
      </c>
      <c r="G20" s="137">
        <v>100</v>
      </c>
      <c r="H20" s="137">
        <v>100</v>
      </c>
      <c r="I20" s="137">
        <v>100</v>
      </c>
      <c r="J20" s="137">
        <v>100</v>
      </c>
      <c r="K20" s="137">
        <v>100</v>
      </c>
      <c r="L20" s="137">
        <v>100</v>
      </c>
      <c r="M20" s="137">
        <v>100</v>
      </c>
      <c r="N20" s="137">
        <v>100</v>
      </c>
      <c r="O20" s="137">
        <v>100</v>
      </c>
      <c r="P20" s="137">
        <v>100</v>
      </c>
      <c r="Q20" s="137">
        <v>100</v>
      </c>
      <c r="R20" s="138">
        <v>100</v>
      </c>
      <c r="S20" s="139"/>
    </row>
    <row r="21" spans="1:19" x14ac:dyDescent="0.35">
      <c r="A21" s="37" t="s">
        <v>384</v>
      </c>
      <c r="B21" s="104"/>
      <c r="I21" s="67"/>
    </row>
    <row r="22" spans="1:19" x14ac:dyDescent="0.35">
      <c r="A22" s="8" t="s">
        <v>385</v>
      </c>
    </row>
    <row r="23" spans="1:19" x14ac:dyDescent="0.35">
      <c r="A23" s="46" t="s">
        <v>288</v>
      </c>
    </row>
    <row r="25" spans="1:19" x14ac:dyDescent="0.35">
      <c r="A25" s="140"/>
      <c r="B25" s="140"/>
      <c r="C25" s="140"/>
      <c r="D25" s="140"/>
      <c r="E25" s="140"/>
      <c r="F25" s="140"/>
      <c r="G25" s="140"/>
      <c r="H25" s="140"/>
      <c r="I25" s="140"/>
      <c r="J25" s="140"/>
      <c r="K25" s="140"/>
      <c r="L25" s="140"/>
      <c r="M25" s="140"/>
      <c r="N25" s="140"/>
      <c r="O25" s="140"/>
      <c r="P25" s="140"/>
      <c r="Q25" s="140"/>
      <c r="R25" s="140"/>
    </row>
    <row r="28" spans="1:19" x14ac:dyDescent="0.35">
      <c r="B28" s="7" t="s">
        <v>158</v>
      </c>
    </row>
    <row r="29" spans="1:19" x14ac:dyDescent="0.35">
      <c r="B29" s="59" t="s">
        <v>25</v>
      </c>
      <c r="C29" s="59" t="s">
        <v>26</v>
      </c>
      <c r="D29" s="59" t="s">
        <v>151</v>
      </c>
      <c r="E29" s="59" t="s">
        <v>18</v>
      </c>
      <c r="F29" s="59" t="s">
        <v>19</v>
      </c>
      <c r="G29" s="59" t="s">
        <v>20</v>
      </c>
      <c r="H29" s="59" t="s">
        <v>160</v>
      </c>
      <c r="I29" s="59" t="s">
        <v>21</v>
      </c>
      <c r="J29" s="59" t="s">
        <v>22</v>
      </c>
      <c r="K29" s="59" t="s">
        <v>27</v>
      </c>
      <c r="L29" s="59" t="s">
        <v>28</v>
      </c>
      <c r="M29" s="59" t="s">
        <v>29</v>
      </c>
      <c r="N29" s="59" t="s">
        <v>30</v>
      </c>
      <c r="O29" s="59" t="s">
        <v>23</v>
      </c>
      <c r="P29" s="59" t="s">
        <v>31</v>
      </c>
      <c r="Q29" s="59" t="s">
        <v>32</v>
      </c>
      <c r="R29" s="59" t="s">
        <v>8</v>
      </c>
    </row>
    <row r="30" spans="1:19" x14ac:dyDescent="0.35">
      <c r="A30" s="39" t="s">
        <v>173</v>
      </c>
      <c r="B30" s="134">
        <v>90.8</v>
      </c>
      <c r="C30" s="134">
        <v>98.8</v>
      </c>
      <c r="D30" s="134">
        <v>99.9</v>
      </c>
      <c r="E30" s="134">
        <v>80.2</v>
      </c>
      <c r="F30" s="134">
        <v>100</v>
      </c>
      <c r="G30" s="134">
        <v>100</v>
      </c>
      <c r="H30" s="134">
        <v>100</v>
      </c>
      <c r="I30" s="134">
        <v>99.5</v>
      </c>
      <c r="J30" s="134">
        <v>99.8</v>
      </c>
      <c r="K30" s="134">
        <v>82</v>
      </c>
      <c r="L30" s="134">
        <v>66.400000000000006</v>
      </c>
      <c r="M30" s="134">
        <v>0</v>
      </c>
      <c r="N30" s="134">
        <v>62.4</v>
      </c>
      <c r="O30" s="134">
        <v>74.7</v>
      </c>
      <c r="P30" s="134">
        <v>6.5</v>
      </c>
      <c r="Q30" s="134">
        <v>11.9</v>
      </c>
      <c r="R30" s="41">
        <v>83.1</v>
      </c>
    </row>
    <row r="31" spans="1:19" x14ac:dyDescent="0.35">
      <c r="A31" s="60" t="s">
        <v>174</v>
      </c>
      <c r="B31" s="135">
        <v>9.1</v>
      </c>
      <c r="C31" s="135">
        <v>1.1000000000000001</v>
      </c>
      <c r="D31" s="135">
        <v>0.1</v>
      </c>
      <c r="E31" s="135">
        <v>19.8</v>
      </c>
      <c r="F31" s="135">
        <v>0</v>
      </c>
      <c r="G31" s="135">
        <v>0</v>
      </c>
      <c r="H31" s="135">
        <v>0</v>
      </c>
      <c r="I31" s="135">
        <v>0</v>
      </c>
      <c r="J31" s="135">
        <v>0.1</v>
      </c>
      <c r="K31" s="135">
        <v>18</v>
      </c>
      <c r="L31" s="135">
        <v>33.5</v>
      </c>
      <c r="M31" s="135">
        <v>100</v>
      </c>
      <c r="N31" s="135">
        <v>37.6</v>
      </c>
      <c r="O31" s="135">
        <v>25.3</v>
      </c>
      <c r="P31" s="135">
        <v>92.5</v>
      </c>
      <c r="Q31" s="135">
        <v>88.1</v>
      </c>
      <c r="R31" s="43">
        <v>16.8</v>
      </c>
    </row>
    <row r="32" spans="1:19" x14ac:dyDescent="0.35">
      <c r="A32" s="60" t="s">
        <v>109</v>
      </c>
      <c r="B32" s="135">
        <v>0</v>
      </c>
      <c r="C32" s="135">
        <v>0.1</v>
      </c>
      <c r="D32" s="135">
        <v>0</v>
      </c>
      <c r="E32" s="135">
        <v>0</v>
      </c>
      <c r="F32" s="135">
        <v>0</v>
      </c>
      <c r="G32" s="135">
        <v>0</v>
      </c>
      <c r="H32" s="135">
        <v>0</v>
      </c>
      <c r="I32" s="135">
        <v>0.5</v>
      </c>
      <c r="J32" s="135">
        <v>0.1</v>
      </c>
      <c r="K32" s="135">
        <v>0</v>
      </c>
      <c r="L32" s="135">
        <v>0.1</v>
      </c>
      <c r="M32" s="135">
        <v>0</v>
      </c>
      <c r="N32" s="135">
        <v>0</v>
      </c>
      <c r="O32" s="135">
        <v>0</v>
      </c>
      <c r="P32" s="135">
        <v>1.1000000000000001</v>
      </c>
      <c r="Q32" s="135">
        <v>0</v>
      </c>
      <c r="R32" s="43">
        <v>0</v>
      </c>
    </row>
    <row r="33" spans="1:18" x14ac:dyDescent="0.35">
      <c r="A33" s="44" t="s">
        <v>8</v>
      </c>
      <c r="B33" s="44">
        <v>100</v>
      </c>
      <c r="C33" s="44">
        <v>100</v>
      </c>
      <c r="D33" s="44">
        <v>100</v>
      </c>
      <c r="E33" s="44">
        <v>100</v>
      </c>
      <c r="F33" s="44">
        <v>100</v>
      </c>
      <c r="G33" s="44">
        <v>100</v>
      </c>
      <c r="H33" s="44">
        <v>100</v>
      </c>
      <c r="I33" s="44">
        <v>100</v>
      </c>
      <c r="J33" s="44">
        <v>100</v>
      </c>
      <c r="K33" s="44">
        <v>100</v>
      </c>
      <c r="L33" s="44">
        <v>100</v>
      </c>
      <c r="M33" s="44">
        <v>100</v>
      </c>
      <c r="N33" s="44">
        <v>100</v>
      </c>
      <c r="O33" s="44">
        <v>100</v>
      </c>
      <c r="P33" s="44">
        <v>100</v>
      </c>
      <c r="Q33" s="44">
        <v>100</v>
      </c>
      <c r="R33" s="45">
        <v>100</v>
      </c>
    </row>
    <row r="34" spans="1:18" x14ac:dyDescent="0.35">
      <c r="A34" s="37" t="s">
        <v>386</v>
      </c>
      <c r="B34" s="104"/>
      <c r="L34" s="67"/>
    </row>
    <row r="35" spans="1:18" x14ac:dyDescent="0.35">
      <c r="A35" s="8" t="s">
        <v>387</v>
      </c>
    </row>
    <row r="36" spans="1:18" x14ac:dyDescent="0.35">
      <c r="A36" s="46" t="s">
        <v>288</v>
      </c>
    </row>
    <row r="37" spans="1:18" x14ac:dyDescent="0.35">
      <c r="B37" s="104"/>
    </row>
    <row r="38" spans="1:18" x14ac:dyDescent="0.35">
      <c r="B38" s="7" t="s">
        <v>159</v>
      </c>
    </row>
    <row r="39" spans="1:18" x14ac:dyDescent="0.35">
      <c r="B39" s="59" t="s">
        <v>25</v>
      </c>
      <c r="C39" s="59" t="s">
        <v>26</v>
      </c>
      <c r="D39" s="59" t="s">
        <v>151</v>
      </c>
      <c r="E39" s="59" t="s">
        <v>18</v>
      </c>
      <c r="F39" s="59" t="s">
        <v>19</v>
      </c>
      <c r="G39" s="59" t="s">
        <v>20</v>
      </c>
      <c r="H39" s="59" t="s">
        <v>160</v>
      </c>
      <c r="I39" s="59" t="s">
        <v>21</v>
      </c>
      <c r="J39" s="59" t="s">
        <v>22</v>
      </c>
      <c r="K39" s="59" t="s">
        <v>27</v>
      </c>
      <c r="L39" s="59" t="s">
        <v>28</v>
      </c>
      <c r="M39" s="59" t="s">
        <v>29</v>
      </c>
      <c r="N39" s="59" t="s">
        <v>30</v>
      </c>
      <c r="O39" s="59" t="s">
        <v>23</v>
      </c>
      <c r="P39" s="59" t="s">
        <v>31</v>
      </c>
      <c r="Q39" s="59" t="s">
        <v>32</v>
      </c>
      <c r="R39" s="59" t="s">
        <v>8</v>
      </c>
    </row>
    <row r="40" spans="1:18" x14ac:dyDescent="0.35">
      <c r="A40" s="39" t="s">
        <v>173</v>
      </c>
      <c r="B40" s="134">
        <v>83.3</v>
      </c>
      <c r="C40" s="134">
        <v>95.8</v>
      </c>
      <c r="D40" s="134">
        <v>97</v>
      </c>
      <c r="E40" s="134">
        <v>72.400000000000006</v>
      </c>
      <c r="F40" s="134">
        <v>97.5</v>
      </c>
      <c r="G40" s="134">
        <v>86.9</v>
      </c>
      <c r="H40" s="134">
        <v>96</v>
      </c>
      <c r="I40" s="134">
        <v>98.1</v>
      </c>
      <c r="J40" s="134">
        <v>92.3</v>
      </c>
      <c r="K40" s="134">
        <v>29.4</v>
      </c>
      <c r="L40" s="134">
        <v>59.8</v>
      </c>
      <c r="M40" s="134">
        <v>0</v>
      </c>
      <c r="N40" s="134">
        <v>65.599999999999994</v>
      </c>
      <c r="O40" s="134">
        <v>75.2</v>
      </c>
      <c r="P40" s="134">
        <v>68.2</v>
      </c>
      <c r="Q40" s="134">
        <v>57</v>
      </c>
      <c r="R40" s="41">
        <v>83.2</v>
      </c>
    </row>
    <row r="41" spans="1:18" x14ac:dyDescent="0.35">
      <c r="A41" s="60" t="s">
        <v>174</v>
      </c>
      <c r="B41" s="135">
        <v>16.7</v>
      </c>
      <c r="C41" s="135">
        <v>4.2</v>
      </c>
      <c r="D41" s="135">
        <v>3</v>
      </c>
      <c r="E41" s="135">
        <v>27.6</v>
      </c>
      <c r="F41" s="135">
        <v>2.5</v>
      </c>
      <c r="G41" s="135">
        <v>13.1</v>
      </c>
      <c r="H41" s="135">
        <v>4</v>
      </c>
      <c r="I41" s="135">
        <v>1.4</v>
      </c>
      <c r="J41" s="135">
        <v>7.7</v>
      </c>
      <c r="K41" s="135">
        <v>70.599999999999994</v>
      </c>
      <c r="L41" s="135">
        <v>39.799999999999997</v>
      </c>
      <c r="M41" s="135">
        <v>100</v>
      </c>
      <c r="N41" s="135">
        <v>34.4</v>
      </c>
      <c r="O41" s="135">
        <v>24.8</v>
      </c>
      <c r="P41" s="135">
        <v>31.8</v>
      </c>
      <c r="Q41" s="135">
        <v>42.9</v>
      </c>
      <c r="R41" s="43">
        <v>16.8</v>
      </c>
    </row>
    <row r="42" spans="1:18" x14ac:dyDescent="0.35">
      <c r="A42" s="60" t="s">
        <v>109</v>
      </c>
      <c r="B42" s="135">
        <v>0</v>
      </c>
      <c r="C42" s="135">
        <v>0.1</v>
      </c>
      <c r="D42" s="135">
        <v>0.1</v>
      </c>
      <c r="E42" s="135">
        <v>0</v>
      </c>
      <c r="F42" s="135">
        <v>0</v>
      </c>
      <c r="G42" s="135">
        <v>0</v>
      </c>
      <c r="H42" s="135">
        <v>0</v>
      </c>
      <c r="I42" s="135">
        <v>0.5</v>
      </c>
      <c r="J42" s="135">
        <v>0.1</v>
      </c>
      <c r="K42" s="135">
        <v>0</v>
      </c>
      <c r="L42" s="135">
        <v>0.4</v>
      </c>
      <c r="M42" s="135">
        <v>0</v>
      </c>
      <c r="N42" s="135">
        <v>0</v>
      </c>
      <c r="O42" s="135">
        <v>0</v>
      </c>
      <c r="P42" s="135">
        <v>0</v>
      </c>
      <c r="Q42" s="135">
        <v>0.1</v>
      </c>
      <c r="R42" s="43">
        <v>0</v>
      </c>
    </row>
    <row r="43" spans="1:18" x14ac:dyDescent="0.35">
      <c r="A43" s="44" t="s">
        <v>8</v>
      </c>
      <c r="B43" s="44">
        <v>100</v>
      </c>
      <c r="C43" s="44">
        <v>100</v>
      </c>
      <c r="D43" s="44">
        <v>100</v>
      </c>
      <c r="E43" s="44">
        <v>100</v>
      </c>
      <c r="F43" s="44">
        <v>100</v>
      </c>
      <c r="G43" s="44">
        <v>100</v>
      </c>
      <c r="H43" s="44">
        <v>100</v>
      </c>
      <c r="I43" s="44">
        <v>100</v>
      </c>
      <c r="J43" s="44">
        <v>100</v>
      </c>
      <c r="K43" s="44">
        <v>100</v>
      </c>
      <c r="L43" s="44">
        <v>100</v>
      </c>
      <c r="M43" s="44">
        <v>100</v>
      </c>
      <c r="N43" s="44">
        <v>100</v>
      </c>
      <c r="O43" s="44">
        <v>100</v>
      </c>
      <c r="P43" s="44">
        <v>100</v>
      </c>
      <c r="Q43" s="44">
        <v>100</v>
      </c>
      <c r="R43" s="45">
        <v>100</v>
      </c>
    </row>
    <row r="44" spans="1:18" x14ac:dyDescent="0.35">
      <c r="A44" s="8" t="s">
        <v>388</v>
      </c>
      <c r="B44" s="104"/>
      <c r="L44" s="67"/>
    </row>
    <row r="45" spans="1:18" x14ac:dyDescent="0.35">
      <c r="A45" s="8" t="s">
        <v>389</v>
      </c>
    </row>
    <row r="46" spans="1:18" x14ac:dyDescent="0.35">
      <c r="A46" s="46" t="s">
        <v>288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1">
    <tabColor theme="8" tint="0.39997558519241921"/>
  </sheetPr>
  <dimension ref="A2:E11"/>
  <sheetViews>
    <sheetView workbookViewId="0">
      <selection activeCell="A2" sqref="A2:E2"/>
    </sheetView>
  </sheetViews>
  <sheetFormatPr baseColWidth="10" defaultRowHeight="18.75" x14ac:dyDescent="0.35"/>
  <cols>
    <col min="1" max="1" width="32.42578125" style="8" bestFit="1" customWidth="1"/>
    <col min="2" max="2" width="25.42578125" style="8" customWidth="1"/>
    <col min="3" max="3" width="31.85546875" style="8" customWidth="1"/>
    <col min="4" max="4" width="17.85546875" style="8" customWidth="1"/>
    <col min="5" max="5" width="18.85546875" style="8" customWidth="1"/>
    <col min="6" max="16384" width="11.42578125" style="8"/>
  </cols>
  <sheetData>
    <row r="2" spans="1:5" ht="42.75" customHeight="1" x14ac:dyDescent="0.35">
      <c r="A2" s="181" t="s">
        <v>267</v>
      </c>
      <c r="B2" s="181"/>
      <c r="C2" s="181"/>
      <c r="D2" s="181"/>
      <c r="E2" s="181"/>
    </row>
    <row r="3" spans="1:5" ht="27.75" customHeight="1" x14ac:dyDescent="0.35">
      <c r="A3" s="141"/>
      <c r="B3" s="141"/>
      <c r="C3" s="141"/>
      <c r="D3" s="141"/>
      <c r="E3" s="141"/>
    </row>
    <row r="4" spans="1:5" x14ac:dyDescent="0.35">
      <c r="A4" s="142"/>
      <c r="B4" s="182" t="s">
        <v>10</v>
      </c>
      <c r="C4" s="183"/>
      <c r="D4" s="183"/>
      <c r="E4" s="184"/>
    </row>
    <row r="5" spans="1:5" x14ac:dyDescent="0.35">
      <c r="A5" s="76"/>
      <c r="B5" s="143" t="s">
        <v>0</v>
      </c>
      <c r="C5" s="144" t="s">
        <v>1</v>
      </c>
      <c r="D5" s="143" t="s">
        <v>2</v>
      </c>
      <c r="E5" s="143" t="s">
        <v>8</v>
      </c>
    </row>
    <row r="6" spans="1:5" x14ac:dyDescent="0.35">
      <c r="A6" s="59" t="s">
        <v>106</v>
      </c>
      <c r="B6" s="60">
        <v>47.1</v>
      </c>
      <c r="C6" s="39">
        <v>55.9</v>
      </c>
      <c r="D6" s="39">
        <v>72.400000000000006</v>
      </c>
      <c r="E6" s="97">
        <v>58.6</v>
      </c>
    </row>
    <row r="7" spans="1:5" x14ac:dyDescent="0.35">
      <c r="A7" s="59" t="s">
        <v>107</v>
      </c>
      <c r="B7" s="60">
        <v>52.9</v>
      </c>
      <c r="C7" s="60">
        <v>44.1</v>
      </c>
      <c r="D7" s="60">
        <v>27.6</v>
      </c>
      <c r="E7" s="97">
        <v>41.4</v>
      </c>
    </row>
    <row r="8" spans="1:5" x14ac:dyDescent="0.35">
      <c r="A8" s="65" t="s">
        <v>8</v>
      </c>
      <c r="B8" s="56">
        <v>100</v>
      </c>
      <c r="C8" s="56">
        <v>100</v>
      </c>
      <c r="D8" s="56">
        <v>100</v>
      </c>
      <c r="E8" s="145">
        <v>100</v>
      </c>
    </row>
    <row r="9" spans="1:5" x14ac:dyDescent="0.35">
      <c r="A9" s="8" t="s">
        <v>390</v>
      </c>
      <c r="B9" s="104"/>
    </row>
    <row r="10" spans="1:5" x14ac:dyDescent="0.35">
      <c r="A10" s="8" t="s">
        <v>385</v>
      </c>
    </row>
    <row r="11" spans="1:5" x14ac:dyDescent="0.35">
      <c r="A11" s="46" t="s">
        <v>288</v>
      </c>
    </row>
  </sheetData>
  <mergeCells count="2">
    <mergeCell ref="A2:E2"/>
    <mergeCell ref="B4:E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0">
    <tabColor theme="8" tint="0.39997558519241921"/>
  </sheetPr>
  <dimension ref="A2:J49"/>
  <sheetViews>
    <sheetView zoomScaleNormal="100" workbookViewId="0">
      <selection sqref="A1:XFD1048576"/>
    </sheetView>
  </sheetViews>
  <sheetFormatPr baseColWidth="10" defaultRowHeight="18.75" x14ac:dyDescent="0.35"/>
  <cols>
    <col min="1" max="1" width="34.42578125" style="8" bestFit="1" customWidth="1"/>
    <col min="2" max="2" width="40.42578125" style="8" customWidth="1"/>
    <col min="3" max="3" width="30" style="8" customWidth="1"/>
    <col min="4" max="4" width="24.28515625" style="8" bestFit="1" customWidth="1"/>
    <col min="5" max="5" width="28.42578125" style="8" bestFit="1" customWidth="1"/>
    <col min="6" max="6" width="20.140625" style="8" bestFit="1" customWidth="1"/>
    <col min="7" max="7" width="31.42578125" style="8" bestFit="1" customWidth="1"/>
    <col min="8" max="8" width="40.42578125" style="8" bestFit="1" customWidth="1"/>
    <col min="9" max="9" width="39.140625" style="8" customWidth="1"/>
    <col min="10" max="10" width="19.42578125" style="8" customWidth="1"/>
    <col min="11" max="16384" width="11.42578125" style="8"/>
  </cols>
  <sheetData>
    <row r="2" spans="1:10" x14ac:dyDescent="0.35">
      <c r="A2" s="146" t="s">
        <v>391</v>
      </c>
      <c r="B2" s="146"/>
      <c r="C2" s="146"/>
      <c r="D2" s="146"/>
      <c r="E2" s="146"/>
      <c r="F2" s="146"/>
      <c r="G2" s="146"/>
      <c r="H2" s="146"/>
    </row>
    <row r="3" spans="1:10" x14ac:dyDescent="0.35">
      <c r="B3" s="7"/>
      <c r="H3" s="67"/>
    </row>
    <row r="4" spans="1:10" ht="56.25" x14ac:dyDescent="0.35">
      <c r="B4" s="147" t="s">
        <v>98</v>
      </c>
      <c r="C4" s="147" t="s">
        <v>4</v>
      </c>
      <c r="D4" s="147" t="s">
        <v>181</v>
      </c>
      <c r="E4" s="147" t="s">
        <v>5</v>
      </c>
      <c r="F4" s="147" t="s">
        <v>182</v>
      </c>
      <c r="G4" s="147" t="s">
        <v>6</v>
      </c>
      <c r="H4" s="148" t="s">
        <v>250</v>
      </c>
      <c r="I4" s="147" t="s">
        <v>99</v>
      </c>
      <c r="J4" s="149" t="s">
        <v>3</v>
      </c>
    </row>
    <row r="5" spans="1:10" x14ac:dyDescent="0.35">
      <c r="A5" s="59" t="s">
        <v>30</v>
      </c>
      <c r="B5" s="40">
        <v>0.1</v>
      </c>
      <c r="C5" s="40">
        <v>0.2</v>
      </c>
      <c r="D5" s="40">
        <v>0.2</v>
      </c>
      <c r="E5" s="40">
        <v>0.2</v>
      </c>
      <c r="F5" s="40">
        <v>0.4</v>
      </c>
      <c r="G5" s="40">
        <v>0.4</v>
      </c>
      <c r="H5" s="40">
        <v>0.2</v>
      </c>
      <c r="I5" s="41">
        <v>0.2</v>
      </c>
      <c r="J5" s="41">
        <v>0.2</v>
      </c>
    </row>
    <row r="6" spans="1:10" x14ac:dyDescent="0.35">
      <c r="A6" s="59" t="s">
        <v>29</v>
      </c>
      <c r="B6" s="42">
        <v>0</v>
      </c>
      <c r="C6" s="42">
        <v>0</v>
      </c>
      <c r="D6" s="42">
        <v>0</v>
      </c>
      <c r="E6" s="42">
        <v>0</v>
      </c>
      <c r="F6" s="42">
        <v>0</v>
      </c>
      <c r="G6" s="42">
        <v>0</v>
      </c>
      <c r="H6" s="42">
        <v>0</v>
      </c>
      <c r="I6" s="43">
        <v>0</v>
      </c>
      <c r="J6" s="43">
        <v>0</v>
      </c>
    </row>
    <row r="7" spans="1:10" x14ac:dyDescent="0.35">
      <c r="A7" s="59" t="s">
        <v>28</v>
      </c>
      <c r="B7" s="42">
        <v>0.7</v>
      </c>
      <c r="C7" s="42">
        <v>1.2</v>
      </c>
      <c r="D7" s="42">
        <v>0.8</v>
      </c>
      <c r="E7" s="42">
        <v>1.1000000000000001</v>
      </c>
      <c r="F7" s="42">
        <v>1.4</v>
      </c>
      <c r="G7" s="42">
        <v>1.7</v>
      </c>
      <c r="H7" s="42">
        <v>0.9</v>
      </c>
      <c r="I7" s="43">
        <v>0.6</v>
      </c>
      <c r="J7" s="43">
        <v>1.1000000000000001</v>
      </c>
    </row>
    <row r="8" spans="1:10" x14ac:dyDescent="0.35">
      <c r="A8" s="59" t="s">
        <v>27</v>
      </c>
      <c r="B8" s="42">
        <v>0.1</v>
      </c>
      <c r="C8" s="42">
        <v>0.1</v>
      </c>
      <c r="D8" s="42">
        <v>0.1</v>
      </c>
      <c r="E8" s="42">
        <v>0.1</v>
      </c>
      <c r="F8" s="42">
        <v>0.1</v>
      </c>
      <c r="G8" s="42">
        <v>0.1</v>
      </c>
      <c r="H8" s="42">
        <v>0.1</v>
      </c>
      <c r="I8" s="43">
        <v>0</v>
      </c>
      <c r="J8" s="43">
        <v>0.1</v>
      </c>
    </row>
    <row r="9" spans="1:10" x14ac:dyDescent="0.35">
      <c r="A9" s="59" t="s">
        <v>32</v>
      </c>
      <c r="B9" s="42">
        <v>8</v>
      </c>
      <c r="C9" s="42">
        <v>7.5</v>
      </c>
      <c r="D9" s="42">
        <v>6.5</v>
      </c>
      <c r="E9" s="42">
        <v>8.1</v>
      </c>
      <c r="F9" s="42">
        <v>8.9</v>
      </c>
      <c r="G9" s="42">
        <v>8.4</v>
      </c>
      <c r="H9" s="42">
        <v>5.4</v>
      </c>
      <c r="I9" s="43">
        <v>4.5999999999999996</v>
      </c>
      <c r="J9" s="43">
        <v>7.2</v>
      </c>
    </row>
    <row r="10" spans="1:10" x14ac:dyDescent="0.35">
      <c r="A10" s="59" t="s">
        <v>31</v>
      </c>
      <c r="B10" s="42">
        <v>0.8</v>
      </c>
      <c r="C10" s="42">
        <v>0.6</v>
      </c>
      <c r="D10" s="42">
        <v>0.6</v>
      </c>
      <c r="E10" s="42">
        <v>0.7</v>
      </c>
      <c r="F10" s="42">
        <v>0.7</v>
      </c>
      <c r="G10" s="42">
        <v>0.6</v>
      </c>
      <c r="H10" s="42">
        <v>0.6</v>
      </c>
      <c r="I10" s="43">
        <v>0.4</v>
      </c>
      <c r="J10" s="43">
        <v>0.6</v>
      </c>
    </row>
    <row r="11" spans="1:10" x14ac:dyDescent="0.35">
      <c r="A11" s="59" t="s">
        <v>18</v>
      </c>
      <c r="B11" s="42">
        <v>1.9</v>
      </c>
      <c r="C11" s="42">
        <v>5.0999999999999996</v>
      </c>
      <c r="D11" s="42">
        <v>2.2999999999999998</v>
      </c>
      <c r="E11" s="42">
        <v>2.8</v>
      </c>
      <c r="F11" s="42">
        <v>7.9</v>
      </c>
      <c r="G11" s="42">
        <v>5.7</v>
      </c>
      <c r="H11" s="42">
        <v>3.9</v>
      </c>
      <c r="I11" s="43">
        <v>2.2000000000000002</v>
      </c>
      <c r="J11" s="43">
        <v>3.8</v>
      </c>
    </row>
    <row r="12" spans="1:10" ht="19.5" thickBot="1" x14ac:dyDescent="0.4">
      <c r="A12" s="120" t="s">
        <v>25</v>
      </c>
      <c r="B12" s="150">
        <v>2</v>
      </c>
      <c r="C12" s="150">
        <v>11.8</v>
      </c>
      <c r="D12" s="150">
        <v>2.1</v>
      </c>
      <c r="E12" s="150">
        <v>3.3</v>
      </c>
      <c r="F12" s="150">
        <v>5.5</v>
      </c>
      <c r="G12" s="150">
        <v>4.8</v>
      </c>
      <c r="H12" s="150">
        <v>8.6999999999999993</v>
      </c>
      <c r="I12" s="151">
        <v>2</v>
      </c>
      <c r="J12" s="151">
        <v>5</v>
      </c>
    </row>
    <row r="13" spans="1:10" x14ac:dyDescent="0.35">
      <c r="A13" s="152" t="s">
        <v>22</v>
      </c>
      <c r="B13" s="153">
        <v>4.5</v>
      </c>
      <c r="C13" s="153">
        <v>1.2</v>
      </c>
      <c r="D13" s="153">
        <v>3</v>
      </c>
      <c r="E13" s="153">
        <v>1.6</v>
      </c>
      <c r="F13" s="153">
        <v>2.2000000000000002</v>
      </c>
      <c r="G13" s="153">
        <v>1.3</v>
      </c>
      <c r="H13" s="153">
        <v>3.8</v>
      </c>
      <c r="I13" s="154">
        <v>2.9</v>
      </c>
      <c r="J13" s="154">
        <v>2.6</v>
      </c>
    </row>
    <row r="14" spans="1:10" x14ac:dyDescent="0.35">
      <c r="A14" s="59" t="s">
        <v>151</v>
      </c>
      <c r="B14" s="42">
        <v>32.5</v>
      </c>
      <c r="C14" s="42">
        <v>29.1</v>
      </c>
      <c r="D14" s="42">
        <v>34.200000000000003</v>
      </c>
      <c r="E14" s="42">
        <v>37.799999999999997</v>
      </c>
      <c r="F14" s="42">
        <v>26.2</v>
      </c>
      <c r="G14" s="42">
        <v>25</v>
      </c>
      <c r="H14" s="42">
        <v>13.6</v>
      </c>
      <c r="I14" s="43">
        <v>18.899999999999999</v>
      </c>
      <c r="J14" s="43">
        <v>27.8</v>
      </c>
    </row>
    <row r="15" spans="1:10" x14ac:dyDescent="0.35">
      <c r="A15" s="59" t="s">
        <v>19</v>
      </c>
      <c r="B15" s="42">
        <v>0.1</v>
      </c>
      <c r="C15" s="42">
        <v>0</v>
      </c>
      <c r="D15" s="42">
        <v>0.1</v>
      </c>
      <c r="E15" s="42">
        <v>0.1</v>
      </c>
      <c r="F15" s="42">
        <v>0</v>
      </c>
      <c r="G15" s="42">
        <v>0.1</v>
      </c>
      <c r="H15" s="42">
        <v>0</v>
      </c>
      <c r="I15" s="43">
        <v>0</v>
      </c>
      <c r="J15" s="43">
        <v>0.1</v>
      </c>
    </row>
    <row r="16" spans="1:10" x14ac:dyDescent="0.35">
      <c r="A16" s="59" t="s">
        <v>20</v>
      </c>
      <c r="B16" s="42">
        <v>0.1</v>
      </c>
      <c r="C16" s="42">
        <v>0</v>
      </c>
      <c r="D16" s="42">
        <v>0.1</v>
      </c>
      <c r="E16" s="42">
        <v>0</v>
      </c>
      <c r="F16" s="42">
        <v>0</v>
      </c>
      <c r="G16" s="42">
        <v>0</v>
      </c>
      <c r="H16" s="42">
        <v>0.4</v>
      </c>
      <c r="I16" s="43">
        <v>0.1</v>
      </c>
      <c r="J16" s="43">
        <v>0.1</v>
      </c>
    </row>
    <row r="17" spans="1:10" x14ac:dyDescent="0.35">
      <c r="A17" s="59" t="s">
        <v>160</v>
      </c>
      <c r="B17" s="42">
        <v>0.2</v>
      </c>
      <c r="C17" s="42">
        <v>0.1</v>
      </c>
      <c r="D17" s="42">
        <v>0.4</v>
      </c>
      <c r="E17" s="42">
        <v>0.1</v>
      </c>
      <c r="F17" s="42">
        <v>0</v>
      </c>
      <c r="G17" s="42">
        <v>0.1</v>
      </c>
      <c r="H17" s="42">
        <v>0.1</v>
      </c>
      <c r="I17" s="43">
        <v>0</v>
      </c>
      <c r="J17" s="43">
        <v>0.2</v>
      </c>
    </row>
    <row r="18" spans="1:10" x14ac:dyDescent="0.35">
      <c r="A18" s="59" t="s">
        <v>21</v>
      </c>
      <c r="B18" s="42">
        <v>0.6</v>
      </c>
      <c r="C18" s="42">
        <v>0.1</v>
      </c>
      <c r="D18" s="42">
        <v>0.4</v>
      </c>
      <c r="E18" s="42">
        <v>0.6</v>
      </c>
      <c r="F18" s="42">
        <v>0.5</v>
      </c>
      <c r="G18" s="42">
        <v>0.2</v>
      </c>
      <c r="H18" s="42">
        <v>0.2</v>
      </c>
      <c r="I18" s="43">
        <v>0.4</v>
      </c>
      <c r="J18" s="43">
        <v>0.3</v>
      </c>
    </row>
    <row r="19" spans="1:10" ht="19.5" thickBot="1" x14ac:dyDescent="0.4">
      <c r="A19" s="120" t="s">
        <v>26</v>
      </c>
      <c r="B19" s="150">
        <v>3.8</v>
      </c>
      <c r="C19" s="150">
        <v>0.8</v>
      </c>
      <c r="D19" s="150">
        <v>1.5</v>
      </c>
      <c r="E19" s="150">
        <v>1.7</v>
      </c>
      <c r="F19" s="150">
        <v>4</v>
      </c>
      <c r="G19" s="150">
        <v>1.9</v>
      </c>
      <c r="H19" s="150">
        <v>8.1</v>
      </c>
      <c r="I19" s="151">
        <v>4</v>
      </c>
      <c r="J19" s="151">
        <v>3.1</v>
      </c>
    </row>
    <row r="20" spans="1:10" x14ac:dyDescent="0.35">
      <c r="A20" s="60" t="s">
        <v>23</v>
      </c>
      <c r="B20" s="60">
        <v>44.5</v>
      </c>
      <c r="C20" s="60">
        <v>42</v>
      </c>
      <c r="D20" s="60">
        <v>47.7</v>
      </c>
      <c r="E20" s="60">
        <v>41.8</v>
      </c>
      <c r="F20" s="60">
        <v>42.2</v>
      </c>
      <c r="G20" s="60">
        <v>49.7</v>
      </c>
      <c r="H20" s="60">
        <v>54.1</v>
      </c>
      <c r="I20" s="97">
        <v>63.7</v>
      </c>
      <c r="J20" s="97">
        <v>47.6</v>
      </c>
    </row>
    <row r="21" spans="1:10" s="104" customFormat="1" x14ac:dyDescent="0.35">
      <c r="A21" s="65" t="s">
        <v>8</v>
      </c>
      <c r="B21" s="65">
        <v>100</v>
      </c>
      <c r="C21" s="65">
        <v>100</v>
      </c>
      <c r="D21" s="65">
        <v>100</v>
      </c>
      <c r="E21" s="65">
        <v>100</v>
      </c>
      <c r="F21" s="65">
        <v>100</v>
      </c>
      <c r="G21" s="65">
        <v>100</v>
      </c>
      <c r="H21" s="65">
        <v>100</v>
      </c>
      <c r="I21" s="66">
        <v>100</v>
      </c>
      <c r="J21" s="66">
        <v>100</v>
      </c>
    </row>
    <row r="22" spans="1:10" s="104" customFormat="1" x14ac:dyDescent="0.35">
      <c r="A22" s="76" t="s">
        <v>392</v>
      </c>
      <c r="B22" s="155"/>
      <c r="C22" s="155"/>
      <c r="D22" s="155"/>
      <c r="E22" s="155"/>
      <c r="F22" s="155"/>
      <c r="G22" s="155"/>
      <c r="H22" s="155"/>
      <c r="I22" s="155"/>
      <c r="J22" s="155"/>
    </row>
    <row r="23" spans="1:10" x14ac:dyDescent="0.35">
      <c r="A23" s="8" t="s">
        <v>393</v>
      </c>
    </row>
    <row r="24" spans="1:10" x14ac:dyDescent="0.35">
      <c r="A24" s="8" t="s">
        <v>346</v>
      </c>
    </row>
    <row r="25" spans="1:10" x14ac:dyDescent="0.35">
      <c r="A25" s="46" t="s">
        <v>288</v>
      </c>
    </row>
    <row r="27" spans="1:10" ht="37.5" customHeight="1" x14ac:dyDescent="0.35">
      <c r="B27" s="185" t="s">
        <v>394</v>
      </c>
      <c r="C27" s="185"/>
      <c r="D27" s="185"/>
      <c r="E27" s="185"/>
      <c r="F27" s="185"/>
    </row>
    <row r="28" spans="1:10" x14ac:dyDescent="0.35">
      <c r="B28" s="186" t="s">
        <v>168</v>
      </c>
      <c r="C28" s="187"/>
      <c r="D28" s="187"/>
      <c r="E28" s="188"/>
    </row>
    <row r="29" spans="1:10" x14ac:dyDescent="0.35">
      <c r="B29" s="149" t="s">
        <v>173</v>
      </c>
      <c r="C29" s="149" t="s">
        <v>174</v>
      </c>
      <c r="D29" s="149" t="s">
        <v>175</v>
      </c>
      <c r="E29" s="149" t="s">
        <v>109</v>
      </c>
      <c r="F29" s="149" t="s">
        <v>3</v>
      </c>
    </row>
    <row r="30" spans="1:10" x14ac:dyDescent="0.35">
      <c r="A30" s="59" t="s">
        <v>30</v>
      </c>
      <c r="B30" s="40">
        <v>0.1</v>
      </c>
      <c r="C30" s="40">
        <v>0.3</v>
      </c>
      <c r="D30" s="40">
        <v>0.6</v>
      </c>
      <c r="E30" s="40">
        <v>0</v>
      </c>
      <c r="F30" s="41">
        <v>0.2</v>
      </c>
    </row>
    <row r="31" spans="1:10" x14ac:dyDescent="0.35">
      <c r="A31" s="59" t="s">
        <v>29</v>
      </c>
      <c r="B31" s="42">
        <v>0</v>
      </c>
      <c r="C31" s="42">
        <v>0</v>
      </c>
      <c r="D31" s="42">
        <v>0</v>
      </c>
      <c r="E31" s="42">
        <v>0</v>
      </c>
      <c r="F31" s="43">
        <v>0</v>
      </c>
    </row>
    <row r="32" spans="1:10" x14ac:dyDescent="0.35">
      <c r="A32" s="59" t="s">
        <v>28</v>
      </c>
      <c r="B32" s="42">
        <v>0.4</v>
      </c>
      <c r="C32" s="42">
        <v>1</v>
      </c>
      <c r="D32" s="42">
        <v>3.2</v>
      </c>
      <c r="E32" s="42">
        <v>2</v>
      </c>
      <c r="F32" s="43">
        <v>1.1000000000000001</v>
      </c>
    </row>
    <row r="33" spans="1:6" x14ac:dyDescent="0.35">
      <c r="A33" s="59" t="s">
        <v>27</v>
      </c>
      <c r="B33" s="42">
        <v>0</v>
      </c>
      <c r="C33" s="42">
        <v>0</v>
      </c>
      <c r="D33" s="42">
        <v>0.4</v>
      </c>
      <c r="E33" s="42">
        <v>0</v>
      </c>
      <c r="F33" s="43">
        <v>0.1</v>
      </c>
    </row>
    <row r="34" spans="1:6" x14ac:dyDescent="0.35">
      <c r="A34" s="59" t="s">
        <v>32</v>
      </c>
      <c r="B34" s="42">
        <v>0.7</v>
      </c>
      <c r="C34" s="42">
        <v>26.5</v>
      </c>
      <c r="D34" s="42">
        <v>15.2</v>
      </c>
      <c r="E34" s="42">
        <v>0</v>
      </c>
      <c r="F34" s="43">
        <v>7.2</v>
      </c>
    </row>
    <row r="35" spans="1:6" x14ac:dyDescent="0.35">
      <c r="A35" s="59" t="s">
        <v>31</v>
      </c>
      <c r="B35" s="42">
        <v>0</v>
      </c>
      <c r="C35" s="42">
        <v>0.8</v>
      </c>
      <c r="D35" s="42">
        <v>2.4</v>
      </c>
      <c r="E35" s="42">
        <v>3.9</v>
      </c>
      <c r="F35" s="43">
        <v>0.6</v>
      </c>
    </row>
    <row r="36" spans="1:6" x14ac:dyDescent="0.35">
      <c r="A36" s="59" t="s">
        <v>18</v>
      </c>
      <c r="B36" s="42">
        <v>2.6</v>
      </c>
      <c r="C36" s="42">
        <v>3.2</v>
      </c>
      <c r="D36" s="42">
        <v>7.7</v>
      </c>
      <c r="E36" s="42">
        <v>0</v>
      </c>
      <c r="F36" s="43">
        <v>3.8</v>
      </c>
    </row>
    <row r="37" spans="1:6" ht="19.5" thickBot="1" x14ac:dyDescent="0.4">
      <c r="A37" s="120" t="s">
        <v>25</v>
      </c>
      <c r="B37" s="150">
        <v>5.8</v>
      </c>
      <c r="C37" s="150">
        <v>2.9</v>
      </c>
      <c r="D37" s="150">
        <v>4.2</v>
      </c>
      <c r="E37" s="150">
        <v>3.9</v>
      </c>
      <c r="F37" s="151">
        <v>5</v>
      </c>
    </row>
    <row r="38" spans="1:6" x14ac:dyDescent="0.35">
      <c r="A38" s="152" t="s">
        <v>22</v>
      </c>
      <c r="B38" s="153">
        <v>4</v>
      </c>
      <c r="C38" s="153">
        <v>0</v>
      </c>
      <c r="D38" s="153">
        <v>0.1</v>
      </c>
      <c r="E38" s="153">
        <v>9.8000000000000007</v>
      </c>
      <c r="F38" s="154">
        <v>2.6</v>
      </c>
    </row>
    <row r="39" spans="1:6" x14ac:dyDescent="0.35">
      <c r="A39" s="59" t="s">
        <v>151</v>
      </c>
      <c r="B39" s="42">
        <v>41.9</v>
      </c>
      <c r="C39" s="42">
        <v>0.2</v>
      </c>
      <c r="D39" s="42">
        <v>1.7</v>
      </c>
      <c r="E39" s="42">
        <v>43.1</v>
      </c>
      <c r="F39" s="43">
        <v>27.8</v>
      </c>
    </row>
    <row r="40" spans="1:6" x14ac:dyDescent="0.35">
      <c r="A40" s="59" t="s">
        <v>19</v>
      </c>
      <c r="B40" s="42">
        <v>0.1</v>
      </c>
      <c r="C40" s="42">
        <v>0</v>
      </c>
      <c r="D40" s="42">
        <v>0</v>
      </c>
      <c r="E40" s="42">
        <v>0</v>
      </c>
      <c r="F40" s="43">
        <v>0.1</v>
      </c>
    </row>
    <row r="41" spans="1:6" x14ac:dyDescent="0.35">
      <c r="A41" s="59" t="s">
        <v>20</v>
      </c>
      <c r="B41" s="42">
        <v>0.2</v>
      </c>
      <c r="C41" s="42">
        <v>0</v>
      </c>
      <c r="D41" s="42">
        <v>0</v>
      </c>
      <c r="E41" s="42">
        <v>0</v>
      </c>
      <c r="F41" s="43">
        <v>0.1</v>
      </c>
    </row>
    <row r="42" spans="1:6" x14ac:dyDescent="0.35">
      <c r="A42" s="59" t="s">
        <v>160</v>
      </c>
      <c r="B42" s="42">
        <v>0.2</v>
      </c>
      <c r="C42" s="42">
        <v>0</v>
      </c>
      <c r="D42" s="42">
        <v>0</v>
      </c>
      <c r="E42" s="42">
        <v>0</v>
      </c>
      <c r="F42" s="43">
        <v>0.2</v>
      </c>
    </row>
    <row r="43" spans="1:6" x14ac:dyDescent="0.35">
      <c r="A43" s="59" t="s">
        <v>21</v>
      </c>
      <c r="B43" s="42">
        <v>0.5</v>
      </c>
      <c r="C43" s="42">
        <v>0</v>
      </c>
      <c r="D43" s="42">
        <v>0</v>
      </c>
      <c r="E43" s="42">
        <v>5.9</v>
      </c>
      <c r="F43" s="43">
        <v>0.3</v>
      </c>
    </row>
    <row r="44" spans="1:6" ht="19.5" thickBot="1" x14ac:dyDescent="0.4">
      <c r="A44" s="120" t="s">
        <v>26</v>
      </c>
      <c r="B44" s="150">
        <v>4.5999999999999996</v>
      </c>
      <c r="C44" s="150">
        <v>0.3</v>
      </c>
      <c r="D44" s="150">
        <v>0.3</v>
      </c>
      <c r="E44" s="150">
        <v>9.8000000000000007</v>
      </c>
      <c r="F44" s="151">
        <v>3.1</v>
      </c>
    </row>
    <row r="45" spans="1:6" x14ac:dyDescent="0.35">
      <c r="A45" s="60" t="s">
        <v>23</v>
      </c>
      <c r="B45" s="42">
        <v>38.799999999999997</v>
      </c>
      <c r="C45" s="42">
        <v>64.900000000000006</v>
      </c>
      <c r="D45" s="42">
        <v>64.2</v>
      </c>
      <c r="E45" s="42">
        <v>21.6</v>
      </c>
      <c r="F45" s="43">
        <v>47.6</v>
      </c>
    </row>
    <row r="46" spans="1:6" x14ac:dyDescent="0.35">
      <c r="A46" s="65" t="s">
        <v>8</v>
      </c>
      <c r="B46" s="65">
        <v>100</v>
      </c>
      <c r="C46" s="65">
        <v>100</v>
      </c>
      <c r="D46" s="65">
        <v>100</v>
      </c>
      <c r="E46" s="65">
        <v>100</v>
      </c>
      <c r="F46" s="66">
        <v>100</v>
      </c>
    </row>
    <row r="47" spans="1:6" x14ac:dyDescent="0.35">
      <c r="A47" s="8" t="s">
        <v>395</v>
      </c>
    </row>
    <row r="48" spans="1:6" x14ac:dyDescent="0.35">
      <c r="A48" s="8" t="s">
        <v>346</v>
      </c>
    </row>
    <row r="49" spans="1:1" x14ac:dyDescent="0.35">
      <c r="A49" s="46" t="s">
        <v>288</v>
      </c>
    </row>
  </sheetData>
  <mergeCells count="2">
    <mergeCell ref="B27:F27"/>
    <mergeCell ref="B28:E2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3">
    <tabColor theme="8" tint="0.39997558519241921"/>
  </sheetPr>
  <dimension ref="A1:E53"/>
  <sheetViews>
    <sheetView workbookViewId="0">
      <selection sqref="A1:XFD1048576"/>
    </sheetView>
  </sheetViews>
  <sheetFormatPr baseColWidth="10" defaultRowHeight="18.75" x14ac:dyDescent="0.35"/>
  <cols>
    <col min="1" max="1" width="79.85546875" style="8" customWidth="1"/>
    <col min="2" max="2" width="17.140625" style="8" bestFit="1" customWidth="1"/>
    <col min="3" max="3" width="29.42578125" style="8" bestFit="1" customWidth="1"/>
    <col min="4" max="16384" width="11.42578125" style="8"/>
  </cols>
  <sheetData>
    <row r="1" spans="1:5" ht="33.950000000000003" customHeight="1" x14ac:dyDescent="0.35">
      <c r="A1" s="165" t="s">
        <v>268</v>
      </c>
      <c r="B1" s="189"/>
      <c r="C1" s="189"/>
      <c r="D1" s="189"/>
      <c r="E1" s="189"/>
    </row>
    <row r="2" spans="1:5" ht="33.950000000000003" customHeight="1" x14ac:dyDescent="0.35">
      <c r="A2" s="146"/>
      <c r="B2" s="156"/>
      <c r="C2" s="156"/>
      <c r="D2" s="156"/>
      <c r="E2" s="156"/>
    </row>
    <row r="3" spans="1:5" x14ac:dyDescent="0.35">
      <c r="A3" s="7" t="s">
        <v>183</v>
      </c>
    </row>
    <row r="4" spans="1:5" x14ac:dyDescent="0.35">
      <c r="B4" s="39" t="s">
        <v>173</v>
      </c>
      <c r="C4" s="39" t="s">
        <v>174</v>
      </c>
      <c r="D4" s="39" t="s">
        <v>185</v>
      </c>
      <c r="E4" s="39" t="s">
        <v>8</v>
      </c>
    </row>
    <row r="5" spans="1:5" x14ac:dyDescent="0.35">
      <c r="A5" s="10" t="s">
        <v>209</v>
      </c>
      <c r="B5" s="157">
        <v>9.6999999999999993</v>
      </c>
      <c r="C5" s="157">
        <v>34.700000000000003</v>
      </c>
      <c r="D5" s="157">
        <v>33.700000000000003</v>
      </c>
      <c r="E5" s="95">
        <v>18.100000000000001</v>
      </c>
    </row>
    <row r="6" spans="1:5" x14ac:dyDescent="0.35">
      <c r="A6" s="13" t="s">
        <v>146</v>
      </c>
      <c r="B6" s="158">
        <v>38.799999999999997</v>
      </c>
      <c r="C6" s="158">
        <v>64.900000000000006</v>
      </c>
      <c r="D6" s="158">
        <v>64.099999999999994</v>
      </c>
      <c r="E6" s="97">
        <v>47.6</v>
      </c>
    </row>
    <row r="7" spans="1:5" x14ac:dyDescent="0.35">
      <c r="A7" s="14" t="s">
        <v>210</v>
      </c>
      <c r="B7" s="159">
        <v>51.6</v>
      </c>
      <c r="C7" s="159">
        <v>0.4</v>
      </c>
      <c r="D7" s="159">
        <v>2.2000000000000002</v>
      </c>
      <c r="E7" s="45">
        <v>34.200000000000003</v>
      </c>
    </row>
    <row r="8" spans="1:5" x14ac:dyDescent="0.35">
      <c r="A8" s="8" t="s">
        <v>396</v>
      </c>
    </row>
    <row r="9" spans="1:5" x14ac:dyDescent="0.35">
      <c r="A9" s="8" t="s">
        <v>346</v>
      </c>
      <c r="B9" s="104"/>
    </row>
    <row r="10" spans="1:5" x14ac:dyDescent="0.35">
      <c r="A10" s="7" t="s">
        <v>397</v>
      </c>
    </row>
    <row r="12" spans="1:5" x14ac:dyDescent="0.35">
      <c r="A12" s="7" t="s">
        <v>228</v>
      </c>
    </row>
    <row r="13" spans="1:5" x14ac:dyDescent="0.35">
      <c r="A13" s="59" t="s">
        <v>34</v>
      </c>
      <c r="B13" s="59" t="s">
        <v>173</v>
      </c>
      <c r="C13" s="59" t="s">
        <v>174</v>
      </c>
      <c r="D13" s="59" t="s">
        <v>185</v>
      </c>
      <c r="E13" s="59" t="s">
        <v>8</v>
      </c>
    </row>
    <row r="14" spans="1:5" x14ac:dyDescent="0.35">
      <c r="A14" s="13" t="s">
        <v>207</v>
      </c>
      <c r="B14" s="157">
        <v>38.700000000000003</v>
      </c>
      <c r="C14" s="157">
        <v>88.7</v>
      </c>
      <c r="D14" s="157">
        <v>35.5</v>
      </c>
      <c r="E14" s="39">
        <v>38.700000000000003</v>
      </c>
    </row>
    <row r="15" spans="1:5" x14ac:dyDescent="0.35">
      <c r="A15" s="14" t="s">
        <v>206</v>
      </c>
      <c r="B15" s="159">
        <v>61.3</v>
      </c>
      <c r="C15" s="159">
        <v>11.3</v>
      </c>
      <c r="D15" s="159">
        <v>64.5</v>
      </c>
      <c r="E15" s="44">
        <v>61.3</v>
      </c>
    </row>
    <row r="16" spans="1:5" x14ac:dyDescent="0.35">
      <c r="A16" s="37" t="s">
        <v>398</v>
      </c>
    </row>
    <row r="17" spans="1:5" x14ac:dyDescent="0.35">
      <c r="A17" s="37" t="s">
        <v>399</v>
      </c>
      <c r="B17" s="104"/>
      <c r="D17" s="67"/>
      <c r="E17" s="67"/>
    </row>
    <row r="18" spans="1:5" x14ac:dyDescent="0.35">
      <c r="A18" s="8" t="s">
        <v>400</v>
      </c>
    </row>
    <row r="19" spans="1:5" x14ac:dyDescent="0.35">
      <c r="A19" s="46" t="s">
        <v>288</v>
      </c>
    </row>
    <row r="21" spans="1:5" x14ac:dyDescent="0.35">
      <c r="A21" s="7" t="s">
        <v>205</v>
      </c>
    </row>
    <row r="22" spans="1:5" ht="37.5" x14ac:dyDescent="0.35">
      <c r="A22" s="19" t="s">
        <v>229</v>
      </c>
      <c r="B22" s="59" t="s">
        <v>96</v>
      </c>
      <c r="C22" s="59" t="s">
        <v>97</v>
      </c>
      <c r="D22" s="59" t="s">
        <v>8</v>
      </c>
    </row>
    <row r="23" spans="1:5" x14ac:dyDescent="0.35">
      <c r="A23" s="59" t="s">
        <v>95</v>
      </c>
      <c r="B23" s="160">
        <v>42.3</v>
      </c>
      <c r="C23" s="59">
        <v>67.7</v>
      </c>
      <c r="D23" s="45">
        <v>54.9</v>
      </c>
      <c r="E23" s="67"/>
    </row>
    <row r="24" spans="1:5" s="37" customFormat="1" x14ac:dyDescent="0.35">
      <c r="A24" s="37" t="s">
        <v>401</v>
      </c>
    </row>
    <row r="25" spans="1:5" s="37" customFormat="1" x14ac:dyDescent="0.35">
      <c r="A25" s="37" t="s">
        <v>402</v>
      </c>
    </row>
    <row r="26" spans="1:5" s="37" customFormat="1" x14ac:dyDescent="0.35">
      <c r="A26" s="37" t="s">
        <v>403</v>
      </c>
      <c r="B26" s="161"/>
    </row>
    <row r="27" spans="1:5" x14ac:dyDescent="0.35">
      <c r="A27" s="46" t="s">
        <v>288</v>
      </c>
    </row>
    <row r="29" spans="1:5" x14ac:dyDescent="0.35">
      <c r="A29" s="7" t="s">
        <v>251</v>
      </c>
    </row>
    <row r="30" spans="1:5" x14ac:dyDescent="0.35">
      <c r="A30" s="10" t="s">
        <v>35</v>
      </c>
      <c r="B30" s="39" t="s">
        <v>8</v>
      </c>
    </row>
    <row r="31" spans="1:5" x14ac:dyDescent="0.35">
      <c r="A31" s="60" t="s">
        <v>207</v>
      </c>
      <c r="B31" s="60">
        <v>32.9</v>
      </c>
    </row>
    <row r="32" spans="1:5" x14ac:dyDescent="0.35">
      <c r="A32" s="44" t="s">
        <v>206</v>
      </c>
      <c r="B32" s="44">
        <v>67.099999999999994</v>
      </c>
    </row>
    <row r="33" spans="1:5" s="37" customFormat="1" x14ac:dyDescent="0.35">
      <c r="A33" s="37" t="s">
        <v>404</v>
      </c>
    </row>
    <row r="34" spans="1:5" s="104" customFormat="1" x14ac:dyDescent="0.35">
      <c r="A34" s="8" t="s">
        <v>405</v>
      </c>
      <c r="B34" s="8"/>
      <c r="E34" s="67"/>
    </row>
    <row r="35" spans="1:5" x14ac:dyDescent="0.35">
      <c r="A35" s="8" t="s">
        <v>406</v>
      </c>
      <c r="B35" s="104"/>
    </row>
    <row r="36" spans="1:5" x14ac:dyDescent="0.35">
      <c r="A36" s="46" t="s">
        <v>288</v>
      </c>
    </row>
    <row r="38" spans="1:5" x14ac:dyDescent="0.35">
      <c r="A38" s="7" t="s">
        <v>193</v>
      </c>
    </row>
    <row r="39" spans="1:5" ht="37.5" x14ac:dyDescent="0.35">
      <c r="A39" s="19" t="s">
        <v>231</v>
      </c>
      <c r="B39" s="59" t="s">
        <v>173</v>
      </c>
      <c r="C39" s="59" t="s">
        <v>174</v>
      </c>
      <c r="D39" s="59" t="s">
        <v>185</v>
      </c>
      <c r="E39" s="59" t="s">
        <v>8</v>
      </c>
    </row>
    <row r="40" spans="1:5" x14ac:dyDescent="0.35">
      <c r="A40" s="39" t="s">
        <v>209</v>
      </c>
      <c r="B40" s="39">
        <v>8.9</v>
      </c>
      <c r="C40" s="40">
        <v>8</v>
      </c>
      <c r="D40" s="39">
        <v>11.9</v>
      </c>
      <c r="E40" s="97">
        <v>9.6999999999999993</v>
      </c>
    </row>
    <row r="41" spans="1:5" x14ac:dyDescent="0.35">
      <c r="A41" s="60" t="s">
        <v>146</v>
      </c>
      <c r="B41" s="60">
        <v>81.5</v>
      </c>
      <c r="C41" s="60">
        <v>84.5</v>
      </c>
      <c r="D41" s="60">
        <v>81.7</v>
      </c>
      <c r="E41" s="97">
        <v>82.1</v>
      </c>
    </row>
    <row r="42" spans="1:5" x14ac:dyDescent="0.35">
      <c r="A42" s="44" t="s">
        <v>210</v>
      </c>
      <c r="B42" s="44">
        <v>9.6999999999999993</v>
      </c>
      <c r="C42" s="44">
        <v>7.5</v>
      </c>
      <c r="D42" s="44">
        <v>6.4</v>
      </c>
      <c r="E42" s="45">
        <v>8.1999999999999993</v>
      </c>
    </row>
    <row r="43" spans="1:5" x14ac:dyDescent="0.35">
      <c r="A43" s="8" t="s">
        <v>407</v>
      </c>
    </row>
    <row r="44" spans="1:5" x14ac:dyDescent="0.35">
      <c r="A44" s="8" t="s">
        <v>408</v>
      </c>
    </row>
    <row r="45" spans="1:5" x14ac:dyDescent="0.35">
      <c r="A45" s="46" t="s">
        <v>288</v>
      </c>
    </row>
    <row r="47" spans="1:5" x14ac:dyDescent="0.35">
      <c r="A47" s="7" t="s">
        <v>232</v>
      </c>
    </row>
    <row r="48" spans="1:5" x14ac:dyDescent="0.35">
      <c r="A48" s="10" t="s">
        <v>36</v>
      </c>
      <c r="B48" s="59" t="s">
        <v>8</v>
      </c>
    </row>
    <row r="49" spans="1:2" x14ac:dyDescent="0.35">
      <c r="A49" s="39" t="s">
        <v>207</v>
      </c>
      <c r="B49" s="39">
        <v>57.5</v>
      </c>
    </row>
    <row r="50" spans="1:2" x14ac:dyDescent="0.35">
      <c r="A50" s="44" t="s">
        <v>206</v>
      </c>
      <c r="B50" s="44">
        <v>42.5</v>
      </c>
    </row>
    <row r="51" spans="1:2" x14ac:dyDescent="0.35">
      <c r="A51" s="8" t="s">
        <v>409</v>
      </c>
    </row>
    <row r="52" spans="1:2" x14ac:dyDescent="0.35">
      <c r="A52" s="8" t="s">
        <v>410</v>
      </c>
      <c r="B52" s="104"/>
    </row>
    <row r="53" spans="1:2" x14ac:dyDescent="0.35">
      <c r="A53" s="46" t="s">
        <v>288</v>
      </c>
    </row>
  </sheetData>
  <mergeCells count="1">
    <mergeCell ref="A1:E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39997558519241921"/>
  </sheetPr>
  <dimension ref="A1:F92"/>
  <sheetViews>
    <sheetView zoomScaleNormal="100" workbookViewId="0">
      <selection activeCell="A7" sqref="A7"/>
    </sheetView>
  </sheetViews>
  <sheetFormatPr baseColWidth="10" defaultRowHeight="15" x14ac:dyDescent="0.25"/>
  <cols>
    <col min="1" max="1" width="77.42578125" customWidth="1"/>
    <col min="3" max="3" width="18" customWidth="1"/>
  </cols>
  <sheetData>
    <row r="1" spans="1:6" ht="18.75" x14ac:dyDescent="0.35">
      <c r="A1" s="7" t="s">
        <v>269</v>
      </c>
      <c r="B1" s="8"/>
      <c r="C1" s="8"/>
      <c r="D1" s="8"/>
      <c r="E1" s="8"/>
    </row>
    <row r="2" spans="1:6" ht="18.75" x14ac:dyDescent="0.35">
      <c r="A2" s="8"/>
      <c r="B2" s="8"/>
      <c r="C2" s="8" t="s">
        <v>38</v>
      </c>
      <c r="D2" s="8" t="s">
        <v>39</v>
      </c>
      <c r="E2" s="8" t="s">
        <v>40</v>
      </c>
      <c r="F2" s="5"/>
    </row>
    <row r="3" spans="1:6" ht="18.75" x14ac:dyDescent="0.35">
      <c r="A3" s="8" t="s">
        <v>41</v>
      </c>
      <c r="B3" s="9">
        <v>1.9993972281525801E-2</v>
      </c>
      <c r="C3" s="9">
        <v>0.82496169930493202</v>
      </c>
      <c r="D3" s="9">
        <v>0.70150715020041898</v>
      </c>
      <c r="E3" s="9">
        <v>0.97014236437311596</v>
      </c>
    </row>
    <row r="4" spans="1:6" ht="18.75" x14ac:dyDescent="0.35">
      <c r="A4" s="10" t="s">
        <v>270</v>
      </c>
      <c r="B4" s="11"/>
      <c r="C4" s="11"/>
      <c r="D4" s="11"/>
      <c r="E4" s="12"/>
    </row>
    <row r="5" spans="1:6" ht="18.75" x14ac:dyDescent="0.35">
      <c r="A5" s="13" t="s">
        <v>42</v>
      </c>
      <c r="B5" s="9">
        <v>0.91250393494402804</v>
      </c>
      <c r="C5" s="9">
        <v>0.91560049489601403</v>
      </c>
      <c r="D5" s="9">
        <v>0.18995426679431901</v>
      </c>
      <c r="E5" s="9">
        <v>4.4132952652311603</v>
      </c>
      <c r="F5" s="5"/>
    </row>
    <row r="6" spans="1:6" ht="18.75" x14ac:dyDescent="0.35">
      <c r="A6" s="13" t="s">
        <v>43</v>
      </c>
      <c r="B6" s="9">
        <v>7.9917636361169801E-4</v>
      </c>
      <c r="C6" s="9">
        <v>0.28583545836551999</v>
      </c>
      <c r="D6" s="9">
        <v>0.13746798362826301</v>
      </c>
      <c r="E6" s="9">
        <v>0.59433409222006806</v>
      </c>
      <c r="F6" s="5"/>
    </row>
    <row r="7" spans="1:6" ht="18.75" x14ac:dyDescent="0.35">
      <c r="A7" s="13" t="s">
        <v>44</v>
      </c>
      <c r="B7" s="9">
        <v>4.2042957679271999E-2</v>
      </c>
      <c r="C7" s="9">
        <v>0.71517438789904197</v>
      </c>
      <c r="D7" s="9">
        <v>0.51767921524300797</v>
      </c>
      <c r="E7" s="9">
        <v>0.98801417952751602</v>
      </c>
    </row>
    <row r="8" spans="1:6" ht="18.75" x14ac:dyDescent="0.35">
      <c r="A8" s="13" t="s">
        <v>45</v>
      </c>
      <c r="B8" s="9">
        <v>1.5504558092779501E-7</v>
      </c>
      <c r="C8" s="9">
        <v>0.59453226731711595</v>
      </c>
      <c r="D8" s="9">
        <v>0.48956721879537701</v>
      </c>
      <c r="E8" s="9">
        <v>0.72200221606130399</v>
      </c>
    </row>
    <row r="9" spans="1:6" ht="18.75" x14ac:dyDescent="0.35">
      <c r="A9" s="13" t="s">
        <v>46</v>
      </c>
      <c r="B9" s="9">
        <v>3.8421246668028701E-10</v>
      </c>
      <c r="C9" s="9">
        <v>0.67780639233418105</v>
      </c>
      <c r="D9" s="9">
        <v>0.600106866761147</v>
      </c>
      <c r="E9" s="9">
        <v>0.76556615318973897</v>
      </c>
    </row>
    <row r="10" spans="1:6" ht="18.75" x14ac:dyDescent="0.35">
      <c r="A10" s="13" t="s">
        <v>47</v>
      </c>
      <c r="B10" s="9">
        <v>2.9330614127673398E-11</v>
      </c>
      <c r="C10" s="9">
        <v>0.74979112588624797</v>
      </c>
      <c r="D10" s="9">
        <v>0.68878023796916599</v>
      </c>
      <c r="E10" s="9">
        <v>0.81620624615384796</v>
      </c>
    </row>
    <row r="11" spans="1:6" ht="18.75" x14ac:dyDescent="0.35">
      <c r="A11" s="13" t="s">
        <v>48</v>
      </c>
      <c r="B11" s="9">
        <v>1.1611194664133899E-14</v>
      </c>
      <c r="C11" s="9">
        <v>0.76743846379020497</v>
      </c>
      <c r="D11" s="9">
        <v>0.71756156740843802</v>
      </c>
      <c r="E11" s="9">
        <v>0.82078224706456604</v>
      </c>
    </row>
    <row r="12" spans="1:6" ht="18.75" x14ac:dyDescent="0.35">
      <c r="A12" s="13" t="s">
        <v>49</v>
      </c>
      <c r="B12" s="9">
        <v>9.8041122074986006E-7</v>
      </c>
      <c r="C12" s="9">
        <v>0.78125513036014105</v>
      </c>
      <c r="D12" s="9">
        <v>0.70773662179211405</v>
      </c>
      <c r="E12" s="9">
        <v>0.86241061988357004</v>
      </c>
    </row>
    <row r="13" spans="1:6" ht="18.75" x14ac:dyDescent="0.35">
      <c r="A13" s="13" t="s">
        <v>50</v>
      </c>
      <c r="B13" s="9">
        <v>6.3139237993423997E-2</v>
      </c>
      <c r="C13" s="9">
        <v>1.05567858057024</v>
      </c>
      <c r="D13" s="9">
        <v>0.99703733239492698</v>
      </c>
      <c r="E13" s="9">
        <v>1.11776884301597</v>
      </c>
    </row>
    <row r="14" spans="1:6" ht="18.75" x14ac:dyDescent="0.35">
      <c r="A14" s="13" t="s">
        <v>51</v>
      </c>
      <c r="B14" s="9">
        <v>1.07717265389851E-4</v>
      </c>
      <c r="C14" s="9">
        <v>1.12724513253067</v>
      </c>
      <c r="D14" s="9">
        <v>1.0609398298147401</v>
      </c>
      <c r="E14" s="9">
        <v>1.1976943018870101</v>
      </c>
    </row>
    <row r="15" spans="1:6" ht="18.75" x14ac:dyDescent="0.35">
      <c r="A15" s="13" t="s">
        <v>52</v>
      </c>
      <c r="B15" s="9">
        <v>1.16242707333677E-3</v>
      </c>
      <c r="C15" s="9">
        <v>1.1348499003285999</v>
      </c>
      <c r="D15" s="9">
        <v>1.0514435235222901</v>
      </c>
      <c r="E15" s="9">
        <v>1.22487253710163</v>
      </c>
    </row>
    <row r="16" spans="1:6" ht="18.75" x14ac:dyDescent="0.35">
      <c r="A16" s="13" t="s">
        <v>53</v>
      </c>
      <c r="B16" s="9">
        <v>1.2848829100982301E-3</v>
      </c>
      <c r="C16" s="9">
        <v>1.1657340471759601</v>
      </c>
      <c r="D16" s="9">
        <v>1.06182522266837</v>
      </c>
      <c r="E16" s="9">
        <v>1.27981125305184</v>
      </c>
    </row>
    <row r="17" spans="1:6" ht="18.75" x14ac:dyDescent="0.35">
      <c r="A17" s="13" t="s">
        <v>54</v>
      </c>
      <c r="B17" s="9">
        <v>8.2761392497881104E-4</v>
      </c>
      <c r="C17" s="9">
        <v>1.27651938068572</v>
      </c>
      <c r="D17" s="9">
        <v>1.1062975974732201</v>
      </c>
      <c r="E17" s="9">
        <v>1.47293253911789</v>
      </c>
    </row>
    <row r="18" spans="1:6" ht="18.75" x14ac:dyDescent="0.35">
      <c r="A18" s="13" t="s">
        <v>55</v>
      </c>
      <c r="B18" s="9">
        <v>0.10611417069970901</v>
      </c>
      <c r="C18" s="9">
        <v>1.1773730248824099</v>
      </c>
      <c r="D18" s="9">
        <v>0.96583095508209604</v>
      </c>
      <c r="E18" s="9">
        <v>1.43524830347038</v>
      </c>
    </row>
    <row r="19" spans="1:6" ht="18.75" x14ac:dyDescent="0.35">
      <c r="A19" s="13" t="s">
        <v>56</v>
      </c>
      <c r="B19" s="9">
        <v>0.37534565155906002</v>
      </c>
      <c r="C19" s="9">
        <v>0.85896384212412003</v>
      </c>
      <c r="D19" s="9">
        <v>0.613762897507106</v>
      </c>
      <c r="E19" s="9">
        <v>1.20212362961886</v>
      </c>
    </row>
    <row r="20" spans="1:6" ht="18.75" x14ac:dyDescent="0.35">
      <c r="A20" s="14" t="s">
        <v>57</v>
      </c>
      <c r="B20" s="15">
        <v>0.48457224094581802</v>
      </c>
      <c r="C20" s="15">
        <v>1.3755817091020199</v>
      </c>
      <c r="D20" s="15">
        <v>0.56254714549776497</v>
      </c>
      <c r="E20" s="15">
        <v>3.3636737001691199</v>
      </c>
    </row>
    <row r="21" spans="1:6" ht="18.75" x14ac:dyDescent="0.35">
      <c r="A21" s="10" t="s">
        <v>271</v>
      </c>
      <c r="B21" s="11"/>
      <c r="C21" s="11"/>
      <c r="D21" s="11"/>
      <c r="E21" s="12"/>
    </row>
    <row r="22" spans="1:6" ht="18.75" x14ac:dyDescent="0.35">
      <c r="A22" s="13" t="s">
        <v>71</v>
      </c>
      <c r="B22" s="9">
        <v>0.90775895888883695</v>
      </c>
      <c r="C22" s="9">
        <v>1.0045523161374601</v>
      </c>
      <c r="D22" s="9">
        <v>0.93026160675776903</v>
      </c>
      <c r="E22" s="9">
        <v>1.0847758829629</v>
      </c>
    </row>
    <row r="23" spans="1:6" ht="18.75" x14ac:dyDescent="0.35">
      <c r="A23" s="13" t="s">
        <v>72</v>
      </c>
      <c r="B23" s="9">
        <v>0.96799090459815196</v>
      </c>
      <c r="C23" s="9">
        <v>0.99827974385669604</v>
      </c>
      <c r="D23" s="9">
        <v>0.91776330148418195</v>
      </c>
      <c r="E23" s="9">
        <v>1.08585998740958</v>
      </c>
    </row>
    <row r="24" spans="1:6" ht="18.75" x14ac:dyDescent="0.35">
      <c r="A24" s="13" t="s">
        <v>73</v>
      </c>
      <c r="B24" s="9">
        <v>6.40780917173287E-2</v>
      </c>
      <c r="C24" s="9">
        <v>1.0969799894129</v>
      </c>
      <c r="D24" s="9">
        <v>0.99459946347819606</v>
      </c>
      <c r="E24" s="9">
        <v>1.20989920200043</v>
      </c>
    </row>
    <row r="25" spans="1:6" ht="18.75" x14ac:dyDescent="0.35">
      <c r="A25" s="13" t="s">
        <v>74</v>
      </c>
      <c r="B25" s="9">
        <v>0.20733798538181</v>
      </c>
      <c r="C25" s="9">
        <v>1.0613761015683401</v>
      </c>
      <c r="D25" s="9">
        <v>0.96751617921878597</v>
      </c>
      <c r="E25" s="9">
        <v>1.16434148924517</v>
      </c>
    </row>
    <row r="26" spans="1:6" ht="18.75" x14ac:dyDescent="0.35">
      <c r="A26" s="13" t="s">
        <v>75</v>
      </c>
      <c r="B26" s="9">
        <v>0.11822739454268601</v>
      </c>
      <c r="C26" s="9">
        <v>1.07609442642676</v>
      </c>
      <c r="D26" s="9">
        <v>0.98150335723015703</v>
      </c>
      <c r="E26" s="9">
        <v>1.17980158300691</v>
      </c>
    </row>
    <row r="27" spans="1:6" ht="18.75" x14ac:dyDescent="0.35">
      <c r="A27" s="13" t="s">
        <v>76</v>
      </c>
      <c r="B27" s="9">
        <v>0.29520109694623398</v>
      </c>
      <c r="C27" s="9">
        <v>1.0466487016772901</v>
      </c>
      <c r="D27" s="9">
        <v>0.96100614848501698</v>
      </c>
      <c r="E27" s="9">
        <v>1.1399235129241601</v>
      </c>
    </row>
    <row r="28" spans="1:6" ht="18.75" x14ac:dyDescent="0.35">
      <c r="A28" s="13" t="s">
        <v>77</v>
      </c>
      <c r="B28" s="9">
        <v>0.42381657459996402</v>
      </c>
      <c r="C28" s="9">
        <v>1.0317839785887799</v>
      </c>
      <c r="D28" s="9">
        <v>0.95562891530292504</v>
      </c>
      <c r="E28" s="9">
        <v>1.11400791816249</v>
      </c>
    </row>
    <row r="29" spans="1:6" ht="18.75" x14ac:dyDescent="0.35">
      <c r="A29" s="13" t="s">
        <v>78</v>
      </c>
      <c r="B29" s="9">
        <v>2.2935802366148301E-2</v>
      </c>
      <c r="C29" s="9">
        <v>1.0929972258542899</v>
      </c>
      <c r="D29" s="9">
        <v>1.01237307373737</v>
      </c>
      <c r="E29" s="9">
        <v>1.18004218673549</v>
      </c>
    </row>
    <row r="30" spans="1:6" ht="18.75" x14ac:dyDescent="0.35">
      <c r="A30" s="14" t="s">
        <v>79</v>
      </c>
      <c r="B30" s="9">
        <v>0.48978534140719698</v>
      </c>
      <c r="C30" s="9">
        <v>0.97426520243079395</v>
      </c>
      <c r="D30" s="9">
        <v>0.90478360879449804</v>
      </c>
      <c r="E30" s="9">
        <v>1.0490825380139099</v>
      </c>
    </row>
    <row r="31" spans="1:6" ht="18.75" x14ac:dyDescent="0.35">
      <c r="A31" s="13" t="s">
        <v>272</v>
      </c>
      <c r="B31" s="16"/>
      <c r="C31" s="16"/>
      <c r="D31" s="16"/>
      <c r="E31" s="16"/>
    </row>
    <row r="32" spans="1:6" ht="18.75" x14ac:dyDescent="0.35">
      <c r="A32" s="8" t="s">
        <v>102</v>
      </c>
      <c r="B32" s="9">
        <v>4.5551813125290798E-147</v>
      </c>
      <c r="C32" s="9">
        <v>1.77271647480987</v>
      </c>
      <c r="D32" s="9">
        <v>1.6973429345125699</v>
      </c>
      <c r="E32" s="9">
        <v>1.85143711159629</v>
      </c>
      <c r="F32" s="5"/>
    </row>
    <row r="33" spans="1:5" ht="18.75" x14ac:dyDescent="0.35">
      <c r="A33" s="8" t="s">
        <v>103</v>
      </c>
      <c r="B33" s="9">
        <v>0</v>
      </c>
      <c r="C33" s="9">
        <v>3.1149415836308401</v>
      </c>
      <c r="D33" s="9">
        <v>2.94911921648748</v>
      </c>
      <c r="E33" s="9">
        <v>3.2900877710156098</v>
      </c>
    </row>
    <row r="34" spans="1:5" ht="18.75" x14ac:dyDescent="0.35">
      <c r="A34" s="8" t="s">
        <v>104</v>
      </c>
      <c r="B34" s="9">
        <v>2.1592519966974402E-196</v>
      </c>
      <c r="C34" s="9">
        <v>4.8761756015830002</v>
      </c>
      <c r="D34" s="9">
        <v>4.3951188128646104</v>
      </c>
      <c r="E34" s="9">
        <v>5.4098852635968102</v>
      </c>
    </row>
    <row r="35" spans="1:5" ht="18.75" x14ac:dyDescent="0.35">
      <c r="A35" s="8" t="s">
        <v>233</v>
      </c>
      <c r="B35" s="9">
        <v>3.9514271096093402E-8</v>
      </c>
      <c r="C35" s="9">
        <v>0.38414787543983803</v>
      </c>
      <c r="D35" s="9">
        <v>0.27305055349693202</v>
      </c>
      <c r="E35" s="9">
        <v>0.54044787060502897</v>
      </c>
    </row>
    <row r="36" spans="1:5" ht="18.75" x14ac:dyDescent="0.35">
      <c r="A36" s="8" t="s">
        <v>105</v>
      </c>
      <c r="B36" s="9">
        <v>9.4598913245018207E-2</v>
      </c>
      <c r="C36" s="9">
        <v>1.14264881438217</v>
      </c>
      <c r="D36" s="9">
        <v>0.97726081281459798</v>
      </c>
      <c r="E36" s="9">
        <v>1.33602646897157</v>
      </c>
    </row>
    <row r="37" spans="1:5" ht="18.75" x14ac:dyDescent="0.35">
      <c r="A37" s="10" t="s">
        <v>273</v>
      </c>
      <c r="B37" s="17"/>
      <c r="C37" s="17"/>
      <c r="D37" s="17"/>
      <c r="E37" s="18"/>
    </row>
    <row r="38" spans="1:5" ht="18.75" x14ac:dyDescent="0.35">
      <c r="A38" s="13" t="s">
        <v>58</v>
      </c>
      <c r="B38" s="9">
        <v>9.2508210740162595E-3</v>
      </c>
      <c r="C38" s="9">
        <v>0.90461873755727096</v>
      </c>
      <c r="D38" s="9">
        <v>0.838844098956532</v>
      </c>
      <c r="E38" s="9">
        <v>0.97555083400797205</v>
      </c>
    </row>
    <row r="39" spans="1:5" ht="18.75" x14ac:dyDescent="0.35">
      <c r="A39" s="13" t="s">
        <v>59</v>
      </c>
      <c r="B39" s="9">
        <v>1.5224147632159599E-2</v>
      </c>
      <c r="C39" s="9">
        <v>0.91050031206405202</v>
      </c>
      <c r="D39" s="9">
        <v>0.84410428414722505</v>
      </c>
      <c r="E39" s="9">
        <v>0.98211895596082999</v>
      </c>
    </row>
    <row r="40" spans="1:5" ht="18.75" x14ac:dyDescent="0.35">
      <c r="A40" s="13" t="s">
        <v>60</v>
      </c>
      <c r="B40" s="9">
        <v>1.1496991999994899E-2</v>
      </c>
      <c r="C40" s="9">
        <v>0.90780510647663304</v>
      </c>
      <c r="D40" s="9">
        <v>0.84219786828114696</v>
      </c>
      <c r="E40" s="9">
        <v>0.97852315041712001</v>
      </c>
    </row>
    <row r="41" spans="1:5" ht="18.75" x14ac:dyDescent="0.35">
      <c r="A41" s="13" t="s">
        <v>61</v>
      </c>
      <c r="B41" s="9">
        <v>0.178493799173639</v>
      </c>
      <c r="C41" s="9">
        <v>0.94830900136349405</v>
      </c>
      <c r="D41" s="9">
        <v>0.87775008010166</v>
      </c>
      <c r="E41" s="9">
        <v>1.0245398803756001</v>
      </c>
    </row>
    <row r="42" spans="1:5" ht="18.75" x14ac:dyDescent="0.35">
      <c r="A42" s="13" t="s">
        <v>62</v>
      </c>
      <c r="B42" s="9">
        <v>0.98051302502643101</v>
      </c>
      <c r="C42" s="9">
        <v>1.0009876966659501</v>
      </c>
      <c r="D42" s="9">
        <v>0.92475336149350096</v>
      </c>
      <c r="E42" s="9">
        <v>1.08350659819002</v>
      </c>
    </row>
    <row r="43" spans="1:5" ht="18.75" x14ac:dyDescent="0.35">
      <c r="A43" s="13" t="s">
        <v>63</v>
      </c>
      <c r="B43" s="9">
        <v>0.142729571423617</v>
      </c>
      <c r="C43" s="9">
        <v>1.06559058119243</v>
      </c>
      <c r="D43" s="9">
        <v>0.97880460801316005</v>
      </c>
      <c r="E43" s="9">
        <v>1.1600714559680101</v>
      </c>
    </row>
    <row r="44" spans="1:5" ht="18.75" x14ac:dyDescent="0.35">
      <c r="A44" s="13" t="s">
        <v>64</v>
      </c>
      <c r="B44" s="9">
        <v>0.63957372435155602</v>
      </c>
      <c r="C44" s="9">
        <v>1.0235394854167901</v>
      </c>
      <c r="D44" s="9">
        <v>0.92856778167499698</v>
      </c>
      <c r="E44" s="9">
        <v>1.1282246690893001</v>
      </c>
    </row>
    <row r="45" spans="1:5" ht="18.75" x14ac:dyDescent="0.35">
      <c r="A45" s="13" t="s">
        <v>65</v>
      </c>
      <c r="B45" s="9">
        <v>3.7887176977290599E-3</v>
      </c>
      <c r="C45" s="9">
        <v>1.1786475495625801</v>
      </c>
      <c r="D45" s="9">
        <v>1.0545320284490101</v>
      </c>
      <c r="E45" s="9">
        <v>1.31737112634987</v>
      </c>
    </row>
    <row r="46" spans="1:5" ht="18.75" x14ac:dyDescent="0.35">
      <c r="A46" s="14" t="s">
        <v>66</v>
      </c>
      <c r="B46" s="9">
        <v>0.28493751163166098</v>
      </c>
      <c r="C46" s="9">
        <v>1.0708257785048001</v>
      </c>
      <c r="D46" s="9">
        <v>0.94459498199704695</v>
      </c>
      <c r="E46" s="9">
        <v>1.21392540693594</v>
      </c>
    </row>
    <row r="47" spans="1:5" ht="18.75" x14ac:dyDescent="0.35">
      <c r="A47" s="10" t="s">
        <v>274</v>
      </c>
      <c r="B47" s="11"/>
      <c r="C47" s="11"/>
      <c r="D47" s="11"/>
      <c r="E47" s="12"/>
    </row>
    <row r="48" spans="1:5" ht="18.75" x14ac:dyDescent="0.35">
      <c r="A48" s="13" t="s">
        <v>67</v>
      </c>
      <c r="B48" s="9">
        <v>5.5352318138844301E-14</v>
      </c>
      <c r="C48" s="9">
        <v>0.73097313094270899</v>
      </c>
      <c r="D48" s="9">
        <v>0.67363261740815294</v>
      </c>
      <c r="E48" s="9">
        <v>0.79319454603612505</v>
      </c>
    </row>
    <row r="49" spans="1:5" ht="18.75" x14ac:dyDescent="0.35">
      <c r="A49" s="13" t="s">
        <v>68</v>
      </c>
      <c r="B49" s="9">
        <v>1.9623365487828099E-6</v>
      </c>
      <c r="C49" s="9">
        <v>0.81878491445429302</v>
      </c>
      <c r="D49" s="9">
        <v>0.75404338626474199</v>
      </c>
      <c r="E49" s="9">
        <v>0.88908509556576998</v>
      </c>
    </row>
    <row r="50" spans="1:5" ht="18.75" x14ac:dyDescent="0.35">
      <c r="A50" s="13" t="s">
        <v>69</v>
      </c>
      <c r="B50" s="9">
        <v>2.5687893715206099E-2</v>
      </c>
      <c r="C50" s="9">
        <v>0.90516117597075296</v>
      </c>
      <c r="D50" s="9">
        <v>0.82929167477815002</v>
      </c>
      <c r="E50" s="9">
        <v>0.98797175879516497</v>
      </c>
    </row>
    <row r="51" spans="1:5" ht="18.75" x14ac:dyDescent="0.35">
      <c r="A51" s="13" t="s">
        <v>136</v>
      </c>
      <c r="B51" s="9">
        <v>0.44545930093924102</v>
      </c>
      <c r="C51" s="9">
        <v>0.96308147094017704</v>
      </c>
      <c r="D51" s="9">
        <v>0.87437481725481503</v>
      </c>
      <c r="E51" s="9">
        <v>1.0607875494177099</v>
      </c>
    </row>
    <row r="52" spans="1:5" ht="18.75" x14ac:dyDescent="0.35">
      <c r="A52" s="13" t="s">
        <v>94</v>
      </c>
      <c r="B52" s="9">
        <v>0.66776440432791195</v>
      </c>
      <c r="C52" s="9">
        <v>0.97830727014247099</v>
      </c>
      <c r="D52" s="9">
        <v>0.88507894227317996</v>
      </c>
      <c r="E52" s="9">
        <v>1.08135564987627</v>
      </c>
    </row>
    <row r="53" spans="1:5" ht="18.75" x14ac:dyDescent="0.35">
      <c r="A53" s="13" t="s">
        <v>135</v>
      </c>
      <c r="B53" s="9">
        <v>0.54597449692251998</v>
      </c>
      <c r="C53" s="9">
        <v>0.96648828224695704</v>
      </c>
      <c r="D53" s="9">
        <v>0.86525530829908803</v>
      </c>
      <c r="E53" s="9">
        <v>1.0795652921874801</v>
      </c>
    </row>
    <row r="54" spans="1:5" ht="18.75" x14ac:dyDescent="0.35">
      <c r="A54" s="13" t="s">
        <v>134</v>
      </c>
      <c r="B54" s="9">
        <v>0.91889376888969598</v>
      </c>
      <c r="C54" s="9">
        <v>0.99376081153596696</v>
      </c>
      <c r="D54" s="9">
        <v>0.88097469965803998</v>
      </c>
      <c r="E54" s="9">
        <v>1.12098627909287</v>
      </c>
    </row>
    <row r="55" spans="1:5" ht="18.75" x14ac:dyDescent="0.35">
      <c r="A55" s="13" t="s">
        <v>133</v>
      </c>
      <c r="B55" s="9">
        <v>0.44874376918509101</v>
      </c>
      <c r="C55" s="9">
        <v>0.94543359691766904</v>
      </c>
      <c r="D55" s="9">
        <v>0.81767252616955699</v>
      </c>
      <c r="E55" s="9">
        <v>1.09315729411621</v>
      </c>
    </row>
    <row r="56" spans="1:5" ht="18.75" x14ac:dyDescent="0.35">
      <c r="A56" s="14" t="s">
        <v>70</v>
      </c>
      <c r="B56" s="9">
        <v>0.95276275152048095</v>
      </c>
      <c r="C56" s="9">
        <v>1.00797292531252</v>
      </c>
      <c r="D56" s="9">
        <v>0.77506522145205603</v>
      </c>
      <c r="E56" s="9">
        <v>1.3108695759301701</v>
      </c>
    </row>
    <row r="57" spans="1:5" ht="35.25" customHeight="1" x14ac:dyDescent="0.35">
      <c r="A57" s="19" t="s">
        <v>275</v>
      </c>
      <c r="B57" s="11"/>
      <c r="C57" s="11"/>
      <c r="D57" s="11"/>
      <c r="E57" s="12"/>
    </row>
    <row r="58" spans="1:5" ht="35.25" customHeight="1" x14ac:dyDescent="0.35">
      <c r="A58" s="8" t="s">
        <v>234</v>
      </c>
      <c r="B58" s="9">
        <v>7.3998383302992405E-8</v>
      </c>
      <c r="C58" s="9">
        <v>0.85913238092767297</v>
      </c>
      <c r="D58" s="9">
        <v>0.812911161570953</v>
      </c>
      <c r="E58" s="9">
        <v>0.90798168711579297</v>
      </c>
    </row>
    <row r="59" spans="1:5" ht="35.25" customHeight="1" x14ac:dyDescent="0.35">
      <c r="A59" s="8" t="s">
        <v>235</v>
      </c>
      <c r="B59" s="9">
        <v>0.32552986341345003</v>
      </c>
      <c r="C59" s="9">
        <v>0.96625647764287403</v>
      </c>
      <c r="D59" s="9">
        <v>0.90234695960979905</v>
      </c>
      <c r="E59" s="9">
        <v>1.0346924435702101</v>
      </c>
    </row>
    <row r="60" spans="1:5" ht="35.25" customHeight="1" x14ac:dyDescent="0.35">
      <c r="A60" s="8" t="s">
        <v>236</v>
      </c>
      <c r="B60" s="9">
        <v>5.3851229175020101E-7</v>
      </c>
      <c r="C60" s="9">
        <v>1.3122814729624701</v>
      </c>
      <c r="D60" s="9">
        <v>1.1799743367659601</v>
      </c>
      <c r="E60" s="9">
        <v>1.4594238286574801</v>
      </c>
    </row>
    <row r="61" spans="1:5" ht="35.25" customHeight="1" x14ac:dyDescent="0.35">
      <c r="A61" s="8" t="s">
        <v>237</v>
      </c>
      <c r="B61" s="9">
        <v>1.0531062908383E-4</v>
      </c>
      <c r="C61" s="9">
        <v>1.1409671015223699</v>
      </c>
      <c r="D61" s="9">
        <v>1.0673997315584201</v>
      </c>
      <c r="E61" s="9">
        <v>1.2196048849063299</v>
      </c>
    </row>
    <row r="62" spans="1:5" ht="35.25" customHeight="1" x14ac:dyDescent="0.35">
      <c r="A62" s="8" t="s">
        <v>276</v>
      </c>
      <c r="B62" s="9">
        <v>0.59861701112668397</v>
      </c>
      <c r="C62" s="9">
        <v>0.98196602495905305</v>
      </c>
      <c r="D62" s="9">
        <v>0.91763167535505197</v>
      </c>
      <c r="E62" s="9">
        <v>1.0508107992248501</v>
      </c>
    </row>
    <row r="63" spans="1:5" ht="35.25" customHeight="1" x14ac:dyDescent="0.35">
      <c r="A63" s="8" t="s">
        <v>238</v>
      </c>
      <c r="B63" s="9">
        <v>8.2760301990437405E-11</v>
      </c>
      <c r="C63" s="9">
        <v>0.64492553888536996</v>
      </c>
      <c r="D63" s="9">
        <v>0.56497679721105298</v>
      </c>
      <c r="E63" s="9">
        <v>0.73618766781179901</v>
      </c>
    </row>
    <row r="64" spans="1:5" ht="18.75" x14ac:dyDescent="0.35">
      <c r="A64" s="10" t="s">
        <v>277</v>
      </c>
      <c r="B64" s="11"/>
      <c r="C64" s="11"/>
      <c r="D64" s="11"/>
      <c r="E64" s="12"/>
    </row>
    <row r="65" spans="1:5" ht="18.75" x14ac:dyDescent="0.35">
      <c r="A65" s="14" t="s">
        <v>150</v>
      </c>
      <c r="B65" s="9">
        <v>1.94177485377511E-6</v>
      </c>
      <c r="C65" s="9">
        <v>0.89593004936782505</v>
      </c>
      <c r="D65" s="9">
        <v>0.85628850034091897</v>
      </c>
      <c r="E65" s="9">
        <v>0.93740678876412997</v>
      </c>
    </row>
    <row r="66" spans="1:5" ht="18.75" x14ac:dyDescent="0.35">
      <c r="A66" s="10" t="s">
        <v>278</v>
      </c>
      <c r="B66" s="11"/>
      <c r="C66" s="11"/>
      <c r="D66" s="11"/>
      <c r="E66" s="12"/>
    </row>
    <row r="67" spans="1:5" ht="18.75" x14ac:dyDescent="0.35">
      <c r="A67" s="14" t="s">
        <v>239</v>
      </c>
      <c r="B67" s="9">
        <v>1.2114978416879399E-2</v>
      </c>
      <c r="C67" s="9">
        <v>0.94200995664721598</v>
      </c>
      <c r="D67" s="9">
        <v>0.89905557293864702</v>
      </c>
      <c r="E67" s="9">
        <v>0.98701658176924201</v>
      </c>
    </row>
    <row r="68" spans="1:5" ht="18.75" x14ac:dyDescent="0.35">
      <c r="A68" s="10" t="s">
        <v>279</v>
      </c>
      <c r="B68" s="11"/>
      <c r="C68" s="11"/>
      <c r="D68" s="11"/>
      <c r="E68" s="12"/>
    </row>
    <row r="69" spans="1:5" ht="18.75" x14ac:dyDescent="0.35">
      <c r="A69" s="8" t="s">
        <v>115</v>
      </c>
      <c r="B69" s="9">
        <v>0.22996646942116999</v>
      </c>
      <c r="C69" s="9">
        <v>0.90334534853971704</v>
      </c>
      <c r="D69" s="9">
        <v>0.76520260728534895</v>
      </c>
      <c r="E69" s="9">
        <v>1.0664271278731301</v>
      </c>
    </row>
    <row r="70" spans="1:5" ht="18.75" x14ac:dyDescent="0.35">
      <c r="A70" s="8" t="s">
        <v>116</v>
      </c>
      <c r="B70" s="9">
        <v>5.02978414864712E-2</v>
      </c>
      <c r="C70" s="9">
        <v>0.88835482143478195</v>
      </c>
      <c r="D70" s="9">
        <v>0.78905298514532596</v>
      </c>
      <c r="E70" s="9">
        <v>1.0001537331755701</v>
      </c>
    </row>
    <row r="71" spans="1:5" ht="18.75" x14ac:dyDescent="0.35">
      <c r="A71" s="8" t="s">
        <v>117</v>
      </c>
      <c r="B71" s="9">
        <v>0.62679680851694697</v>
      </c>
      <c r="C71" s="9">
        <v>0.95291309894957499</v>
      </c>
      <c r="D71" s="9">
        <v>0.78454919134285905</v>
      </c>
      <c r="E71" s="9">
        <v>1.15740782626446</v>
      </c>
    </row>
    <row r="72" spans="1:5" ht="18.75" x14ac:dyDescent="0.35">
      <c r="A72" s="8" t="s">
        <v>118</v>
      </c>
      <c r="B72" s="9">
        <v>0.17022711591334699</v>
      </c>
      <c r="C72" s="9">
        <v>0.92575426088231605</v>
      </c>
      <c r="D72" s="9">
        <v>0.82911543293760503</v>
      </c>
      <c r="E72" s="9">
        <v>1.0336569764541601</v>
      </c>
    </row>
    <row r="73" spans="1:5" ht="18.75" x14ac:dyDescent="0.35">
      <c r="A73" s="8" t="s">
        <v>119</v>
      </c>
      <c r="B73" s="9">
        <v>1.86451960794396E-2</v>
      </c>
      <c r="C73" s="9">
        <v>0.87181367798588605</v>
      </c>
      <c r="D73" s="9">
        <v>0.77765909787061205</v>
      </c>
      <c r="E73" s="9">
        <v>0.97736796393750702</v>
      </c>
    </row>
    <row r="74" spans="1:5" ht="18.75" x14ac:dyDescent="0.35">
      <c r="A74" s="8" t="s">
        <v>120</v>
      </c>
      <c r="B74" s="9">
        <v>7.4825903922648397E-4</v>
      </c>
      <c r="C74" s="9">
        <v>0.80723376942523595</v>
      </c>
      <c r="D74" s="9">
        <v>0.71273990419150501</v>
      </c>
      <c r="E74" s="9">
        <v>0.91425547337586699</v>
      </c>
    </row>
    <row r="75" spans="1:5" ht="18.75" x14ac:dyDescent="0.35">
      <c r="A75" s="8" t="s">
        <v>121</v>
      </c>
      <c r="B75" s="9">
        <v>3.9347795499126797E-9</v>
      </c>
      <c r="C75" s="9">
        <v>0.73811928153178596</v>
      </c>
      <c r="D75" s="9">
        <v>0.66714640968338801</v>
      </c>
      <c r="E75" s="9">
        <v>0.81664244288979904</v>
      </c>
    </row>
    <row r="76" spans="1:5" ht="18.75" x14ac:dyDescent="0.35">
      <c r="A76" s="8" t="s">
        <v>122</v>
      </c>
      <c r="B76" s="9">
        <v>5.3826008220192703E-15</v>
      </c>
      <c r="C76" s="9">
        <v>0.66842567657293395</v>
      </c>
      <c r="D76" s="9">
        <v>0.60421579523144298</v>
      </c>
      <c r="E76" s="9">
        <v>0.73945912806010405</v>
      </c>
    </row>
    <row r="77" spans="1:5" ht="18.75" x14ac:dyDescent="0.35">
      <c r="A77" s="10" t="s">
        <v>280</v>
      </c>
      <c r="B77" s="11"/>
      <c r="C77" s="11"/>
      <c r="D77" s="11"/>
      <c r="E77" s="12"/>
    </row>
    <row r="78" spans="1:5" ht="18.75" x14ac:dyDescent="0.35">
      <c r="A78" s="14" t="s">
        <v>93</v>
      </c>
      <c r="B78" s="9">
        <v>7.3955280672105901E-9</v>
      </c>
      <c r="C78" s="9">
        <v>1.23754913691802</v>
      </c>
      <c r="D78" s="9">
        <v>1.15128865871969</v>
      </c>
      <c r="E78" s="9">
        <v>1.3302726945905099</v>
      </c>
    </row>
    <row r="79" spans="1:5" ht="18.75" x14ac:dyDescent="0.35">
      <c r="A79" s="10" t="s">
        <v>281</v>
      </c>
      <c r="B79" s="11"/>
      <c r="C79" s="11"/>
      <c r="D79" s="11"/>
      <c r="E79" s="12"/>
    </row>
    <row r="80" spans="1:5" ht="18.75" x14ac:dyDescent="0.35">
      <c r="A80" s="13" t="s">
        <v>240</v>
      </c>
      <c r="B80" s="9">
        <v>0.27232326533492401</v>
      </c>
      <c r="C80" s="9">
        <v>1.0352630170484101</v>
      </c>
      <c r="D80" s="9">
        <v>0.97314617186874597</v>
      </c>
      <c r="E80" s="9">
        <v>1.1013448395014001</v>
      </c>
    </row>
    <row r="81" spans="1:6" ht="18.75" x14ac:dyDescent="0.35">
      <c r="A81" s="20" t="s">
        <v>282</v>
      </c>
      <c r="B81" s="17"/>
      <c r="C81" s="17"/>
      <c r="D81" s="17"/>
      <c r="E81" s="17"/>
    </row>
    <row r="82" spans="1:6" ht="18.75" x14ac:dyDescent="0.35">
      <c r="A82" s="21" t="s">
        <v>191</v>
      </c>
      <c r="B82" s="9">
        <v>2.09074794797193E-225</v>
      </c>
      <c r="C82" s="9">
        <v>2.7044317267796401</v>
      </c>
      <c r="D82" s="9">
        <v>2.5448043133974498</v>
      </c>
      <c r="E82" s="9">
        <v>2.8740720558775701</v>
      </c>
    </row>
    <row r="83" spans="1:6" ht="18.75" x14ac:dyDescent="0.35">
      <c r="A83" s="21" t="s">
        <v>19</v>
      </c>
      <c r="B83" s="9">
        <v>2.21036003692558E-5</v>
      </c>
      <c r="C83" s="9">
        <v>2.7101127087157599</v>
      </c>
      <c r="D83" s="9">
        <v>1.7098373683600101</v>
      </c>
      <c r="E83" s="9">
        <v>4.2955611041460404</v>
      </c>
    </row>
    <row r="84" spans="1:6" ht="18.75" x14ac:dyDescent="0.35">
      <c r="A84" s="21" t="s">
        <v>192</v>
      </c>
      <c r="B84" s="9">
        <v>6.96711362327337E-14</v>
      </c>
      <c r="C84" s="9">
        <v>0.25695204381683101</v>
      </c>
      <c r="D84" s="9">
        <v>0.18004974785243399</v>
      </c>
      <c r="E84" s="9">
        <v>0.36670061252048602</v>
      </c>
    </row>
    <row r="85" spans="1:6" ht="18.75" x14ac:dyDescent="0.35">
      <c r="A85" s="21" t="s">
        <v>160</v>
      </c>
      <c r="B85" s="9">
        <v>4.5950091653040399E-11</v>
      </c>
      <c r="C85" s="9">
        <v>2.22008004109632</v>
      </c>
      <c r="D85" s="9">
        <v>1.7508612895442499</v>
      </c>
      <c r="E85" s="9">
        <v>2.8150461823033202</v>
      </c>
    </row>
    <row r="86" spans="1:6" ht="18.75" x14ac:dyDescent="0.35">
      <c r="A86" s="21" t="s">
        <v>21</v>
      </c>
      <c r="B86" s="9">
        <v>3.8827144896929999E-13</v>
      </c>
      <c r="C86" s="9">
        <v>1.9555158352430899</v>
      </c>
      <c r="D86" s="9">
        <v>1.6316454002062599</v>
      </c>
      <c r="E86" s="9">
        <v>2.3436723330958098</v>
      </c>
    </row>
    <row r="87" spans="1:6" ht="18.75" x14ac:dyDescent="0.35">
      <c r="A87" s="22" t="s">
        <v>22</v>
      </c>
      <c r="B87" s="15">
        <v>3.6280640137090498E-123</v>
      </c>
      <c r="C87" s="15">
        <v>0.34933757658827302</v>
      </c>
      <c r="D87" s="15">
        <v>0.32012253257724099</v>
      </c>
      <c r="E87" s="15">
        <v>0.381218845902769</v>
      </c>
    </row>
    <row r="88" spans="1:6" x14ac:dyDescent="0.25">
      <c r="A88" s="1"/>
      <c r="B88" s="2"/>
      <c r="C88" s="2"/>
      <c r="D88" s="2"/>
      <c r="E88" s="2"/>
    </row>
    <row r="89" spans="1:6" ht="120" customHeight="1" x14ac:dyDescent="0.25">
      <c r="A89" s="190" t="s">
        <v>254</v>
      </c>
      <c r="B89" s="190"/>
      <c r="C89" s="190"/>
      <c r="D89" s="190"/>
      <c r="E89" s="190"/>
      <c r="F89" s="190"/>
    </row>
    <row r="90" spans="1:6" x14ac:dyDescent="0.25">
      <c r="A90" t="s">
        <v>255</v>
      </c>
    </row>
    <row r="91" spans="1:6" x14ac:dyDescent="0.25">
      <c r="A91" t="s">
        <v>166</v>
      </c>
    </row>
    <row r="92" spans="1:6" x14ac:dyDescent="0.25">
      <c r="A92" s="6" t="s">
        <v>253</v>
      </c>
      <c r="B92" s="3"/>
    </row>
  </sheetData>
  <mergeCells count="1">
    <mergeCell ref="A89:F89"/>
  </mergeCells>
  <conditionalFormatting sqref="F2:F88">
    <cfRule type="cellIs" dxfId="0" priority="1" operator="equal">
      <formula>"Significatif"</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7">
    <tabColor theme="8" tint="0.39997558519241921"/>
  </sheetPr>
  <dimension ref="A1:G52"/>
  <sheetViews>
    <sheetView workbookViewId="0">
      <selection sqref="A1:XFD1048576"/>
    </sheetView>
  </sheetViews>
  <sheetFormatPr baseColWidth="10" defaultRowHeight="18" x14ac:dyDescent="0.35"/>
  <cols>
    <col min="1" max="1" width="44.140625" style="23" bestFit="1" customWidth="1"/>
    <col min="2" max="2" width="19.42578125" style="23" bestFit="1" customWidth="1"/>
    <col min="3" max="3" width="19.7109375" style="23" bestFit="1" customWidth="1"/>
    <col min="4" max="4" width="7.140625" style="23" bestFit="1" customWidth="1"/>
    <col min="5" max="16384" width="11.42578125" style="23"/>
  </cols>
  <sheetData>
    <row r="1" spans="1:7" ht="18.75" x14ac:dyDescent="0.35">
      <c r="A1" s="7" t="s">
        <v>283</v>
      </c>
      <c r="B1" s="8"/>
      <c r="C1" s="8"/>
      <c r="D1" s="8"/>
      <c r="E1" s="8"/>
    </row>
    <row r="2" spans="1:7" s="24" customFormat="1" ht="18.75" x14ac:dyDescent="0.35">
      <c r="A2" s="37"/>
      <c r="B2" s="38" t="s">
        <v>284</v>
      </c>
      <c r="C2" s="37"/>
      <c r="D2" s="37"/>
      <c r="E2" s="37"/>
    </row>
    <row r="3" spans="1:7" ht="18.75" x14ac:dyDescent="0.35">
      <c r="A3" s="8"/>
      <c r="B3" s="169" t="s">
        <v>10</v>
      </c>
      <c r="C3" s="187"/>
      <c r="D3" s="188"/>
      <c r="E3" s="8"/>
    </row>
    <row r="4" spans="1:7" ht="18.75" x14ac:dyDescent="0.35">
      <c r="A4" s="8"/>
      <c r="B4" s="39" t="s">
        <v>0</v>
      </c>
      <c r="C4" s="39" t="s">
        <v>1</v>
      </c>
      <c r="D4" s="39" t="s">
        <v>2</v>
      </c>
      <c r="E4" s="39" t="s">
        <v>8</v>
      </c>
      <c r="G4" s="47"/>
    </row>
    <row r="5" spans="1:7" ht="18.75" x14ac:dyDescent="0.35">
      <c r="A5" s="10" t="s">
        <v>110</v>
      </c>
      <c r="B5" s="40">
        <v>15.4</v>
      </c>
      <c r="C5" s="40">
        <v>18.2</v>
      </c>
      <c r="D5" s="40">
        <v>25.7</v>
      </c>
      <c r="E5" s="41">
        <v>19.2</v>
      </c>
    </row>
    <row r="6" spans="1:7" ht="18.75" x14ac:dyDescent="0.35">
      <c r="A6" s="13" t="s">
        <v>111</v>
      </c>
      <c r="B6" s="42">
        <v>42.9</v>
      </c>
      <c r="C6" s="42">
        <v>41.5</v>
      </c>
      <c r="D6" s="42">
        <v>36.200000000000003</v>
      </c>
      <c r="E6" s="43">
        <v>40.6</v>
      </c>
    </row>
    <row r="7" spans="1:7" ht="18.75" x14ac:dyDescent="0.35">
      <c r="A7" s="13" t="s">
        <v>112</v>
      </c>
      <c r="B7" s="42">
        <v>28.5</v>
      </c>
      <c r="C7" s="42">
        <v>32.6</v>
      </c>
      <c r="D7" s="42">
        <v>30.7</v>
      </c>
      <c r="E7" s="43">
        <v>30.8</v>
      </c>
    </row>
    <row r="8" spans="1:7" ht="18.75" x14ac:dyDescent="0.35">
      <c r="A8" s="13" t="s">
        <v>113</v>
      </c>
      <c r="B8" s="42">
        <v>7.9</v>
      </c>
      <c r="C8" s="42">
        <v>3.5</v>
      </c>
      <c r="D8" s="42">
        <v>3</v>
      </c>
      <c r="E8" s="43">
        <v>4.8</v>
      </c>
    </row>
    <row r="9" spans="1:7" ht="18.75" x14ac:dyDescent="0.35">
      <c r="A9" s="13" t="s">
        <v>114</v>
      </c>
      <c r="B9" s="42">
        <v>5.4</v>
      </c>
      <c r="C9" s="42">
        <v>4.2</v>
      </c>
      <c r="D9" s="42">
        <v>4.4000000000000004</v>
      </c>
      <c r="E9" s="43">
        <v>4.7</v>
      </c>
    </row>
    <row r="10" spans="1:7" ht="18.75" x14ac:dyDescent="0.35">
      <c r="A10" s="14" t="s">
        <v>8</v>
      </c>
      <c r="B10" s="44">
        <v>100</v>
      </c>
      <c r="C10" s="44">
        <v>100</v>
      </c>
      <c r="D10" s="44">
        <v>100</v>
      </c>
      <c r="E10" s="45">
        <v>100</v>
      </c>
    </row>
    <row r="11" spans="1:7" ht="18.75" x14ac:dyDescent="0.35">
      <c r="A11" s="8" t="s">
        <v>286</v>
      </c>
      <c r="B11" s="8"/>
      <c r="C11" s="8"/>
      <c r="D11" s="8"/>
      <c r="E11" s="8"/>
    </row>
    <row r="12" spans="1:7" ht="18.75" x14ac:dyDescent="0.35">
      <c r="A12" s="8" t="s">
        <v>287</v>
      </c>
      <c r="B12" s="8"/>
      <c r="C12" s="8"/>
      <c r="D12" s="8"/>
      <c r="E12" s="8"/>
    </row>
    <row r="13" spans="1:7" ht="18.75" x14ac:dyDescent="0.35">
      <c r="A13" s="46" t="s">
        <v>288</v>
      </c>
      <c r="B13" s="8"/>
      <c r="C13" s="8"/>
      <c r="D13" s="8"/>
      <c r="E13" s="8"/>
    </row>
    <row r="15" spans="1:7" s="24" customFormat="1" x14ac:dyDescent="0.35">
      <c r="B15" s="25" t="s">
        <v>289</v>
      </c>
    </row>
    <row r="16" spans="1:7" x14ac:dyDescent="0.35">
      <c r="B16" s="178" t="s">
        <v>10</v>
      </c>
      <c r="C16" s="179"/>
      <c r="D16" s="180"/>
    </row>
    <row r="17" spans="1:5" x14ac:dyDescent="0.35">
      <c r="B17" s="26" t="s">
        <v>0</v>
      </c>
      <c r="C17" s="26" t="s">
        <v>1</v>
      </c>
      <c r="D17" s="26" t="s">
        <v>2</v>
      </c>
      <c r="E17" s="26" t="s">
        <v>8</v>
      </c>
    </row>
    <row r="18" spans="1:5" x14ac:dyDescent="0.35">
      <c r="A18" s="27" t="s">
        <v>124</v>
      </c>
      <c r="B18" s="28">
        <v>9.4</v>
      </c>
      <c r="C18" s="28">
        <v>9.3000000000000007</v>
      </c>
      <c r="D18" s="28">
        <v>10</v>
      </c>
      <c r="E18" s="29">
        <v>9.4</v>
      </c>
    </row>
    <row r="19" spans="1:5" x14ac:dyDescent="0.35">
      <c r="A19" s="30" t="s">
        <v>125</v>
      </c>
      <c r="B19" s="31">
        <v>0.1</v>
      </c>
      <c r="C19" s="31">
        <v>0</v>
      </c>
      <c r="D19" s="31">
        <v>0</v>
      </c>
      <c r="E19" s="32">
        <v>0.1</v>
      </c>
    </row>
    <row r="20" spans="1:5" x14ac:dyDescent="0.35">
      <c r="A20" s="30" t="s">
        <v>161</v>
      </c>
      <c r="B20" s="31">
        <v>26.5</v>
      </c>
      <c r="C20" s="31">
        <v>27.9</v>
      </c>
      <c r="D20" s="31">
        <v>23.8</v>
      </c>
      <c r="E20" s="32">
        <v>26.8</v>
      </c>
    </row>
    <row r="21" spans="1:5" x14ac:dyDescent="0.35">
      <c r="A21" s="30" t="s">
        <v>126</v>
      </c>
      <c r="B21" s="31">
        <v>0.1</v>
      </c>
      <c r="C21" s="31">
        <v>0.4</v>
      </c>
      <c r="D21" s="31">
        <v>0.9</v>
      </c>
      <c r="E21" s="32">
        <v>0.4</v>
      </c>
    </row>
    <row r="22" spans="1:5" x14ac:dyDescent="0.35">
      <c r="A22" s="30" t="s">
        <v>245</v>
      </c>
      <c r="B22" s="31">
        <v>15</v>
      </c>
      <c r="C22" s="31">
        <v>12.3</v>
      </c>
      <c r="D22" s="31">
        <v>12.3</v>
      </c>
      <c r="E22" s="32">
        <v>13.4</v>
      </c>
    </row>
    <row r="23" spans="1:5" x14ac:dyDescent="0.35">
      <c r="A23" s="30" t="s">
        <v>246</v>
      </c>
      <c r="B23" s="31">
        <v>48.9</v>
      </c>
      <c r="C23" s="31">
        <v>50</v>
      </c>
      <c r="D23" s="31">
        <v>53</v>
      </c>
      <c r="E23" s="32">
        <v>50</v>
      </c>
    </row>
    <row r="24" spans="1:5" x14ac:dyDescent="0.35">
      <c r="A24" s="33" t="s">
        <v>8</v>
      </c>
      <c r="B24" s="34">
        <v>100</v>
      </c>
      <c r="C24" s="34">
        <v>100</v>
      </c>
      <c r="D24" s="34">
        <v>100</v>
      </c>
      <c r="E24" s="35">
        <v>100</v>
      </c>
    </row>
    <row r="25" spans="1:5" x14ac:dyDescent="0.35">
      <c r="A25" s="23" t="s">
        <v>290</v>
      </c>
      <c r="B25" s="48"/>
    </row>
    <row r="26" spans="1:5" x14ac:dyDescent="0.35">
      <c r="A26" s="23" t="s">
        <v>291</v>
      </c>
    </row>
    <row r="27" spans="1:5" x14ac:dyDescent="0.35">
      <c r="A27" s="36" t="s">
        <v>285</v>
      </c>
    </row>
    <row r="29" spans="1:5" x14ac:dyDescent="0.35">
      <c r="B29" s="49" t="s">
        <v>195</v>
      </c>
    </row>
    <row r="30" spans="1:5" x14ac:dyDescent="0.35">
      <c r="B30" s="178" t="s">
        <v>10</v>
      </c>
      <c r="C30" s="191"/>
      <c r="D30" s="192"/>
    </row>
    <row r="31" spans="1:5" x14ac:dyDescent="0.35">
      <c r="B31" s="26" t="s">
        <v>0</v>
      </c>
      <c r="C31" s="26" t="s">
        <v>1</v>
      </c>
      <c r="D31" s="26" t="s">
        <v>2</v>
      </c>
      <c r="E31" s="26" t="s">
        <v>8</v>
      </c>
    </row>
    <row r="32" spans="1:5" x14ac:dyDescent="0.35">
      <c r="A32" s="27" t="s">
        <v>127</v>
      </c>
      <c r="B32" s="28">
        <v>30.5</v>
      </c>
      <c r="C32" s="28">
        <v>24.5</v>
      </c>
      <c r="D32" s="28">
        <v>24.9</v>
      </c>
      <c r="E32" s="29">
        <v>26</v>
      </c>
    </row>
    <row r="33" spans="1:5" x14ac:dyDescent="0.35">
      <c r="A33" s="30" t="s">
        <v>128</v>
      </c>
      <c r="B33" s="31">
        <v>69.5</v>
      </c>
      <c r="C33" s="31">
        <v>75.5</v>
      </c>
      <c r="D33" s="31">
        <v>75.099999999999994</v>
      </c>
      <c r="E33" s="32">
        <v>74</v>
      </c>
    </row>
    <row r="34" spans="1:5" x14ac:dyDescent="0.35">
      <c r="A34" s="33" t="s">
        <v>8</v>
      </c>
      <c r="B34" s="34">
        <v>100</v>
      </c>
      <c r="C34" s="34">
        <v>100</v>
      </c>
      <c r="D34" s="34">
        <v>100</v>
      </c>
      <c r="E34" s="35">
        <v>100</v>
      </c>
    </row>
    <row r="35" spans="1:5" x14ac:dyDescent="0.35">
      <c r="A35" s="23" t="s">
        <v>292</v>
      </c>
      <c r="B35" s="48"/>
    </row>
    <row r="36" spans="1:5" x14ac:dyDescent="0.35">
      <c r="A36" s="23" t="s">
        <v>293</v>
      </c>
    </row>
    <row r="37" spans="1:5" x14ac:dyDescent="0.35">
      <c r="A37" s="36" t="s">
        <v>285</v>
      </c>
    </row>
    <row r="39" spans="1:5" x14ac:dyDescent="0.35">
      <c r="B39" s="49" t="s">
        <v>196</v>
      </c>
    </row>
    <row r="40" spans="1:5" x14ac:dyDescent="0.35">
      <c r="B40" s="178" t="s">
        <v>10</v>
      </c>
      <c r="C40" s="179"/>
      <c r="D40" s="180"/>
    </row>
    <row r="41" spans="1:5" x14ac:dyDescent="0.35">
      <c r="B41" s="26" t="s">
        <v>0</v>
      </c>
      <c r="C41" s="26" t="s">
        <v>1</v>
      </c>
      <c r="D41" s="26" t="s">
        <v>2</v>
      </c>
      <c r="E41" s="26" t="s">
        <v>8</v>
      </c>
    </row>
    <row r="42" spans="1:5" x14ac:dyDescent="0.35">
      <c r="A42" s="27" t="s">
        <v>124</v>
      </c>
      <c r="B42" s="28">
        <v>33.5</v>
      </c>
      <c r="C42" s="28">
        <v>44.1</v>
      </c>
      <c r="D42" s="28">
        <v>55.1</v>
      </c>
      <c r="E42" s="29">
        <v>41.3</v>
      </c>
    </row>
    <row r="43" spans="1:5" x14ac:dyDescent="0.35">
      <c r="A43" s="30" t="s">
        <v>129</v>
      </c>
      <c r="B43" s="31">
        <v>3.2</v>
      </c>
      <c r="C43" s="31">
        <v>1.4</v>
      </c>
      <c r="D43" s="31">
        <v>0.5</v>
      </c>
      <c r="E43" s="32">
        <v>2</v>
      </c>
    </row>
    <row r="44" spans="1:5" x14ac:dyDescent="0.35">
      <c r="A44" s="30" t="s">
        <v>130</v>
      </c>
      <c r="B44" s="31">
        <v>6.1</v>
      </c>
      <c r="C44" s="31">
        <v>5.2</v>
      </c>
      <c r="D44" s="31">
        <v>2.5</v>
      </c>
      <c r="E44" s="32">
        <v>5.2</v>
      </c>
    </row>
    <row r="45" spans="1:5" x14ac:dyDescent="0.35">
      <c r="A45" s="30" t="s">
        <v>131</v>
      </c>
      <c r="B45" s="31">
        <v>4.8</v>
      </c>
      <c r="C45" s="31">
        <v>6.8</v>
      </c>
      <c r="D45" s="31">
        <v>8.3000000000000007</v>
      </c>
      <c r="E45" s="32">
        <v>6.2</v>
      </c>
    </row>
    <row r="46" spans="1:5" x14ac:dyDescent="0.35">
      <c r="A46" s="30" t="s">
        <v>247</v>
      </c>
      <c r="B46" s="31">
        <v>3</v>
      </c>
      <c r="C46" s="31">
        <v>2.8</v>
      </c>
      <c r="D46" s="31">
        <v>2.7</v>
      </c>
      <c r="E46" s="32">
        <v>2.9</v>
      </c>
    </row>
    <row r="47" spans="1:5" x14ac:dyDescent="0.35">
      <c r="A47" s="30" t="s">
        <v>162</v>
      </c>
      <c r="B47" s="31">
        <v>18.100000000000001</v>
      </c>
      <c r="C47" s="31">
        <v>19.3</v>
      </c>
      <c r="D47" s="31">
        <v>16.899999999999999</v>
      </c>
      <c r="E47" s="32">
        <v>18.399999999999999</v>
      </c>
    </row>
    <row r="48" spans="1:5" x14ac:dyDescent="0.35">
      <c r="A48" s="30" t="s">
        <v>248</v>
      </c>
      <c r="B48" s="31">
        <v>31.3</v>
      </c>
      <c r="C48" s="31">
        <v>20.5</v>
      </c>
      <c r="D48" s="31">
        <v>14.1</v>
      </c>
      <c r="E48" s="32">
        <v>24.1</v>
      </c>
    </row>
    <row r="49" spans="1:5" x14ac:dyDescent="0.35">
      <c r="A49" s="33" t="s">
        <v>8</v>
      </c>
      <c r="B49" s="34">
        <v>100</v>
      </c>
      <c r="C49" s="34">
        <v>100</v>
      </c>
      <c r="D49" s="34">
        <v>100</v>
      </c>
      <c r="E49" s="35">
        <v>100</v>
      </c>
    </row>
    <row r="50" spans="1:5" x14ac:dyDescent="0.35">
      <c r="A50" s="23" t="s">
        <v>294</v>
      </c>
    </row>
    <row r="51" spans="1:5" x14ac:dyDescent="0.35">
      <c r="A51" s="23" t="s">
        <v>295</v>
      </c>
    </row>
    <row r="52" spans="1:5" x14ac:dyDescent="0.35">
      <c r="A52" s="36" t="s">
        <v>285</v>
      </c>
    </row>
  </sheetData>
  <mergeCells count="4">
    <mergeCell ref="B3:D3"/>
    <mergeCell ref="B16:D16"/>
    <mergeCell ref="B30:D30"/>
    <mergeCell ref="B40:D4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4">
    <tabColor theme="8" tint="0.39997558519241921"/>
  </sheetPr>
  <dimension ref="A2:K33"/>
  <sheetViews>
    <sheetView zoomScaleNormal="100" workbookViewId="0">
      <selection activeCell="A4" sqref="A4"/>
    </sheetView>
  </sheetViews>
  <sheetFormatPr baseColWidth="10" defaultRowHeight="18.75" x14ac:dyDescent="0.35"/>
  <cols>
    <col min="1" max="1" width="88.85546875" style="8" customWidth="1"/>
    <col min="2" max="2" width="29.140625" style="8" customWidth="1"/>
    <col min="3" max="3" width="28.85546875" style="8" customWidth="1"/>
    <col min="4" max="16384" width="11.42578125" style="8"/>
  </cols>
  <sheetData>
    <row r="2" spans="1:11" x14ac:dyDescent="0.35">
      <c r="A2" s="62" t="s">
        <v>296</v>
      </c>
      <c r="B2" s="61"/>
      <c r="C2" s="61"/>
      <c r="D2" s="61"/>
      <c r="E2" s="61"/>
      <c r="F2" s="61"/>
      <c r="G2" s="61"/>
      <c r="H2" s="61"/>
      <c r="I2" s="61"/>
    </row>
    <row r="5" spans="1:11" ht="32.1" customHeight="1" x14ac:dyDescent="0.35">
      <c r="A5" s="52" t="s">
        <v>197</v>
      </c>
      <c r="B5" s="53" t="s">
        <v>25</v>
      </c>
      <c r="C5" s="53" t="s">
        <v>26</v>
      </c>
      <c r="D5" s="53" t="s">
        <v>18</v>
      </c>
      <c r="E5" s="54" t="s">
        <v>27</v>
      </c>
      <c r="F5" s="53" t="s">
        <v>28</v>
      </c>
      <c r="G5" s="53" t="s">
        <v>29</v>
      </c>
      <c r="H5" s="53" t="s">
        <v>30</v>
      </c>
      <c r="I5" s="53" t="s">
        <v>32</v>
      </c>
      <c r="J5" s="53" t="s">
        <v>3</v>
      </c>
    </row>
    <row r="6" spans="1:11" x14ac:dyDescent="0.35">
      <c r="A6" s="13" t="s">
        <v>142</v>
      </c>
      <c r="B6" s="42">
        <v>26</v>
      </c>
      <c r="C6" s="42">
        <v>61.1</v>
      </c>
      <c r="D6" s="42">
        <v>61.3</v>
      </c>
      <c r="E6" s="40">
        <v>0</v>
      </c>
      <c r="F6" s="42">
        <v>3.5</v>
      </c>
      <c r="G6" s="42">
        <v>0</v>
      </c>
      <c r="H6" s="42">
        <v>10.8</v>
      </c>
      <c r="I6" s="42">
        <v>61.4</v>
      </c>
      <c r="J6" s="42">
        <v>5.6</v>
      </c>
    </row>
    <row r="7" spans="1:11" x14ac:dyDescent="0.35">
      <c r="A7" s="13" t="s">
        <v>143</v>
      </c>
      <c r="B7" s="42">
        <v>0</v>
      </c>
      <c r="C7" s="42">
        <v>38.9</v>
      </c>
      <c r="D7" s="42">
        <v>0</v>
      </c>
      <c r="E7" s="42">
        <v>0</v>
      </c>
      <c r="F7" s="42">
        <v>0</v>
      </c>
      <c r="G7" s="42">
        <v>0</v>
      </c>
      <c r="H7" s="42">
        <v>0</v>
      </c>
      <c r="I7" s="42">
        <v>0</v>
      </c>
      <c r="J7" s="42">
        <v>0</v>
      </c>
    </row>
    <row r="8" spans="1:11" x14ac:dyDescent="0.35">
      <c r="A8" s="13" t="s">
        <v>144</v>
      </c>
      <c r="B8" s="42">
        <v>72.8</v>
      </c>
      <c r="C8" s="42">
        <v>0</v>
      </c>
      <c r="D8" s="42">
        <v>35.5</v>
      </c>
      <c r="E8" s="42">
        <v>97</v>
      </c>
      <c r="F8" s="42">
        <v>88</v>
      </c>
      <c r="G8" s="42">
        <v>96.5</v>
      </c>
      <c r="H8" s="42">
        <v>74.099999999999994</v>
      </c>
      <c r="I8" s="42">
        <v>34.1</v>
      </c>
      <c r="J8" s="42">
        <v>83</v>
      </c>
    </row>
    <row r="9" spans="1:11" x14ac:dyDescent="0.35">
      <c r="A9" s="13" t="s">
        <v>145</v>
      </c>
      <c r="B9" s="42">
        <v>1.2</v>
      </c>
      <c r="C9" s="42">
        <v>0</v>
      </c>
      <c r="D9" s="42">
        <v>3.2</v>
      </c>
      <c r="E9" s="42">
        <v>3</v>
      </c>
      <c r="F9" s="42">
        <v>8.5</v>
      </c>
      <c r="G9" s="42">
        <v>3.5</v>
      </c>
      <c r="H9" s="42">
        <v>15.1</v>
      </c>
      <c r="I9" s="42">
        <v>4.5</v>
      </c>
      <c r="J9" s="42">
        <v>8.1999999999999993</v>
      </c>
    </row>
    <row r="10" spans="1:11" x14ac:dyDescent="0.35">
      <c r="A10" s="13" t="s">
        <v>146</v>
      </c>
      <c r="B10" s="42">
        <v>0</v>
      </c>
      <c r="C10" s="42">
        <v>0</v>
      </c>
      <c r="D10" s="42">
        <v>0</v>
      </c>
      <c r="E10" s="42">
        <v>0</v>
      </c>
      <c r="F10" s="42">
        <v>0</v>
      </c>
      <c r="G10" s="42">
        <v>0</v>
      </c>
      <c r="H10" s="42">
        <v>0</v>
      </c>
      <c r="I10" s="42">
        <v>0</v>
      </c>
      <c r="J10" s="42">
        <v>3.2</v>
      </c>
    </row>
    <row r="11" spans="1:11" x14ac:dyDescent="0.35">
      <c r="A11" s="55" t="s">
        <v>8</v>
      </c>
      <c r="B11" s="56">
        <v>100</v>
      </c>
      <c r="C11" s="56">
        <v>100</v>
      </c>
      <c r="D11" s="56">
        <v>100</v>
      </c>
      <c r="E11" s="56">
        <v>100</v>
      </c>
      <c r="F11" s="56">
        <v>100</v>
      </c>
      <c r="G11" s="56">
        <v>100</v>
      </c>
      <c r="H11" s="56">
        <v>100</v>
      </c>
      <c r="I11" s="56">
        <v>100</v>
      </c>
      <c r="J11" s="56">
        <v>100</v>
      </c>
    </row>
    <row r="12" spans="1:11" x14ac:dyDescent="0.35">
      <c r="A12" s="7" t="s">
        <v>297</v>
      </c>
    </row>
    <row r="13" spans="1:11" x14ac:dyDescent="0.35">
      <c r="A13" s="7" t="s">
        <v>298</v>
      </c>
    </row>
    <row r="14" spans="1:11" x14ac:dyDescent="0.35">
      <c r="A14" s="46" t="s">
        <v>288</v>
      </c>
    </row>
    <row r="16" spans="1:11" ht="37.5" x14ac:dyDescent="0.35">
      <c r="A16" s="57" t="s">
        <v>198</v>
      </c>
      <c r="B16" s="53" t="s">
        <v>25</v>
      </c>
      <c r="C16" s="53" t="s">
        <v>26</v>
      </c>
      <c r="D16" s="53" t="s">
        <v>18</v>
      </c>
      <c r="E16" s="53" t="s">
        <v>27</v>
      </c>
      <c r="F16" s="53" t="s">
        <v>28</v>
      </c>
      <c r="G16" s="53" t="s">
        <v>29</v>
      </c>
      <c r="H16" s="53" t="s">
        <v>30</v>
      </c>
      <c r="I16" s="53" t="s">
        <v>31</v>
      </c>
      <c r="J16" s="53" t="s">
        <v>32</v>
      </c>
      <c r="K16" s="53" t="s">
        <v>3</v>
      </c>
    </row>
    <row r="17" spans="1:11" x14ac:dyDescent="0.35">
      <c r="A17" s="13" t="s">
        <v>142</v>
      </c>
      <c r="B17" s="42">
        <v>73.599999999999994</v>
      </c>
      <c r="C17" s="42">
        <v>31.4</v>
      </c>
      <c r="D17" s="42">
        <v>76.8</v>
      </c>
      <c r="E17" s="42">
        <v>0</v>
      </c>
      <c r="F17" s="42">
        <v>18.5</v>
      </c>
      <c r="G17" s="42">
        <v>0</v>
      </c>
      <c r="H17" s="42">
        <v>37.5</v>
      </c>
      <c r="I17" s="42">
        <v>0</v>
      </c>
      <c r="J17" s="42">
        <v>5.2</v>
      </c>
      <c r="K17" s="58">
        <v>8.4</v>
      </c>
    </row>
    <row r="18" spans="1:11" x14ac:dyDescent="0.35">
      <c r="A18" s="13" t="s">
        <v>143</v>
      </c>
      <c r="B18" s="42">
        <v>0</v>
      </c>
      <c r="C18" s="42">
        <v>66.7</v>
      </c>
      <c r="D18" s="42">
        <v>0</v>
      </c>
      <c r="E18" s="42">
        <v>0</v>
      </c>
      <c r="F18" s="42">
        <v>0</v>
      </c>
      <c r="G18" s="42">
        <v>0</v>
      </c>
      <c r="H18" s="42">
        <v>0</v>
      </c>
      <c r="I18" s="42">
        <v>0</v>
      </c>
      <c r="J18" s="42">
        <v>0</v>
      </c>
      <c r="K18" s="58">
        <v>0</v>
      </c>
    </row>
    <row r="19" spans="1:11" x14ac:dyDescent="0.35">
      <c r="A19" s="13" t="s">
        <v>144</v>
      </c>
      <c r="B19" s="42">
        <v>26.2</v>
      </c>
      <c r="C19" s="42">
        <v>0</v>
      </c>
      <c r="D19" s="42">
        <v>20.8</v>
      </c>
      <c r="E19" s="42">
        <v>97.2</v>
      </c>
      <c r="F19" s="42">
        <v>69.2</v>
      </c>
      <c r="G19" s="42">
        <v>98.8</v>
      </c>
      <c r="H19" s="42">
        <v>51.8</v>
      </c>
      <c r="I19" s="42">
        <v>97.2</v>
      </c>
      <c r="J19" s="42">
        <v>86.5</v>
      </c>
      <c r="K19" s="58">
        <v>75.5</v>
      </c>
    </row>
    <row r="20" spans="1:11" x14ac:dyDescent="0.35">
      <c r="A20" s="13" t="s">
        <v>145</v>
      </c>
      <c r="B20" s="42">
        <v>0.1</v>
      </c>
      <c r="C20" s="42">
        <v>2</v>
      </c>
      <c r="D20" s="42">
        <v>2.4</v>
      </c>
      <c r="E20" s="42">
        <v>2.8</v>
      </c>
      <c r="F20" s="42">
        <v>12.3</v>
      </c>
      <c r="G20" s="42">
        <v>1.2</v>
      </c>
      <c r="H20" s="42">
        <v>10.7</v>
      </c>
      <c r="I20" s="42">
        <v>2.8</v>
      </c>
      <c r="J20" s="42">
        <v>8.3000000000000007</v>
      </c>
      <c r="K20" s="58">
        <v>7.4</v>
      </c>
    </row>
    <row r="21" spans="1:11" x14ac:dyDescent="0.35">
      <c r="A21" s="13" t="s">
        <v>146</v>
      </c>
      <c r="B21" s="42">
        <v>0</v>
      </c>
      <c r="C21" s="42">
        <v>0</v>
      </c>
      <c r="D21" s="42">
        <v>0</v>
      </c>
      <c r="E21" s="42">
        <v>0</v>
      </c>
      <c r="F21" s="42">
        <v>0</v>
      </c>
      <c r="G21" s="42">
        <v>0</v>
      </c>
      <c r="H21" s="42">
        <v>0</v>
      </c>
      <c r="I21" s="42">
        <v>0</v>
      </c>
      <c r="J21" s="42">
        <v>0</v>
      </c>
      <c r="K21" s="58">
        <v>8.6999999999999993</v>
      </c>
    </row>
    <row r="22" spans="1:11" x14ac:dyDescent="0.35">
      <c r="A22" s="55" t="s">
        <v>8</v>
      </c>
      <c r="B22" s="56">
        <v>100</v>
      </c>
      <c r="C22" s="56">
        <v>100</v>
      </c>
      <c r="D22" s="56">
        <v>100</v>
      </c>
      <c r="E22" s="56">
        <v>100</v>
      </c>
      <c r="F22" s="56">
        <v>100</v>
      </c>
      <c r="G22" s="56">
        <v>100</v>
      </c>
      <c r="H22" s="56">
        <v>100</v>
      </c>
      <c r="I22" s="56">
        <v>100</v>
      </c>
      <c r="J22" s="56">
        <v>100</v>
      </c>
      <c r="K22" s="56">
        <v>100</v>
      </c>
    </row>
    <row r="23" spans="1:11" x14ac:dyDescent="0.35">
      <c r="A23" s="7" t="s">
        <v>299</v>
      </c>
    </row>
    <row r="24" spans="1:11" x14ac:dyDescent="0.35">
      <c r="A24" s="8" t="s">
        <v>300</v>
      </c>
    </row>
    <row r="25" spans="1:11" x14ac:dyDescent="0.35">
      <c r="A25" s="46" t="s">
        <v>288</v>
      </c>
    </row>
    <row r="26" spans="1:11" x14ac:dyDescent="0.35">
      <c r="B26" s="169" t="s">
        <v>10</v>
      </c>
      <c r="C26" s="170"/>
      <c r="D26" s="171"/>
    </row>
    <row r="27" spans="1:11" x14ac:dyDescent="0.35">
      <c r="A27" s="57" t="s">
        <v>199</v>
      </c>
      <c r="B27" s="59" t="s">
        <v>0</v>
      </c>
      <c r="C27" s="59" t="s">
        <v>1</v>
      </c>
      <c r="D27" s="59" t="s">
        <v>2</v>
      </c>
      <c r="E27" s="59" t="s">
        <v>3</v>
      </c>
    </row>
    <row r="28" spans="1:11" x14ac:dyDescent="0.35">
      <c r="A28" s="39" t="s">
        <v>147</v>
      </c>
      <c r="B28" s="39">
        <v>16.899999999999999</v>
      </c>
      <c r="C28" s="39">
        <v>14</v>
      </c>
      <c r="D28" s="39">
        <v>13.5</v>
      </c>
      <c r="E28" s="39">
        <v>14.6</v>
      </c>
    </row>
    <row r="29" spans="1:11" x14ac:dyDescent="0.35">
      <c r="A29" s="60" t="s">
        <v>148</v>
      </c>
      <c r="B29" s="60">
        <v>83.1</v>
      </c>
      <c r="C29" s="60">
        <v>86</v>
      </c>
      <c r="D29" s="60">
        <v>86.5</v>
      </c>
      <c r="E29" s="60">
        <v>85.4</v>
      </c>
    </row>
    <row r="30" spans="1:11" x14ac:dyDescent="0.35">
      <c r="A30" s="44" t="s">
        <v>8</v>
      </c>
      <c r="B30" s="44">
        <v>100</v>
      </c>
      <c r="C30" s="44">
        <v>100</v>
      </c>
      <c r="D30" s="44">
        <v>100</v>
      </c>
      <c r="E30" s="44">
        <v>100</v>
      </c>
    </row>
    <row r="31" spans="1:11" x14ac:dyDescent="0.35">
      <c r="A31" s="8" t="s">
        <v>301</v>
      </c>
    </row>
    <row r="32" spans="1:11" x14ac:dyDescent="0.35">
      <c r="A32" s="8" t="s">
        <v>302</v>
      </c>
    </row>
    <row r="33" spans="1:1" x14ac:dyDescent="0.35">
      <c r="A33" s="46" t="s">
        <v>288</v>
      </c>
    </row>
  </sheetData>
  <mergeCells count="1">
    <mergeCell ref="B26:D2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2">
    <tabColor theme="8" tint="0.39997558519241921"/>
  </sheetPr>
  <dimension ref="A2:G50"/>
  <sheetViews>
    <sheetView workbookViewId="0">
      <selection activeCell="A21" sqref="A21"/>
    </sheetView>
  </sheetViews>
  <sheetFormatPr baseColWidth="10" defaultRowHeight="18.75" x14ac:dyDescent="0.35"/>
  <cols>
    <col min="1" max="1" width="83" style="8" bestFit="1" customWidth="1"/>
    <col min="2" max="2" width="11.42578125" style="8"/>
    <col min="3" max="3" width="23.140625" style="8" customWidth="1"/>
    <col min="4" max="4" width="11.42578125" style="8"/>
    <col min="5" max="5" width="20.28515625" style="8" customWidth="1"/>
    <col min="6" max="16384" width="11.42578125" style="8"/>
  </cols>
  <sheetData>
    <row r="2" spans="1:7" x14ac:dyDescent="0.35">
      <c r="A2" s="164" t="s">
        <v>303</v>
      </c>
      <c r="B2" s="164"/>
      <c r="C2" s="164"/>
      <c r="D2" s="164"/>
      <c r="E2" s="164"/>
      <c r="F2" s="164"/>
      <c r="G2" s="164"/>
    </row>
    <row r="4" spans="1:7" x14ac:dyDescent="0.35">
      <c r="A4" s="198" t="s">
        <v>200</v>
      </c>
      <c r="B4" s="197" t="s">
        <v>164</v>
      </c>
      <c r="C4" s="197"/>
      <c r="D4" s="197"/>
    </row>
    <row r="5" spans="1:7" x14ac:dyDescent="0.35">
      <c r="A5" s="199"/>
      <c r="B5" s="59">
        <v>2022</v>
      </c>
      <c r="C5" s="59">
        <v>2023</v>
      </c>
      <c r="D5" s="59">
        <v>2024</v>
      </c>
    </row>
    <row r="6" spans="1:7" x14ac:dyDescent="0.35">
      <c r="A6" s="39" t="s">
        <v>142</v>
      </c>
      <c r="B6" s="41">
        <v>36.9</v>
      </c>
      <c r="C6" s="40">
        <v>43.5</v>
      </c>
      <c r="D6" s="40">
        <v>53.5</v>
      </c>
    </row>
    <row r="7" spans="1:7" x14ac:dyDescent="0.35">
      <c r="A7" s="60" t="s">
        <v>144</v>
      </c>
      <c r="B7" s="43">
        <v>44.6</v>
      </c>
      <c r="C7" s="42">
        <v>39.299999999999997</v>
      </c>
      <c r="D7" s="42">
        <v>20.7</v>
      </c>
    </row>
    <row r="8" spans="1:7" x14ac:dyDescent="0.35">
      <c r="A8" s="44" t="s">
        <v>145</v>
      </c>
      <c r="B8" s="63">
        <v>2.9</v>
      </c>
      <c r="C8" s="64">
        <v>2.7</v>
      </c>
      <c r="D8" s="64">
        <v>0.9</v>
      </c>
    </row>
    <row r="9" spans="1:7" x14ac:dyDescent="0.35">
      <c r="A9" s="60" t="s">
        <v>155</v>
      </c>
      <c r="B9" s="43">
        <v>15.6</v>
      </c>
      <c r="C9" s="42">
        <v>14.5</v>
      </c>
      <c r="D9" s="42">
        <v>25</v>
      </c>
    </row>
    <row r="10" spans="1:7" x14ac:dyDescent="0.35">
      <c r="A10" s="56" t="s">
        <v>8</v>
      </c>
      <c r="B10" s="65">
        <v>100</v>
      </c>
      <c r="C10" s="65">
        <v>100</v>
      </c>
      <c r="D10" s="66">
        <v>100</v>
      </c>
    </row>
    <row r="11" spans="1:7" x14ac:dyDescent="0.35">
      <c r="A11" s="173" t="s">
        <v>304</v>
      </c>
      <c r="B11" s="173"/>
      <c r="C11" s="173"/>
      <c r="D11" s="173"/>
      <c r="E11" s="173"/>
      <c r="F11" s="173"/>
    </row>
    <row r="12" spans="1:7" x14ac:dyDescent="0.35">
      <c r="A12" s="189" t="s">
        <v>305</v>
      </c>
      <c r="B12" s="189"/>
      <c r="C12" s="189"/>
      <c r="D12" s="189"/>
      <c r="E12" s="189"/>
      <c r="F12" s="189"/>
    </row>
    <row r="13" spans="1:7" x14ac:dyDescent="0.35">
      <c r="A13" s="174" t="s">
        <v>306</v>
      </c>
      <c r="B13" s="174"/>
      <c r="C13" s="174"/>
      <c r="D13" s="174"/>
      <c r="E13" s="174"/>
      <c r="F13" s="174"/>
    </row>
    <row r="14" spans="1:7" x14ac:dyDescent="0.35">
      <c r="A14" s="46" t="s">
        <v>288</v>
      </c>
      <c r="F14" s="67"/>
    </row>
    <row r="16" spans="1:7" x14ac:dyDescent="0.35">
      <c r="A16" s="193" t="s">
        <v>201</v>
      </c>
      <c r="B16" s="194" t="s">
        <v>165</v>
      </c>
      <c r="C16" s="194"/>
      <c r="D16" s="194"/>
      <c r="E16" s="194"/>
    </row>
    <row r="17" spans="1:5" ht="56.25" x14ac:dyDescent="0.35">
      <c r="A17" s="193"/>
      <c r="B17" s="68" t="s">
        <v>151</v>
      </c>
      <c r="C17" s="68" t="s">
        <v>160</v>
      </c>
      <c r="D17" s="68" t="s">
        <v>21</v>
      </c>
      <c r="E17" s="68" t="s">
        <v>26</v>
      </c>
    </row>
    <row r="18" spans="1:5" x14ac:dyDescent="0.35">
      <c r="A18" s="10" t="s">
        <v>142</v>
      </c>
      <c r="B18" s="40">
        <v>41.6</v>
      </c>
      <c r="C18" s="40">
        <v>31.8</v>
      </c>
      <c r="D18" s="40">
        <v>8.6999999999999993</v>
      </c>
      <c r="E18" s="40">
        <v>31.6</v>
      </c>
    </row>
    <row r="19" spans="1:5" x14ac:dyDescent="0.35">
      <c r="A19" s="13" t="s">
        <v>143</v>
      </c>
      <c r="B19" s="42">
        <v>0.7</v>
      </c>
      <c r="C19" s="42">
        <v>68.2</v>
      </c>
      <c r="D19" s="42">
        <v>91.3</v>
      </c>
      <c r="E19" s="42">
        <v>62.6</v>
      </c>
    </row>
    <row r="20" spans="1:5" x14ac:dyDescent="0.35">
      <c r="A20" s="13" t="s">
        <v>144</v>
      </c>
      <c r="B20" s="42">
        <v>54</v>
      </c>
      <c r="C20" s="42">
        <v>0</v>
      </c>
      <c r="D20" s="42">
        <v>0</v>
      </c>
      <c r="E20" s="42">
        <v>5.8</v>
      </c>
    </row>
    <row r="21" spans="1:5" x14ac:dyDescent="0.35">
      <c r="A21" s="13" t="s">
        <v>145</v>
      </c>
      <c r="B21" s="64">
        <v>3.6</v>
      </c>
      <c r="C21" s="64">
        <v>0</v>
      </c>
      <c r="D21" s="64">
        <v>0</v>
      </c>
      <c r="E21" s="64">
        <v>0</v>
      </c>
    </row>
    <row r="22" spans="1:5" x14ac:dyDescent="0.35">
      <c r="A22" s="69" t="s">
        <v>8</v>
      </c>
      <c r="B22" s="59">
        <v>100</v>
      </c>
      <c r="C22" s="59">
        <v>100</v>
      </c>
      <c r="D22" s="59">
        <v>100</v>
      </c>
      <c r="E22" s="59">
        <v>100</v>
      </c>
    </row>
    <row r="23" spans="1:5" x14ac:dyDescent="0.35">
      <c r="A23" s="8" t="s">
        <v>304</v>
      </c>
    </row>
    <row r="24" spans="1:5" x14ac:dyDescent="0.35">
      <c r="A24" s="8" t="s">
        <v>307</v>
      </c>
    </row>
    <row r="25" spans="1:5" x14ac:dyDescent="0.35">
      <c r="A25" s="8" t="s">
        <v>308</v>
      </c>
    </row>
    <row r="26" spans="1:5" x14ac:dyDescent="0.35">
      <c r="A26" s="46" t="s">
        <v>288</v>
      </c>
    </row>
    <row r="28" spans="1:5" x14ac:dyDescent="0.35">
      <c r="A28" s="193" t="s">
        <v>202</v>
      </c>
      <c r="B28" s="194" t="s">
        <v>165</v>
      </c>
      <c r="C28" s="194"/>
      <c r="D28" s="194"/>
      <c r="E28" s="194"/>
    </row>
    <row r="29" spans="1:5" ht="56.25" x14ac:dyDescent="0.35">
      <c r="A29" s="193" t="s">
        <v>149</v>
      </c>
      <c r="B29" s="68" t="s">
        <v>151</v>
      </c>
      <c r="C29" s="68" t="s">
        <v>160</v>
      </c>
      <c r="D29" s="68" t="s">
        <v>21</v>
      </c>
      <c r="E29" s="68" t="s">
        <v>26</v>
      </c>
    </row>
    <row r="30" spans="1:5" x14ac:dyDescent="0.35">
      <c r="A30" s="10" t="s">
        <v>142</v>
      </c>
      <c r="B30" s="40">
        <v>48.6</v>
      </c>
      <c r="C30" s="40">
        <v>36.299999999999997</v>
      </c>
      <c r="D30" s="40">
        <v>24.7</v>
      </c>
      <c r="E30" s="40">
        <v>37.6</v>
      </c>
    </row>
    <row r="31" spans="1:5" x14ac:dyDescent="0.35">
      <c r="A31" s="13" t="s">
        <v>143</v>
      </c>
      <c r="B31" s="42">
        <v>0.4</v>
      </c>
      <c r="C31" s="42">
        <v>63.7</v>
      </c>
      <c r="D31" s="42">
        <v>75.3</v>
      </c>
      <c r="E31" s="42">
        <v>57.3</v>
      </c>
    </row>
    <row r="32" spans="1:5" x14ac:dyDescent="0.35">
      <c r="A32" s="13" t="s">
        <v>144</v>
      </c>
      <c r="B32" s="42">
        <v>47.7</v>
      </c>
      <c r="C32" s="42">
        <v>0</v>
      </c>
      <c r="D32" s="42">
        <v>0</v>
      </c>
      <c r="E32" s="42">
        <v>5.0999999999999996</v>
      </c>
    </row>
    <row r="33" spans="1:6" x14ac:dyDescent="0.35">
      <c r="A33" s="13" t="s">
        <v>145</v>
      </c>
      <c r="B33" s="64">
        <v>3.3</v>
      </c>
      <c r="C33" s="64">
        <v>0</v>
      </c>
      <c r="D33" s="64">
        <v>0</v>
      </c>
      <c r="E33" s="64">
        <v>0</v>
      </c>
    </row>
    <row r="34" spans="1:6" x14ac:dyDescent="0.35">
      <c r="A34" s="69" t="s">
        <v>8</v>
      </c>
      <c r="B34" s="59">
        <v>100</v>
      </c>
      <c r="C34" s="59">
        <v>100</v>
      </c>
      <c r="D34" s="59">
        <v>100</v>
      </c>
      <c r="E34" s="59">
        <v>100</v>
      </c>
    </row>
    <row r="35" spans="1:6" x14ac:dyDescent="0.35">
      <c r="A35" s="8" t="s">
        <v>304</v>
      </c>
    </row>
    <row r="36" spans="1:6" x14ac:dyDescent="0.35">
      <c r="A36" s="8" t="s">
        <v>309</v>
      </c>
    </row>
    <row r="37" spans="1:6" x14ac:dyDescent="0.35">
      <c r="A37" s="8" t="s">
        <v>310</v>
      </c>
    </row>
    <row r="38" spans="1:6" x14ac:dyDescent="0.35">
      <c r="A38" s="46" t="s">
        <v>288</v>
      </c>
    </row>
    <row r="40" spans="1:6" x14ac:dyDescent="0.35">
      <c r="A40" s="195" t="s">
        <v>203</v>
      </c>
      <c r="B40" s="169" t="s">
        <v>165</v>
      </c>
      <c r="C40" s="170"/>
      <c r="D40" s="170"/>
      <c r="E40" s="170"/>
      <c r="F40" s="171"/>
    </row>
    <row r="41" spans="1:6" ht="56.25" x14ac:dyDescent="0.35">
      <c r="A41" s="196"/>
      <c r="B41" s="59" t="s">
        <v>151</v>
      </c>
      <c r="C41" s="70" t="s">
        <v>160</v>
      </c>
      <c r="D41" s="59" t="s">
        <v>21</v>
      </c>
      <c r="E41" s="70" t="s">
        <v>26</v>
      </c>
      <c r="F41" s="59" t="s">
        <v>22</v>
      </c>
    </row>
    <row r="42" spans="1:6" x14ac:dyDescent="0.35">
      <c r="A42" s="13" t="s">
        <v>142</v>
      </c>
      <c r="B42" s="40">
        <v>52.3</v>
      </c>
      <c r="C42" s="40">
        <v>75.900000000000006</v>
      </c>
      <c r="D42" s="40">
        <v>24.9</v>
      </c>
      <c r="E42" s="40">
        <v>66.2</v>
      </c>
      <c r="F42" s="40">
        <v>31.6</v>
      </c>
    </row>
    <row r="43" spans="1:6" x14ac:dyDescent="0.35">
      <c r="A43" s="13" t="s">
        <v>143</v>
      </c>
      <c r="B43" s="42">
        <v>0.7</v>
      </c>
      <c r="C43" s="42">
        <v>24.1</v>
      </c>
      <c r="D43" s="42">
        <v>75.099999999999994</v>
      </c>
      <c r="E43" s="42">
        <v>29.8</v>
      </c>
      <c r="F43" s="42">
        <v>68.400000000000006</v>
      </c>
    </row>
    <row r="44" spans="1:6" x14ac:dyDescent="0.35">
      <c r="A44" s="13" t="s">
        <v>144</v>
      </c>
      <c r="B44" s="42">
        <v>44.8</v>
      </c>
      <c r="C44" s="42">
        <v>0</v>
      </c>
      <c r="D44" s="42">
        <v>0</v>
      </c>
      <c r="E44" s="42">
        <v>4</v>
      </c>
      <c r="F44" s="42">
        <v>0</v>
      </c>
    </row>
    <row r="45" spans="1:6" x14ac:dyDescent="0.35">
      <c r="A45" s="14" t="s">
        <v>145</v>
      </c>
      <c r="B45" s="64">
        <v>2.2000000000000002</v>
      </c>
      <c r="C45" s="64">
        <v>0</v>
      </c>
      <c r="D45" s="64">
        <v>0</v>
      </c>
      <c r="E45" s="64">
        <v>0</v>
      </c>
      <c r="F45" s="64">
        <v>0</v>
      </c>
    </row>
    <row r="46" spans="1:6" x14ac:dyDescent="0.35">
      <c r="A46" s="69" t="s">
        <v>8</v>
      </c>
      <c r="B46" s="59">
        <v>100</v>
      </c>
      <c r="C46" s="59">
        <v>100</v>
      </c>
      <c r="D46" s="59">
        <v>100</v>
      </c>
      <c r="E46" s="59">
        <v>100</v>
      </c>
      <c r="F46" s="59">
        <v>100</v>
      </c>
    </row>
    <row r="47" spans="1:6" x14ac:dyDescent="0.35">
      <c r="A47" s="8" t="s">
        <v>304</v>
      </c>
    </row>
    <row r="48" spans="1:6" x14ac:dyDescent="0.35">
      <c r="A48" s="8" t="s">
        <v>311</v>
      </c>
    </row>
    <row r="49" spans="1:1" x14ac:dyDescent="0.35">
      <c r="A49" s="8" t="s">
        <v>312</v>
      </c>
    </row>
    <row r="50" spans="1:1" x14ac:dyDescent="0.35">
      <c r="A50" s="46" t="s">
        <v>288</v>
      </c>
    </row>
  </sheetData>
  <mergeCells count="12">
    <mergeCell ref="B4:D4"/>
    <mergeCell ref="A2:G2"/>
    <mergeCell ref="A4:A5"/>
    <mergeCell ref="A13:F13"/>
    <mergeCell ref="A12:F12"/>
    <mergeCell ref="A28:A29"/>
    <mergeCell ref="B28:E28"/>
    <mergeCell ref="A40:A41"/>
    <mergeCell ref="B40:F40"/>
    <mergeCell ref="A11:F11"/>
    <mergeCell ref="A16:A17"/>
    <mergeCell ref="B16:E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96C5-BE1C-054A-9D77-3DF77B2EF5F7}">
  <sheetPr>
    <tabColor rgb="FF92D050"/>
  </sheetPr>
  <dimension ref="A1:K28"/>
  <sheetViews>
    <sheetView workbookViewId="0">
      <selection activeCell="A25" sqref="A25:F25"/>
    </sheetView>
  </sheetViews>
  <sheetFormatPr baseColWidth="10" defaultRowHeight="18.75" x14ac:dyDescent="0.35"/>
  <cols>
    <col min="1" max="16384" width="11.42578125" style="8"/>
  </cols>
  <sheetData>
    <row r="1" spans="1:11" x14ac:dyDescent="0.35">
      <c r="A1" s="165" t="s">
        <v>257</v>
      </c>
      <c r="B1" s="165"/>
      <c r="C1" s="165"/>
      <c r="D1" s="165"/>
      <c r="E1" s="165"/>
      <c r="F1" s="165"/>
      <c r="G1" s="165"/>
      <c r="H1" s="165"/>
      <c r="I1" s="165"/>
      <c r="J1" s="165"/>
      <c r="K1" s="165"/>
    </row>
    <row r="2" spans="1:11" x14ac:dyDescent="0.35">
      <c r="A2" s="165"/>
      <c r="B2" s="165"/>
      <c r="C2" s="165"/>
      <c r="D2" s="165"/>
      <c r="E2" s="165"/>
      <c r="F2" s="165"/>
      <c r="G2" s="165"/>
      <c r="H2" s="165"/>
      <c r="I2" s="165"/>
      <c r="J2" s="165"/>
      <c r="K2" s="165"/>
    </row>
    <row r="25" spans="1:6" x14ac:dyDescent="0.35">
      <c r="A25" s="162" t="s">
        <v>330</v>
      </c>
      <c r="B25" s="162"/>
      <c r="C25" s="162"/>
      <c r="D25" s="162"/>
      <c r="E25" s="162"/>
      <c r="F25" s="162"/>
    </row>
    <row r="26" spans="1:6" x14ac:dyDescent="0.35">
      <c r="A26" s="8" t="s">
        <v>331</v>
      </c>
      <c r="B26" s="86"/>
      <c r="C26" s="86"/>
      <c r="D26" s="86"/>
      <c r="E26" s="86"/>
      <c r="F26" s="86"/>
    </row>
    <row r="27" spans="1:6" x14ac:dyDescent="0.35">
      <c r="A27" s="86" t="s">
        <v>332</v>
      </c>
    </row>
    <row r="28" spans="1:6" x14ac:dyDescent="0.35">
      <c r="A28" s="7" t="s">
        <v>333</v>
      </c>
    </row>
  </sheetData>
  <mergeCells count="1">
    <mergeCell ref="A1:K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8">
    <tabColor theme="8" tint="0.39997558519241921"/>
  </sheetPr>
  <dimension ref="A1:F31"/>
  <sheetViews>
    <sheetView workbookViewId="0">
      <selection activeCell="B24" sqref="B24"/>
    </sheetView>
  </sheetViews>
  <sheetFormatPr baseColWidth="10" defaultRowHeight="18.75" x14ac:dyDescent="0.35"/>
  <cols>
    <col min="1" max="1" width="38.140625" style="8" customWidth="1"/>
    <col min="2" max="2" width="32.85546875" style="8" customWidth="1"/>
    <col min="3" max="4" width="34.42578125" style="8" bestFit="1" customWidth="1"/>
    <col min="5" max="5" width="15.7109375" style="8" bestFit="1" customWidth="1"/>
    <col min="6" max="6" width="13.42578125" style="72" bestFit="1" customWidth="1"/>
    <col min="7" max="16384" width="11.42578125" style="8"/>
  </cols>
  <sheetData>
    <row r="1" spans="1:6" x14ac:dyDescent="0.35">
      <c r="A1" s="7" t="s">
        <v>313</v>
      </c>
    </row>
    <row r="2" spans="1:6" x14ac:dyDescent="0.35">
      <c r="A2" s="59">
        <v>2021</v>
      </c>
      <c r="B2" s="59">
        <v>2022</v>
      </c>
      <c r="C2" s="59">
        <v>2023</v>
      </c>
      <c r="D2" s="69">
        <v>2024</v>
      </c>
      <c r="E2" s="59" t="s">
        <v>227</v>
      </c>
      <c r="F2" s="73" t="s">
        <v>223</v>
      </c>
    </row>
    <row r="3" spans="1:6" x14ac:dyDescent="0.35">
      <c r="A3" s="10" t="s">
        <v>31</v>
      </c>
      <c r="B3" s="74" t="s">
        <v>23</v>
      </c>
      <c r="C3" s="74" t="s">
        <v>23</v>
      </c>
      <c r="D3" s="74" t="s">
        <v>23</v>
      </c>
      <c r="E3" s="60">
        <v>329</v>
      </c>
      <c r="F3" s="75">
        <v>16.683569979716001</v>
      </c>
    </row>
    <row r="4" spans="1:6" x14ac:dyDescent="0.35">
      <c r="A4" s="13" t="s">
        <v>31</v>
      </c>
      <c r="B4" s="76" t="s">
        <v>151</v>
      </c>
      <c r="C4" s="76" t="s">
        <v>151</v>
      </c>
      <c r="D4" s="76" t="s">
        <v>23</v>
      </c>
      <c r="E4" s="60">
        <v>167</v>
      </c>
      <c r="F4" s="77">
        <v>8.4685598377282005</v>
      </c>
    </row>
    <row r="5" spans="1:6" x14ac:dyDescent="0.35">
      <c r="A5" s="13" t="s">
        <v>31</v>
      </c>
      <c r="B5" s="76" t="s">
        <v>31</v>
      </c>
      <c r="C5" s="76" t="s">
        <v>23</v>
      </c>
      <c r="D5" s="76" t="s">
        <v>23</v>
      </c>
      <c r="E5" s="60">
        <v>89</v>
      </c>
      <c r="F5" s="77">
        <v>4.5131845841785001</v>
      </c>
    </row>
    <row r="6" spans="1:6" x14ac:dyDescent="0.35">
      <c r="A6" s="13" t="s">
        <v>31</v>
      </c>
      <c r="B6" s="76" t="s">
        <v>151</v>
      </c>
      <c r="C6" s="76" t="s">
        <v>151</v>
      </c>
      <c r="D6" s="76" t="s">
        <v>151</v>
      </c>
      <c r="E6" s="60">
        <v>73</v>
      </c>
      <c r="F6" s="77">
        <v>3.7018255578093302</v>
      </c>
    </row>
    <row r="7" spans="1:6" x14ac:dyDescent="0.35">
      <c r="A7" s="13" t="s">
        <v>31</v>
      </c>
      <c r="B7" s="76" t="s">
        <v>22</v>
      </c>
      <c r="C7" s="76" t="s">
        <v>22</v>
      </c>
      <c r="D7" s="76" t="s">
        <v>22</v>
      </c>
      <c r="E7" s="60">
        <v>71</v>
      </c>
      <c r="F7" s="77">
        <v>3.6004056795131798</v>
      </c>
    </row>
    <row r="8" spans="1:6" x14ac:dyDescent="0.35">
      <c r="A8" s="13" t="s">
        <v>31</v>
      </c>
      <c r="B8" s="76" t="s">
        <v>22</v>
      </c>
      <c r="C8" s="76" t="s">
        <v>23</v>
      </c>
      <c r="D8" s="76" t="s">
        <v>23</v>
      </c>
      <c r="E8" s="60">
        <v>60</v>
      </c>
      <c r="F8" s="77">
        <v>3.0425963488843801</v>
      </c>
    </row>
    <row r="9" spans="1:6" x14ac:dyDescent="0.35">
      <c r="A9" s="13" t="s">
        <v>31</v>
      </c>
      <c r="B9" s="76" t="s">
        <v>21</v>
      </c>
      <c r="C9" s="76" t="s">
        <v>21</v>
      </c>
      <c r="D9" s="76" t="s">
        <v>22</v>
      </c>
      <c r="E9" s="60">
        <v>59</v>
      </c>
      <c r="F9" s="77">
        <v>2.9918864097363098</v>
      </c>
    </row>
    <row r="10" spans="1:6" x14ac:dyDescent="0.35">
      <c r="A10" s="13" t="s">
        <v>31</v>
      </c>
      <c r="B10" s="76" t="s">
        <v>151</v>
      </c>
      <c r="C10" s="76" t="s">
        <v>23</v>
      </c>
      <c r="D10" s="76" t="s">
        <v>23</v>
      </c>
      <c r="E10" s="60">
        <v>58</v>
      </c>
      <c r="F10" s="77">
        <v>2.9411764705882399</v>
      </c>
    </row>
    <row r="11" spans="1:6" x14ac:dyDescent="0.35">
      <c r="A11" s="13" t="s">
        <v>23</v>
      </c>
      <c r="B11" s="76" t="s">
        <v>23</v>
      </c>
      <c r="C11" s="76" t="s">
        <v>23</v>
      </c>
      <c r="D11" s="76" t="s">
        <v>23</v>
      </c>
      <c r="E11" s="60">
        <v>55</v>
      </c>
      <c r="F11" s="77">
        <v>2.7890466531440201</v>
      </c>
    </row>
    <row r="12" spans="1:6" x14ac:dyDescent="0.35">
      <c r="A12" s="13" t="s">
        <v>31</v>
      </c>
      <c r="B12" s="76" t="s">
        <v>151</v>
      </c>
      <c r="C12" s="76" t="s">
        <v>151</v>
      </c>
      <c r="D12" s="76" t="s">
        <v>26</v>
      </c>
      <c r="E12" s="60">
        <v>54</v>
      </c>
      <c r="F12" s="77">
        <v>2.73833671399594</v>
      </c>
    </row>
    <row r="13" spans="1:6" x14ac:dyDescent="0.35">
      <c r="A13" s="13" t="s">
        <v>31</v>
      </c>
      <c r="B13" s="76" t="s">
        <v>26</v>
      </c>
      <c r="C13" s="76" t="s">
        <v>26</v>
      </c>
      <c r="D13" s="76" t="s">
        <v>26</v>
      </c>
      <c r="E13" s="60">
        <v>46</v>
      </c>
      <c r="F13" s="77">
        <v>2.3326572008113602</v>
      </c>
    </row>
    <row r="14" spans="1:6" x14ac:dyDescent="0.35">
      <c r="A14" s="13" t="s">
        <v>31</v>
      </c>
      <c r="B14" s="76" t="s">
        <v>151</v>
      </c>
      <c r="C14" s="76" t="s">
        <v>151</v>
      </c>
      <c r="D14" s="76" t="s">
        <v>22</v>
      </c>
      <c r="E14" s="60">
        <v>32</v>
      </c>
      <c r="F14" s="77">
        <v>1.62271805273834</v>
      </c>
    </row>
    <row r="15" spans="1:6" x14ac:dyDescent="0.35">
      <c r="A15" s="13" t="s">
        <v>31</v>
      </c>
      <c r="B15" s="76" t="s">
        <v>22</v>
      </c>
      <c r="C15" s="76" t="s">
        <v>22</v>
      </c>
      <c r="D15" s="76" t="s">
        <v>23</v>
      </c>
      <c r="E15" s="60">
        <v>31</v>
      </c>
      <c r="F15" s="77">
        <v>1.5720081135902599</v>
      </c>
    </row>
    <row r="16" spans="1:6" x14ac:dyDescent="0.35">
      <c r="A16" s="13" t="s">
        <v>31</v>
      </c>
      <c r="B16" s="76" t="s">
        <v>23</v>
      </c>
      <c r="C16" s="76" t="s">
        <v>151</v>
      </c>
      <c r="D16" s="76" t="s">
        <v>151</v>
      </c>
      <c r="E16" s="60">
        <v>29</v>
      </c>
      <c r="F16" s="77">
        <v>1.47058823529412</v>
      </c>
    </row>
    <row r="17" spans="1:6" x14ac:dyDescent="0.35">
      <c r="A17" s="13" t="s">
        <v>31</v>
      </c>
      <c r="B17" s="76" t="s">
        <v>22</v>
      </c>
      <c r="C17" s="76" t="s">
        <v>151</v>
      </c>
      <c r="D17" s="76" t="s">
        <v>151</v>
      </c>
      <c r="E17" s="60">
        <v>26</v>
      </c>
      <c r="F17" s="77">
        <v>1.3184584178498999</v>
      </c>
    </row>
    <row r="18" spans="1:6" x14ac:dyDescent="0.35">
      <c r="A18" s="13" t="s">
        <v>31</v>
      </c>
      <c r="B18" s="76" t="s">
        <v>151</v>
      </c>
      <c r="C18" s="76" t="s">
        <v>151</v>
      </c>
      <c r="D18" s="76" t="s">
        <v>160</v>
      </c>
      <c r="E18" s="60">
        <v>25</v>
      </c>
      <c r="F18" s="77">
        <v>1.2677484787018301</v>
      </c>
    </row>
    <row r="19" spans="1:6" x14ac:dyDescent="0.35">
      <c r="A19" s="13" t="s">
        <v>31</v>
      </c>
      <c r="B19" s="76" t="s">
        <v>31</v>
      </c>
      <c r="C19" s="76" t="s">
        <v>151</v>
      </c>
      <c r="D19" s="76" t="s">
        <v>151</v>
      </c>
      <c r="E19" s="60">
        <v>21</v>
      </c>
      <c r="F19" s="77">
        <v>1.0649087221095299</v>
      </c>
    </row>
    <row r="20" spans="1:6" x14ac:dyDescent="0.35">
      <c r="A20" s="13" t="s">
        <v>31</v>
      </c>
      <c r="B20" s="76" t="s">
        <v>21</v>
      </c>
      <c r="C20" s="76" t="s">
        <v>151</v>
      </c>
      <c r="D20" s="76" t="s">
        <v>151</v>
      </c>
      <c r="E20" s="60">
        <v>20</v>
      </c>
      <c r="F20" s="77">
        <v>1.01419878296146</v>
      </c>
    </row>
    <row r="21" spans="1:6" x14ac:dyDescent="0.35">
      <c r="A21" s="13" t="s">
        <v>31</v>
      </c>
      <c r="B21" s="76" t="s">
        <v>23</v>
      </c>
      <c r="C21" s="76" t="s">
        <v>151</v>
      </c>
      <c r="D21" s="76" t="s">
        <v>23</v>
      </c>
      <c r="E21" s="60">
        <v>20</v>
      </c>
      <c r="F21" s="77">
        <v>1.01419878296146</v>
      </c>
    </row>
    <row r="22" spans="1:6" x14ac:dyDescent="0.35">
      <c r="A22" s="13" t="s">
        <v>27</v>
      </c>
      <c r="B22" s="76" t="s">
        <v>31</v>
      </c>
      <c r="C22" s="76" t="s">
        <v>23</v>
      </c>
      <c r="D22" s="76" t="s">
        <v>23</v>
      </c>
      <c r="E22" s="60">
        <v>19</v>
      </c>
      <c r="F22" s="77">
        <v>0.96348884381338695</v>
      </c>
    </row>
    <row r="23" spans="1:6" x14ac:dyDescent="0.35">
      <c r="A23" s="13" t="s">
        <v>31</v>
      </c>
      <c r="B23" s="76" t="s">
        <v>160</v>
      </c>
      <c r="C23" s="76" t="s">
        <v>160</v>
      </c>
      <c r="D23" s="76" t="s">
        <v>160</v>
      </c>
      <c r="E23" s="60">
        <v>19</v>
      </c>
      <c r="F23" s="77">
        <v>0.96348884381338695</v>
      </c>
    </row>
    <row r="24" spans="1:6" x14ac:dyDescent="0.35">
      <c r="A24" s="13" t="s">
        <v>27</v>
      </c>
      <c r="B24" s="76" t="s">
        <v>23</v>
      </c>
      <c r="C24" s="76" t="s">
        <v>23</v>
      </c>
      <c r="D24" s="76" t="s">
        <v>23</v>
      </c>
      <c r="E24" s="60">
        <v>17</v>
      </c>
      <c r="F24" s="77">
        <v>0.86206896551724099</v>
      </c>
    </row>
    <row r="25" spans="1:6" x14ac:dyDescent="0.35">
      <c r="A25" s="13" t="s">
        <v>31</v>
      </c>
      <c r="B25" s="76" t="s">
        <v>21</v>
      </c>
      <c r="C25" s="76" t="s">
        <v>23</v>
      </c>
      <c r="D25" s="76" t="s">
        <v>23</v>
      </c>
      <c r="E25" s="60">
        <v>17</v>
      </c>
      <c r="F25" s="77">
        <v>0.86206896551724099</v>
      </c>
    </row>
    <row r="26" spans="1:6" x14ac:dyDescent="0.35">
      <c r="A26" s="13" t="s">
        <v>28</v>
      </c>
      <c r="B26" s="76" t="s">
        <v>32</v>
      </c>
      <c r="C26" s="76" t="s">
        <v>23</v>
      </c>
      <c r="D26" s="76" t="s">
        <v>23</v>
      </c>
      <c r="E26" s="60">
        <v>15</v>
      </c>
      <c r="F26" s="77">
        <v>0.76064908722109503</v>
      </c>
    </row>
    <row r="27" spans="1:6" x14ac:dyDescent="0.35">
      <c r="A27" s="14" t="s">
        <v>31</v>
      </c>
      <c r="B27" s="78" t="s">
        <v>26</v>
      </c>
      <c r="C27" s="78" t="s">
        <v>23</v>
      </c>
      <c r="D27" s="78" t="s">
        <v>23</v>
      </c>
      <c r="E27" s="44">
        <v>15</v>
      </c>
      <c r="F27" s="79">
        <v>0.76064908722109503</v>
      </c>
    </row>
    <row r="29" spans="1:6" x14ac:dyDescent="0.35">
      <c r="A29" s="8" t="s">
        <v>314</v>
      </c>
    </row>
    <row r="30" spans="1:6" x14ac:dyDescent="0.35">
      <c r="A30" s="8" t="s">
        <v>315</v>
      </c>
    </row>
    <row r="31" spans="1:6" x14ac:dyDescent="0.35">
      <c r="A31" s="46" t="s">
        <v>288</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9">
    <tabColor theme="8" tint="0.39997558519241921"/>
  </sheetPr>
  <dimension ref="A1:F48"/>
  <sheetViews>
    <sheetView zoomScaleNormal="100" workbookViewId="0">
      <selection sqref="A1:XFD1048576"/>
    </sheetView>
  </sheetViews>
  <sheetFormatPr baseColWidth="10" defaultRowHeight="18.75" x14ac:dyDescent="0.35"/>
  <cols>
    <col min="1" max="1" width="147.28515625" style="8" bestFit="1" customWidth="1"/>
    <col min="2" max="16384" width="11.42578125" style="8"/>
  </cols>
  <sheetData>
    <row r="1" spans="1:4" x14ac:dyDescent="0.35">
      <c r="A1" s="7" t="s">
        <v>316</v>
      </c>
    </row>
    <row r="3" spans="1:4" x14ac:dyDescent="0.35">
      <c r="A3" s="57" t="s">
        <v>208</v>
      </c>
      <c r="B3" s="59">
        <v>2020</v>
      </c>
      <c r="D3" s="67"/>
    </row>
    <row r="4" spans="1:4" x14ac:dyDescent="0.35">
      <c r="A4" s="39" t="s">
        <v>0</v>
      </c>
      <c r="B4" s="39">
        <v>33.1</v>
      </c>
    </row>
    <row r="5" spans="1:4" x14ac:dyDescent="0.35">
      <c r="A5" s="60" t="s">
        <v>1</v>
      </c>
      <c r="B5" s="60">
        <v>47.8</v>
      </c>
    </row>
    <row r="6" spans="1:4" x14ac:dyDescent="0.35">
      <c r="A6" s="60" t="s">
        <v>2</v>
      </c>
      <c r="B6" s="60">
        <v>19.2</v>
      </c>
    </row>
    <row r="7" spans="1:4" x14ac:dyDescent="0.35">
      <c r="A7" s="44" t="s">
        <v>8</v>
      </c>
      <c r="B7" s="44">
        <v>100</v>
      </c>
    </row>
    <row r="8" spans="1:4" x14ac:dyDescent="0.35">
      <c r="A8" s="8" t="s">
        <v>317</v>
      </c>
    </row>
    <row r="9" spans="1:4" x14ac:dyDescent="0.35">
      <c r="A9" s="8" t="s">
        <v>318</v>
      </c>
    </row>
    <row r="10" spans="1:4" x14ac:dyDescent="0.35">
      <c r="A10" s="46" t="s">
        <v>288</v>
      </c>
    </row>
    <row r="12" spans="1:4" x14ac:dyDescent="0.35">
      <c r="A12" s="57" t="s">
        <v>152</v>
      </c>
      <c r="B12" s="59">
        <v>2022</v>
      </c>
    </row>
    <row r="13" spans="1:4" x14ac:dyDescent="0.35">
      <c r="A13" s="39" t="s">
        <v>173</v>
      </c>
      <c r="B13" s="39">
        <v>68.900000000000006</v>
      </c>
    </row>
    <row r="14" spans="1:4" x14ac:dyDescent="0.35">
      <c r="A14" s="60" t="s">
        <v>174</v>
      </c>
      <c r="B14" s="60">
        <v>16.8</v>
      </c>
    </row>
    <row r="15" spans="1:4" x14ac:dyDescent="0.35">
      <c r="A15" s="60" t="s">
        <v>185</v>
      </c>
      <c r="B15" s="60">
        <v>11.8</v>
      </c>
    </row>
    <row r="16" spans="1:4" x14ac:dyDescent="0.35">
      <c r="A16" s="60" t="s">
        <v>109</v>
      </c>
      <c r="B16" s="60">
        <v>2.5</v>
      </c>
    </row>
    <row r="17" spans="1:2" x14ac:dyDescent="0.35">
      <c r="A17" s="44" t="s">
        <v>8</v>
      </c>
      <c r="B17" s="44">
        <v>100</v>
      </c>
    </row>
    <row r="18" spans="1:2" x14ac:dyDescent="0.35">
      <c r="A18" s="8" t="s">
        <v>319</v>
      </c>
    </row>
    <row r="19" spans="1:2" x14ac:dyDescent="0.35">
      <c r="A19" s="8" t="s">
        <v>320</v>
      </c>
    </row>
    <row r="20" spans="1:2" x14ac:dyDescent="0.35">
      <c r="A20" s="8" t="s">
        <v>318</v>
      </c>
    </row>
    <row r="21" spans="1:2" x14ac:dyDescent="0.35">
      <c r="A21" s="46" t="s">
        <v>288</v>
      </c>
    </row>
    <row r="23" spans="1:2" x14ac:dyDescent="0.35">
      <c r="A23" s="57" t="s">
        <v>153</v>
      </c>
    </row>
    <row r="24" spans="1:2" x14ac:dyDescent="0.35">
      <c r="A24" s="39" t="s">
        <v>173</v>
      </c>
      <c r="B24" s="40">
        <v>69</v>
      </c>
    </row>
    <row r="25" spans="1:2" x14ac:dyDescent="0.35">
      <c r="A25" s="60" t="s">
        <v>174</v>
      </c>
      <c r="B25" s="42">
        <v>16.899999999999999</v>
      </c>
    </row>
    <row r="26" spans="1:2" x14ac:dyDescent="0.35">
      <c r="A26" s="60" t="s">
        <v>185</v>
      </c>
      <c r="B26" s="42">
        <v>11.7</v>
      </c>
    </row>
    <row r="27" spans="1:2" x14ac:dyDescent="0.35">
      <c r="A27" s="60" t="s">
        <v>109</v>
      </c>
      <c r="B27" s="42">
        <v>2.5</v>
      </c>
    </row>
    <row r="28" spans="1:2" x14ac:dyDescent="0.35">
      <c r="A28" s="44" t="s">
        <v>8</v>
      </c>
      <c r="B28" s="44">
        <v>100</v>
      </c>
    </row>
    <row r="29" spans="1:2" x14ac:dyDescent="0.35">
      <c r="A29" s="8" t="s">
        <v>321</v>
      </c>
    </row>
    <row r="30" spans="1:2" x14ac:dyDescent="0.35">
      <c r="A30" s="8" t="s">
        <v>322</v>
      </c>
    </row>
    <row r="31" spans="1:2" x14ac:dyDescent="0.35">
      <c r="A31" s="46" t="s">
        <v>288</v>
      </c>
    </row>
    <row r="33" spans="1:6" x14ac:dyDescent="0.35">
      <c r="A33" s="57" t="s">
        <v>154</v>
      </c>
      <c r="B33" s="59" t="s">
        <v>173</v>
      </c>
      <c r="C33" s="59" t="s">
        <v>174</v>
      </c>
      <c r="D33" s="59" t="s">
        <v>175</v>
      </c>
      <c r="E33" s="59" t="s">
        <v>109</v>
      </c>
      <c r="F33" s="59" t="s">
        <v>8</v>
      </c>
    </row>
    <row r="34" spans="1:6" x14ac:dyDescent="0.35">
      <c r="A34" s="39" t="s">
        <v>209</v>
      </c>
      <c r="B34" s="40">
        <v>2</v>
      </c>
      <c r="C34" s="40">
        <v>54.1</v>
      </c>
      <c r="D34" s="40">
        <v>51.1</v>
      </c>
      <c r="E34" s="40">
        <v>10.199999999999999</v>
      </c>
      <c r="F34" s="41">
        <v>16.7</v>
      </c>
    </row>
    <row r="35" spans="1:6" x14ac:dyDescent="0.35">
      <c r="A35" s="60" t="s">
        <v>146</v>
      </c>
      <c r="B35" s="42">
        <v>24</v>
      </c>
      <c r="C35" s="42">
        <v>45</v>
      </c>
      <c r="D35" s="42">
        <v>47.6</v>
      </c>
      <c r="E35" s="42">
        <v>20.399999999999999</v>
      </c>
      <c r="F35" s="43">
        <v>30.2</v>
      </c>
    </row>
    <row r="36" spans="1:6" x14ac:dyDescent="0.35">
      <c r="A36" s="60" t="s">
        <v>210</v>
      </c>
      <c r="B36" s="42">
        <v>74</v>
      </c>
      <c r="C36" s="42">
        <v>0.9</v>
      </c>
      <c r="D36" s="42">
        <v>1.3</v>
      </c>
      <c r="E36" s="42">
        <v>69.400000000000006</v>
      </c>
      <c r="F36" s="43">
        <v>53</v>
      </c>
    </row>
    <row r="37" spans="1:6" x14ac:dyDescent="0.35">
      <c r="A37" s="44" t="s">
        <v>8</v>
      </c>
      <c r="B37" s="44">
        <v>100</v>
      </c>
      <c r="C37" s="44">
        <v>100</v>
      </c>
      <c r="D37" s="44">
        <v>100</v>
      </c>
      <c r="E37" s="44">
        <v>100</v>
      </c>
      <c r="F37" s="45">
        <v>100</v>
      </c>
    </row>
    <row r="38" spans="1:6" x14ac:dyDescent="0.35">
      <c r="A38" s="8" t="s">
        <v>323</v>
      </c>
    </row>
    <row r="39" spans="1:6" x14ac:dyDescent="0.35">
      <c r="A39" s="8" t="s">
        <v>322</v>
      </c>
    </row>
    <row r="40" spans="1:6" x14ac:dyDescent="0.35">
      <c r="A40" s="46" t="s">
        <v>288</v>
      </c>
    </row>
    <row r="42" spans="1:6" x14ac:dyDescent="0.35">
      <c r="A42" s="57" t="s">
        <v>204</v>
      </c>
      <c r="B42" s="59" t="s">
        <v>173</v>
      </c>
      <c r="C42" s="59" t="s">
        <v>174</v>
      </c>
      <c r="D42" s="59" t="s">
        <v>175</v>
      </c>
      <c r="E42" s="59" t="s">
        <v>109</v>
      </c>
      <c r="F42" s="59" t="s">
        <v>8</v>
      </c>
    </row>
    <row r="43" spans="1:6" x14ac:dyDescent="0.35">
      <c r="A43" s="39" t="s">
        <v>230</v>
      </c>
      <c r="B43" s="40">
        <v>52.1</v>
      </c>
      <c r="C43" s="40">
        <v>100</v>
      </c>
      <c r="D43" s="40">
        <v>100</v>
      </c>
      <c r="E43" s="40">
        <v>35.299999999999997</v>
      </c>
      <c r="F43" s="40">
        <v>51.8</v>
      </c>
    </row>
    <row r="44" spans="1:6" x14ac:dyDescent="0.35">
      <c r="A44" s="60" t="s">
        <v>132</v>
      </c>
      <c r="B44" s="42">
        <v>47.9</v>
      </c>
      <c r="C44" s="42">
        <v>0</v>
      </c>
      <c r="D44" s="42">
        <v>0</v>
      </c>
      <c r="E44" s="42">
        <v>64.7</v>
      </c>
      <c r="F44" s="42">
        <v>48.2</v>
      </c>
    </row>
    <row r="45" spans="1:6" x14ac:dyDescent="0.35">
      <c r="A45" s="44" t="s">
        <v>8</v>
      </c>
      <c r="B45" s="44">
        <v>100</v>
      </c>
      <c r="C45" s="44">
        <v>100</v>
      </c>
      <c r="D45" s="44">
        <v>100</v>
      </c>
      <c r="E45" s="44">
        <v>100</v>
      </c>
      <c r="F45" s="44">
        <v>100</v>
      </c>
    </row>
    <row r="46" spans="1:6" x14ac:dyDescent="0.35">
      <c r="A46" s="8" t="s">
        <v>324</v>
      </c>
    </row>
    <row r="47" spans="1:6" x14ac:dyDescent="0.35">
      <c r="A47" s="8" t="s">
        <v>325</v>
      </c>
    </row>
    <row r="48" spans="1:6" x14ac:dyDescent="0.35">
      <c r="A48" s="46" t="s">
        <v>288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zoomScaleNormal="115" workbookViewId="0">
      <selection activeCell="A5" sqref="A5"/>
    </sheetView>
  </sheetViews>
  <sheetFormatPr baseColWidth="10" defaultRowHeight="18.75" x14ac:dyDescent="0.35"/>
  <cols>
    <col min="1" max="1" width="159" style="8" customWidth="1"/>
    <col min="2" max="7" width="11.42578125" style="8"/>
    <col min="8" max="8" width="11.7109375" style="8" customWidth="1"/>
    <col min="9" max="16384" width="11.42578125" style="8"/>
  </cols>
  <sheetData>
    <row r="1" spans="1:10" ht="409.5" x14ac:dyDescent="0.35">
      <c r="A1" s="80" t="s">
        <v>326</v>
      </c>
      <c r="B1" s="80"/>
      <c r="C1" s="80"/>
      <c r="D1" s="80"/>
      <c r="E1" s="80"/>
      <c r="F1" s="80"/>
      <c r="G1" s="80"/>
      <c r="H1" s="80"/>
    </row>
    <row r="2" spans="1:10" x14ac:dyDescent="0.35">
      <c r="A2" s="80"/>
      <c r="B2" s="80"/>
      <c r="C2" s="80"/>
      <c r="D2" s="80"/>
      <c r="E2" s="80"/>
      <c r="F2" s="80"/>
      <c r="G2" s="80"/>
      <c r="H2" s="80"/>
    </row>
    <row r="3" spans="1:10" x14ac:dyDescent="0.35">
      <c r="A3" s="80"/>
      <c r="B3" s="80"/>
      <c r="C3" s="80"/>
      <c r="D3" s="80"/>
      <c r="E3" s="80"/>
      <c r="F3" s="80"/>
      <c r="G3" s="80"/>
      <c r="H3" s="80"/>
    </row>
    <row r="4" spans="1:10" ht="27.75" customHeight="1" x14ac:dyDescent="0.35">
      <c r="A4" s="80"/>
      <c r="B4" s="80"/>
      <c r="C4" s="80"/>
      <c r="D4" s="80"/>
      <c r="E4" s="80"/>
      <c r="F4" s="80"/>
      <c r="G4" s="80"/>
      <c r="H4" s="80"/>
    </row>
    <row r="5" spans="1:10" x14ac:dyDescent="0.35">
      <c r="A5" s="80"/>
      <c r="B5" s="80"/>
      <c r="C5" s="80"/>
      <c r="D5" s="81"/>
      <c r="E5" s="80"/>
      <c r="F5" s="80"/>
      <c r="G5" s="80"/>
      <c r="H5" s="80"/>
    </row>
    <row r="6" spans="1:10" x14ac:dyDescent="0.35">
      <c r="A6" s="80"/>
      <c r="B6" s="80"/>
      <c r="C6" s="80"/>
      <c r="D6" s="80"/>
      <c r="E6" s="80"/>
      <c r="F6" s="80"/>
      <c r="G6" s="80"/>
      <c r="H6" s="80"/>
    </row>
    <row r="7" spans="1:10" x14ac:dyDescent="0.35">
      <c r="A7" s="80"/>
      <c r="B7" s="80"/>
      <c r="C7" s="80"/>
      <c r="D7" s="80"/>
      <c r="E7" s="80"/>
      <c r="F7" s="80"/>
      <c r="G7" s="80"/>
      <c r="H7" s="80"/>
    </row>
    <row r="8" spans="1:10" x14ac:dyDescent="0.35">
      <c r="A8" s="80"/>
      <c r="B8" s="80"/>
      <c r="C8" s="80"/>
      <c r="D8" s="80"/>
      <c r="E8" s="80"/>
      <c r="F8" s="80"/>
      <c r="G8" s="80"/>
      <c r="H8" s="80"/>
    </row>
    <row r="9" spans="1:10" x14ac:dyDescent="0.35">
      <c r="A9" s="80"/>
      <c r="B9" s="80"/>
      <c r="C9" s="80"/>
      <c r="D9" s="80"/>
      <c r="E9" s="80"/>
      <c r="F9" s="80"/>
      <c r="G9" s="80"/>
      <c r="H9" s="80"/>
    </row>
    <row r="10" spans="1:10" x14ac:dyDescent="0.35">
      <c r="A10" s="200"/>
      <c r="B10" s="200"/>
      <c r="C10" s="200"/>
      <c r="D10" s="200"/>
      <c r="E10" s="200"/>
      <c r="F10" s="200"/>
      <c r="G10" s="200"/>
      <c r="H10" s="200"/>
    </row>
    <row r="12" spans="1:10" x14ac:dyDescent="0.35">
      <c r="J12" s="82"/>
    </row>
  </sheetData>
  <mergeCells count="1">
    <mergeCell ref="A10:H1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zoomScaleNormal="100" workbookViewId="0">
      <selection activeCell="A2" sqref="A2"/>
    </sheetView>
  </sheetViews>
  <sheetFormatPr baseColWidth="10" defaultRowHeight="18.75" x14ac:dyDescent="0.35"/>
  <cols>
    <col min="1" max="1" width="151.28515625" style="8" customWidth="1"/>
    <col min="2" max="16384" width="11.42578125" style="8"/>
  </cols>
  <sheetData>
    <row r="1" spans="1:4" ht="212.25" customHeight="1" x14ac:dyDescent="0.35">
      <c r="A1" s="83" t="s">
        <v>327</v>
      </c>
      <c r="C1" s="201"/>
      <c r="D1" s="202"/>
    </row>
    <row r="2" spans="1:4" ht="215.25" customHeight="1" x14ac:dyDescent="0.35">
      <c r="A2" s="84" t="s">
        <v>328</v>
      </c>
    </row>
    <row r="3" spans="1:4" ht="187.5" x14ac:dyDescent="0.35">
      <c r="A3" s="84" t="s">
        <v>329</v>
      </c>
    </row>
  </sheetData>
  <mergeCells count="1">
    <mergeCell ref="C1:D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A7" sqref="A7"/>
    </sheetView>
  </sheetViews>
  <sheetFormatPr baseColWidth="10" defaultRowHeight="15" x14ac:dyDescent="0.25"/>
  <cols>
    <col min="1" max="1" width="147.140625" customWidth="1"/>
  </cols>
  <sheetData>
    <row r="1" spans="1:1" ht="409.5" customHeight="1" x14ac:dyDescent="0.25">
      <c r="A1" s="4" t="s">
        <v>252</v>
      </c>
    </row>
    <row r="3" spans="1:1" x14ac:dyDescent="0.25">
      <c r="A3" s="5"/>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election activeCell="A14" sqref="A14"/>
    </sheetView>
  </sheetViews>
  <sheetFormatPr baseColWidth="10" defaultRowHeight="18.75" x14ac:dyDescent="0.35"/>
  <cols>
    <col min="1" max="1" width="123.7109375" style="8" bestFit="1" customWidth="1"/>
    <col min="2" max="16384" width="11.42578125" style="8"/>
  </cols>
  <sheetData>
    <row r="1" spans="1:1" x14ac:dyDescent="0.35">
      <c r="A1" s="80" t="s">
        <v>176</v>
      </c>
    </row>
    <row r="3" spans="1:1" ht="30" customHeight="1" x14ac:dyDescent="0.35">
      <c r="A3" s="85" t="str">
        <f>HYPERLINK("https://www.enseignementsup-recherche.gouv.fr/fr/les-premiers-pas-dans-l-enseignement-superieur-des-bacheliers-de-2014-2024-94524","2024, Les premiers pas dans l’enseignement supérieur des bacheliers de 2014 - 2024, Éducations et formations, 106, DEPP, SIES")</f>
        <v>2024, Les premiers pas dans l’enseignement supérieur des bacheliers de 2014 - 2024, Éducations et formations, 106, DEPP, SIES</v>
      </c>
    </row>
    <row r="4" spans="1:1" ht="30" customHeight="1" x14ac:dyDescent="0.35">
      <c r="A4" s="85" t="str">
        <f>HYPERLINK("https://www.education.gouv.fr/depp/la-reussite-des-eleves-contextes-familiaux-sociaux-et-territoriaux-education-formations-ndeg-100-41657","2019, La réussite des élèves : contextes familiaux, sociaux et territoriaux, Éducations et formations, 100, DEPP, SIES")</f>
        <v>2019, La réussite des élèves : contextes familiaux, sociaux et territoriaux, Éducations et formations, 100, DEPP, SIES</v>
      </c>
    </row>
    <row r="5" spans="1:1" ht="30" customHeight="1" x14ac:dyDescent="0.35">
      <c r="A5" s="85" t="str">
        <f>HYPERLINK("https://www.enseignementsup-recherche.gouv.fr/fr/une-grande-diversite-des-trajectoires-durant-les-trois-premieres-annees-de-l-enseignement-superieur-98379","Bonnevialle L., Wirth C., 2025, Une grande diversité des trajectoires durant les trois premières années de l’enseignement supérieur,Note d'information, 25.03, SIES")</f>
        <v>Bonnevialle L., Wirth C., 2025, Une grande diversité des trajectoires durant les trois premières années de l’enseignement supérieur,Note d'information, 25.03, SIES</v>
      </c>
    </row>
    <row r="6" spans="1:1" ht="30" customHeight="1" x14ac:dyDescent="0.35">
      <c r="A6" s="85" t="str">
        <f>HYPERLINK("https://www.education.gouv.fr/depp/insertion-des-lyceens-professionnels-de-niveau-cap-bts-6-mois-apres-leur-sortie-d-etudes-en-2022-48-452400","Antoine R., Loiseau C., Fauchon A., 2023,Insertion des lycéens professionnels de niveau CAP à BTS 6 mois après leur sortie d’études en 2022 : 48 % sont en emploi salarié en janvier 2023, Note d’Information, n° 23.53, DEPP")</f>
        <v>Antoine R., Loiseau C., Fauchon A., 2023,Insertion des lycéens professionnels de niveau CAP à BTS 6 mois après leur sortie d’études en 2022 : 48 % sont en emploi salarié en janvier 2023, Note d’Information, n° 23.53, DEPP</v>
      </c>
    </row>
    <row r="7" spans="1:1" ht="30" customHeight="1" x14ac:dyDescent="0.35">
      <c r="A7" s="85" t="str">
        <f>HYPERLINK("https://www.education.gouv.fr/depp/insertion-professionnelle-des-apprentis-de-niveau-cap-bts-6-mois-apres-leur-sortie-d-etudes-en-2022-452397","Antoine R., Loiseau C., Fauchon A., 2023, Insertion professionnelle des apprentis de niveau CAP à BTS 6 mois après leur sortie d’études en 2022 : 67 % sont en emploi salarié en janvier 2023, Note d’Information, n° 23.52, DEPP")</f>
        <v>Antoine R., Loiseau C., Fauchon A., 2023, Insertion professionnelle des apprentis de niveau CAP à BTS 6 mois après leur sortie d’études en 2022 : 67 % sont en emploi salarié en janvier 2023, Note d’Information, n° 23.52, DEPP</v>
      </c>
    </row>
    <row r="8" spans="1:1" ht="30" customHeight="1" x14ac:dyDescent="0.35">
      <c r="A8" s="85" t="str">
        <f>HYPERLINK("https://www.education.gouv.fr/depp/devenir-des-eleves-de-troisieme-en-fonction-de-leurs-resultats-au-diplome-national-du-brevet-dnb-467666","Menuet M., Dieusaert P., 2025, Devenir des élèves de troisième en fonction de leurs résultats au diplôme national du brevet (DNB), Note d'Information, n° 25-64, DEPP")</f>
        <v>Menuet M., Dieusaert P., 2025, Devenir des élèves de troisième en fonction de leurs résultats au diplôme national du brevet (DNB), Note d'Information, n° 25-64, DEPP</v>
      </c>
    </row>
    <row r="9" spans="1:1" ht="30" customHeight="1" x14ac:dyDescent="0.35">
      <c r="A9" s="85" t="str">
        <f>HYPERLINK("https://www.education.gouv.fr/depp/l-apprentissage-au-31-decembre-2024-452817","Demongeot A. Orzoni M., 2025, « L’apprentissage au 31 décembre 2024 », Note d'Information, n° 25-44, DEPP.")</f>
        <v>Demongeot A. Orzoni M., 2025, « L’apprentissage au 31 décembre 2024 », Note d'Information, n° 25-44, DEPP.</v>
      </c>
    </row>
    <row r="10" spans="1:1" x14ac:dyDescent="0.35">
      <c r="A10" s="85"/>
    </row>
    <row r="11" spans="1:1" x14ac:dyDescent="0.35">
      <c r="A11" s="85"/>
    </row>
    <row r="12" spans="1:1" x14ac:dyDescent="0.35">
      <c r="A12" s="80"/>
    </row>
    <row r="15" spans="1:1" x14ac:dyDescent="0.35">
      <c r="A15" s="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E6247-2E5A-47F6-AC96-7FC16A3BA465}">
  <sheetPr>
    <tabColor theme="8" tint="0.59999389629810485"/>
  </sheetPr>
  <dimension ref="A1:G139"/>
  <sheetViews>
    <sheetView zoomScale="85" zoomScaleNormal="85" workbookViewId="0">
      <selection activeCell="A45" sqref="A45"/>
    </sheetView>
  </sheetViews>
  <sheetFormatPr baseColWidth="10" defaultRowHeight="18.75" x14ac:dyDescent="0.35"/>
  <cols>
    <col min="1" max="1" width="185.7109375" style="8" customWidth="1"/>
    <col min="2" max="2" width="11.42578125" style="8"/>
    <col min="3" max="3" width="18.28515625" style="8" customWidth="1"/>
    <col min="4" max="16384" width="11.42578125" style="8"/>
  </cols>
  <sheetData>
    <row r="1" spans="1:6" x14ac:dyDescent="0.35">
      <c r="A1" s="67"/>
    </row>
    <row r="2" spans="1:6" x14ac:dyDescent="0.35">
      <c r="A2" s="62" t="s">
        <v>258</v>
      </c>
    </row>
    <row r="5" spans="1:6" x14ac:dyDescent="0.35">
      <c r="C5" s="81"/>
      <c r="D5" s="81"/>
      <c r="E5" s="81"/>
      <c r="F5" s="81"/>
    </row>
    <row r="41" spans="1:6" ht="124.5" customHeight="1" x14ac:dyDescent="0.35">
      <c r="A41" s="163" t="s">
        <v>335</v>
      </c>
      <c r="B41" s="163"/>
      <c r="C41" s="163"/>
      <c r="D41" s="163"/>
      <c r="E41" s="163"/>
      <c r="F41" s="163"/>
    </row>
    <row r="42" spans="1:6" x14ac:dyDescent="0.35">
      <c r="A42" s="8" t="s">
        <v>336</v>
      </c>
      <c r="B42" s="86"/>
      <c r="C42" s="86"/>
      <c r="D42" s="86"/>
      <c r="E42" s="86"/>
      <c r="F42" s="86"/>
    </row>
    <row r="43" spans="1:6" x14ac:dyDescent="0.35">
      <c r="A43" s="86" t="s">
        <v>332</v>
      </c>
    </row>
    <row r="44" spans="1:6" x14ac:dyDescent="0.35">
      <c r="A44" s="7" t="s">
        <v>333</v>
      </c>
    </row>
    <row r="45" spans="1:6" x14ac:dyDescent="0.35">
      <c r="A45" s="82"/>
      <c r="B45" s="82"/>
    </row>
    <row r="48" spans="1:6" x14ac:dyDescent="0.35">
      <c r="B48" s="7" t="s">
        <v>213</v>
      </c>
    </row>
    <row r="49" spans="1:7" x14ac:dyDescent="0.35">
      <c r="C49" s="67"/>
    </row>
    <row r="50" spans="1:7" x14ac:dyDescent="0.35">
      <c r="B50" s="8" t="s">
        <v>37</v>
      </c>
      <c r="C50" s="8" t="s">
        <v>38</v>
      </c>
      <c r="D50" s="8" t="s">
        <v>39</v>
      </c>
      <c r="E50" s="8" t="s">
        <v>40</v>
      </c>
      <c r="F50" s="82"/>
    </row>
    <row r="51" spans="1:7" x14ac:dyDescent="0.35">
      <c r="A51" s="8" t="s">
        <v>41</v>
      </c>
      <c r="B51" s="9">
        <v>3.20334693132632E-95</v>
      </c>
      <c r="C51" s="9">
        <v>3.5406747799898501</v>
      </c>
      <c r="D51" s="9">
        <v>3.1412730927691999</v>
      </c>
      <c r="E51" s="9">
        <v>3.9908589694138001</v>
      </c>
      <c r="F51" s="82"/>
    </row>
    <row r="52" spans="1:7" x14ac:dyDescent="0.35">
      <c r="A52" s="10" t="s">
        <v>270</v>
      </c>
      <c r="B52" s="11"/>
      <c r="C52" s="11"/>
      <c r="D52" s="11"/>
      <c r="E52" s="12"/>
      <c r="F52" s="82"/>
    </row>
    <row r="53" spans="1:7" x14ac:dyDescent="0.35">
      <c r="A53" s="13" t="s">
        <v>42</v>
      </c>
      <c r="B53" s="9">
        <v>7.9550200584826801E-33</v>
      </c>
      <c r="C53" s="9">
        <v>2.50508385357117E-2</v>
      </c>
      <c r="D53" s="9">
        <v>1.36721031942049E-2</v>
      </c>
      <c r="E53" s="9">
        <v>4.5899632443404198E-2</v>
      </c>
      <c r="F53" s="167"/>
      <c r="G53" s="67"/>
    </row>
    <row r="54" spans="1:7" x14ac:dyDescent="0.35">
      <c r="A54" s="13" t="s">
        <v>43</v>
      </c>
      <c r="B54" s="9">
        <v>3.1002558937230501E-124</v>
      </c>
      <c r="C54" s="9">
        <v>5.3152429397175099E-2</v>
      </c>
      <c r="D54" s="9">
        <v>4.1701680654371201E-2</v>
      </c>
      <c r="E54" s="9">
        <v>6.7747407454321507E-2</v>
      </c>
      <c r="F54" s="167"/>
      <c r="G54" s="67"/>
    </row>
    <row r="55" spans="1:7" x14ac:dyDescent="0.35">
      <c r="A55" s="13" t="s">
        <v>44</v>
      </c>
      <c r="B55" s="9">
        <v>9.9549907948870806E-281</v>
      </c>
      <c r="C55" s="9">
        <v>9.5481791877176397E-2</v>
      </c>
      <c r="D55" s="9">
        <v>8.3961112048179798E-2</v>
      </c>
      <c r="E55" s="9">
        <v>0.108583275729422</v>
      </c>
      <c r="F55" s="167"/>
    </row>
    <row r="56" spans="1:7" x14ac:dyDescent="0.35">
      <c r="A56" s="13" t="s">
        <v>45</v>
      </c>
      <c r="B56" s="9">
        <v>0</v>
      </c>
      <c r="C56" s="9">
        <v>0.156343899792658</v>
      </c>
      <c r="D56" s="9">
        <v>0.14432200541208701</v>
      </c>
      <c r="E56" s="9">
        <v>0.16936720725701199</v>
      </c>
      <c r="F56" s="167"/>
    </row>
    <row r="57" spans="1:7" x14ac:dyDescent="0.35">
      <c r="A57" s="13" t="s">
        <v>46</v>
      </c>
      <c r="B57" s="9">
        <v>0</v>
      </c>
      <c r="C57" s="9">
        <v>0.234970027631344</v>
      </c>
      <c r="D57" s="9">
        <v>0.22159048161360601</v>
      </c>
      <c r="E57" s="9">
        <v>0.24915742536878299</v>
      </c>
      <c r="F57" s="167"/>
    </row>
    <row r="58" spans="1:7" x14ac:dyDescent="0.35">
      <c r="A58" s="13" t="s">
        <v>47</v>
      </c>
      <c r="B58" s="9">
        <v>0</v>
      </c>
      <c r="C58" s="9">
        <v>0.36769605761528801</v>
      </c>
      <c r="D58" s="9">
        <v>0.35106281559951802</v>
      </c>
      <c r="E58" s="9">
        <v>0.38511737722760597</v>
      </c>
      <c r="F58" s="167"/>
    </row>
    <row r="59" spans="1:7" x14ac:dyDescent="0.35">
      <c r="A59" s="13" t="s">
        <v>48</v>
      </c>
      <c r="B59" s="9">
        <v>6.0689486628009203E-205</v>
      </c>
      <c r="C59" s="9">
        <v>0.52902837466720098</v>
      </c>
      <c r="D59" s="9">
        <v>0.50785198738031301</v>
      </c>
      <c r="E59" s="9">
        <v>0.55108777391361097</v>
      </c>
      <c r="F59" s="167"/>
    </row>
    <row r="60" spans="1:7" x14ac:dyDescent="0.35">
      <c r="A60" s="13" t="s">
        <v>49</v>
      </c>
      <c r="B60" s="9">
        <v>5.7022282060685696E-25</v>
      </c>
      <c r="C60" s="9">
        <v>0.73044948443192204</v>
      </c>
      <c r="D60" s="9">
        <v>0.68815175277803597</v>
      </c>
      <c r="E60" s="9">
        <v>0.77534707592172603</v>
      </c>
      <c r="F60" s="167"/>
    </row>
    <row r="61" spans="1:7" x14ac:dyDescent="0.35">
      <c r="A61" s="13" t="s">
        <v>50</v>
      </c>
      <c r="B61" s="9">
        <v>9.7404025127523206E-38</v>
      </c>
      <c r="C61" s="9">
        <v>1.31470995676366</v>
      </c>
      <c r="D61" s="9">
        <v>1.2609319834075401</v>
      </c>
      <c r="E61" s="9">
        <v>1.37078152759875</v>
      </c>
      <c r="F61" s="167"/>
    </row>
    <row r="62" spans="1:7" x14ac:dyDescent="0.35">
      <c r="A62" s="13" t="s">
        <v>51</v>
      </c>
      <c r="B62" s="9">
        <v>1.23143241902758E-87</v>
      </c>
      <c r="C62" s="9">
        <v>1.5733665367124701</v>
      </c>
      <c r="D62" s="9">
        <v>1.50449138896335</v>
      </c>
      <c r="E62" s="9">
        <v>1.64539476729892</v>
      </c>
      <c r="F62" s="167"/>
    </row>
    <row r="63" spans="1:7" x14ac:dyDescent="0.35">
      <c r="A63" s="13" t="s">
        <v>52</v>
      </c>
      <c r="B63" s="9">
        <v>5.9858250458717497E-77</v>
      </c>
      <c r="C63" s="9">
        <v>1.70970303427939</v>
      </c>
      <c r="D63" s="9">
        <v>1.61559563985084</v>
      </c>
      <c r="E63" s="9">
        <v>1.8092921231787999</v>
      </c>
      <c r="F63" s="167"/>
    </row>
    <row r="64" spans="1:7" x14ac:dyDescent="0.35">
      <c r="A64" s="13" t="s">
        <v>53</v>
      </c>
      <c r="B64" s="9">
        <v>3.4284820134200101E-82</v>
      </c>
      <c r="C64" s="9">
        <v>1.98456682169897</v>
      </c>
      <c r="D64" s="9">
        <v>1.8504862358132099</v>
      </c>
      <c r="E64" s="9">
        <v>2.12836247769093</v>
      </c>
      <c r="F64" s="167"/>
    </row>
    <row r="65" spans="1:7" x14ac:dyDescent="0.35">
      <c r="A65" s="13" t="s">
        <v>54</v>
      </c>
      <c r="B65" s="9">
        <v>3.16922523225737E-47</v>
      </c>
      <c r="C65" s="9">
        <v>2.2595265585664901</v>
      </c>
      <c r="D65" s="9">
        <v>2.02276580752019</v>
      </c>
      <c r="E65" s="9">
        <v>2.5239996888845702</v>
      </c>
      <c r="F65" s="167"/>
    </row>
    <row r="66" spans="1:7" x14ac:dyDescent="0.35">
      <c r="A66" s="13" t="s">
        <v>55</v>
      </c>
      <c r="B66" s="9">
        <v>8.6517206134648805E-31</v>
      </c>
      <c r="C66" s="9">
        <v>2.5999733803876799</v>
      </c>
      <c r="D66" s="9">
        <v>2.2103849891916298</v>
      </c>
      <c r="E66" s="9">
        <v>3.0582281420562398</v>
      </c>
      <c r="F66" s="167"/>
    </row>
    <row r="67" spans="1:7" x14ac:dyDescent="0.35">
      <c r="A67" s="13" t="s">
        <v>56</v>
      </c>
      <c r="B67" s="9">
        <v>9.1596730164257903E-10</v>
      </c>
      <c r="C67" s="9">
        <v>2.5422848119227899</v>
      </c>
      <c r="D67" s="9">
        <v>1.8859104008055301</v>
      </c>
      <c r="E67" s="9">
        <v>3.4271045231908501</v>
      </c>
      <c r="F67" s="167"/>
    </row>
    <row r="68" spans="1:7" x14ac:dyDescent="0.35">
      <c r="A68" s="14" t="s">
        <v>57</v>
      </c>
      <c r="B68" s="9">
        <v>2.2859933268979098E-3</v>
      </c>
      <c r="C68" s="9">
        <v>2.6632662639735498</v>
      </c>
      <c r="D68" s="9">
        <v>1.41927618573863</v>
      </c>
      <c r="E68" s="9">
        <v>4.9976088263104401</v>
      </c>
      <c r="F68" s="167"/>
    </row>
    <row r="69" spans="1:7" x14ac:dyDescent="0.35">
      <c r="A69" s="10" t="s">
        <v>337</v>
      </c>
      <c r="B69" s="17"/>
      <c r="C69" s="17"/>
      <c r="D69" s="17"/>
      <c r="E69" s="18"/>
      <c r="F69" s="82"/>
      <c r="G69" s="67"/>
    </row>
    <row r="70" spans="1:7" x14ac:dyDescent="0.35">
      <c r="A70" s="13" t="s">
        <v>58</v>
      </c>
      <c r="B70" s="9">
        <v>1.34248813982516E-52</v>
      </c>
      <c r="C70" s="9">
        <v>0.68748455615509296</v>
      </c>
      <c r="D70" s="9">
        <v>0.65518789471609296</v>
      </c>
      <c r="E70" s="9">
        <v>0.72137324081142895</v>
      </c>
      <c r="F70" s="167"/>
      <c r="G70" s="67"/>
    </row>
    <row r="71" spans="1:7" x14ac:dyDescent="0.35">
      <c r="A71" s="13" t="s">
        <v>59</v>
      </c>
      <c r="B71" s="9">
        <v>1.24125935301752E-10</v>
      </c>
      <c r="C71" s="9">
        <v>0.82779387650335401</v>
      </c>
      <c r="D71" s="9">
        <v>0.78148374834506196</v>
      </c>
      <c r="E71" s="9">
        <v>0.87684830737373498</v>
      </c>
      <c r="F71" s="167"/>
    </row>
    <row r="72" spans="1:7" x14ac:dyDescent="0.35">
      <c r="A72" s="13" t="s">
        <v>60</v>
      </c>
      <c r="B72" s="9">
        <v>2.6570880158149198E-5</v>
      </c>
      <c r="C72" s="9">
        <v>0.88365574479018405</v>
      </c>
      <c r="D72" s="9">
        <v>0.83410706553641401</v>
      </c>
      <c r="E72" s="9">
        <v>0.93614777714241304</v>
      </c>
      <c r="F72" s="167"/>
    </row>
    <row r="73" spans="1:7" x14ac:dyDescent="0.35">
      <c r="A73" s="13" t="s">
        <v>61</v>
      </c>
      <c r="B73" s="9">
        <v>8.9148065304714193E-3</v>
      </c>
      <c r="C73" s="9">
        <v>0.92008407291318095</v>
      </c>
      <c r="D73" s="9">
        <v>0.86440861844219397</v>
      </c>
      <c r="E73" s="9">
        <v>0.97934551225800803</v>
      </c>
      <c r="F73" s="167"/>
    </row>
    <row r="74" spans="1:7" x14ac:dyDescent="0.35">
      <c r="A74" s="13" t="s">
        <v>62</v>
      </c>
      <c r="B74" s="9">
        <v>0.24890395569158499</v>
      </c>
      <c r="C74" s="9">
        <v>0.96238482351931698</v>
      </c>
      <c r="D74" s="9">
        <v>0.90166251743633996</v>
      </c>
      <c r="E74" s="9">
        <v>1.0271964627893</v>
      </c>
      <c r="F74" s="167"/>
    </row>
    <row r="75" spans="1:7" x14ac:dyDescent="0.35">
      <c r="A75" s="13" t="s">
        <v>63</v>
      </c>
      <c r="B75" s="9">
        <v>0.37170288130345602</v>
      </c>
      <c r="C75" s="9">
        <v>1.0354627999006301</v>
      </c>
      <c r="D75" s="9">
        <v>0.95924133470779605</v>
      </c>
      <c r="E75" s="9">
        <v>1.11774083453635</v>
      </c>
      <c r="F75" s="167"/>
    </row>
    <row r="76" spans="1:7" x14ac:dyDescent="0.35">
      <c r="A76" s="13" t="s">
        <v>64</v>
      </c>
      <c r="B76" s="9">
        <v>0.55708968711805795</v>
      </c>
      <c r="C76" s="9">
        <v>1.0261106966912801</v>
      </c>
      <c r="D76" s="9">
        <v>0.94151683960384702</v>
      </c>
      <c r="E76" s="9">
        <v>1.1183051832692501</v>
      </c>
      <c r="F76" s="167"/>
    </row>
    <row r="77" spans="1:7" x14ac:dyDescent="0.35">
      <c r="A77" s="13" t="s">
        <v>65</v>
      </c>
      <c r="B77" s="9">
        <v>2.6811071005930802E-3</v>
      </c>
      <c r="C77" s="9">
        <v>1.1926647900120999</v>
      </c>
      <c r="D77" s="9">
        <v>1.06307160602561</v>
      </c>
      <c r="E77" s="9">
        <v>1.3380559628081601</v>
      </c>
      <c r="F77" s="167"/>
    </row>
    <row r="78" spans="1:7" x14ac:dyDescent="0.35">
      <c r="A78" s="14" t="s">
        <v>66</v>
      </c>
      <c r="B78" s="9">
        <v>2.2477787566872202E-6</v>
      </c>
      <c r="C78" s="9">
        <v>1.78264741331983</v>
      </c>
      <c r="D78" s="9">
        <v>1.40289981128722</v>
      </c>
      <c r="E78" s="9">
        <v>2.2651879875157199</v>
      </c>
      <c r="F78" s="167"/>
    </row>
    <row r="79" spans="1:7" x14ac:dyDescent="0.35">
      <c r="A79" s="10" t="s">
        <v>338</v>
      </c>
      <c r="B79" s="11"/>
      <c r="C79" s="11"/>
      <c r="D79" s="11"/>
      <c r="E79" s="12"/>
      <c r="F79" s="82"/>
      <c r="G79" s="67"/>
    </row>
    <row r="80" spans="1:7" x14ac:dyDescent="0.35">
      <c r="A80" s="13" t="s">
        <v>67</v>
      </c>
      <c r="B80" s="9">
        <v>1.9054590716702601E-11</v>
      </c>
      <c r="C80" s="9">
        <v>0.81603018733759902</v>
      </c>
      <c r="D80" s="9">
        <v>0.76900265385819799</v>
      </c>
      <c r="E80" s="9">
        <v>0.86593363924726896</v>
      </c>
      <c r="F80" s="167"/>
      <c r="G80" s="67"/>
    </row>
    <row r="81" spans="1:7" x14ac:dyDescent="0.35">
      <c r="A81" s="13" t="s">
        <v>68</v>
      </c>
      <c r="B81" s="9">
        <v>1.24125935301752E-10</v>
      </c>
      <c r="C81" s="9">
        <v>0.82779387650335401</v>
      </c>
      <c r="D81" s="9">
        <v>0.78148374834506196</v>
      </c>
      <c r="E81" s="9">
        <v>0.87684830737373498</v>
      </c>
      <c r="F81" s="167"/>
    </row>
    <row r="82" spans="1:7" x14ac:dyDescent="0.35">
      <c r="A82" s="13" t="s">
        <v>69</v>
      </c>
      <c r="B82" s="9">
        <v>2.6570880158149198E-5</v>
      </c>
      <c r="C82" s="9">
        <v>0.88365574479018405</v>
      </c>
      <c r="D82" s="9">
        <v>0.83410706553641401</v>
      </c>
      <c r="E82" s="9">
        <v>0.93614777714241304</v>
      </c>
      <c r="F82" s="167"/>
    </row>
    <row r="83" spans="1:7" x14ac:dyDescent="0.35">
      <c r="A83" s="13" t="s">
        <v>136</v>
      </c>
      <c r="B83" s="9">
        <v>8.9148065304714193E-3</v>
      </c>
      <c r="C83" s="9">
        <v>0.92008407291318095</v>
      </c>
      <c r="D83" s="9">
        <v>0.86440861844219397</v>
      </c>
      <c r="E83" s="9">
        <v>0.97934551225800803</v>
      </c>
      <c r="F83" s="167"/>
    </row>
    <row r="84" spans="1:7" x14ac:dyDescent="0.35">
      <c r="A84" s="13" t="s">
        <v>94</v>
      </c>
      <c r="B84" s="9">
        <v>0.24890395569158499</v>
      </c>
      <c r="C84" s="9">
        <v>0.96238482351931698</v>
      </c>
      <c r="D84" s="9">
        <v>0.90166251743633996</v>
      </c>
      <c r="E84" s="9">
        <v>1.0271964627893</v>
      </c>
      <c r="F84" s="167"/>
    </row>
    <row r="85" spans="1:7" x14ac:dyDescent="0.35">
      <c r="A85" s="13" t="s">
        <v>135</v>
      </c>
      <c r="B85" s="9">
        <v>0.37170288130345602</v>
      </c>
      <c r="C85" s="9">
        <v>1.0354627999006301</v>
      </c>
      <c r="D85" s="9">
        <v>0.95924133470779605</v>
      </c>
      <c r="E85" s="9">
        <v>1.11774083453635</v>
      </c>
      <c r="F85" s="167"/>
    </row>
    <row r="86" spans="1:7" x14ac:dyDescent="0.35">
      <c r="A86" s="13" t="s">
        <v>134</v>
      </c>
      <c r="B86" s="9">
        <v>0.55708968711805795</v>
      </c>
      <c r="C86" s="9">
        <v>1.0261106966912801</v>
      </c>
      <c r="D86" s="9">
        <v>0.94151683960384702</v>
      </c>
      <c r="E86" s="9">
        <v>1.1183051832692501</v>
      </c>
      <c r="F86" s="167"/>
    </row>
    <row r="87" spans="1:7" x14ac:dyDescent="0.35">
      <c r="A87" s="13" t="s">
        <v>133</v>
      </c>
      <c r="B87" s="9">
        <v>2.6811071005930802E-3</v>
      </c>
      <c r="C87" s="9">
        <v>1.1926647900120999</v>
      </c>
      <c r="D87" s="9">
        <v>1.06307160602561</v>
      </c>
      <c r="E87" s="9">
        <v>1.3380559628081601</v>
      </c>
      <c r="F87" s="167"/>
    </row>
    <row r="88" spans="1:7" x14ac:dyDescent="0.35">
      <c r="A88" s="14" t="s">
        <v>70</v>
      </c>
      <c r="B88" s="9">
        <v>2.2477787566872202E-6</v>
      </c>
      <c r="C88" s="9">
        <v>1.78264741331983</v>
      </c>
      <c r="D88" s="9">
        <v>1.40289981128722</v>
      </c>
      <c r="E88" s="9">
        <v>2.2651879875157199</v>
      </c>
      <c r="F88" s="167"/>
    </row>
    <row r="89" spans="1:7" x14ac:dyDescent="0.35">
      <c r="A89" s="10" t="s">
        <v>271</v>
      </c>
      <c r="B89" s="11"/>
      <c r="C89" s="11"/>
      <c r="D89" s="11"/>
      <c r="E89" s="12"/>
      <c r="F89" s="82"/>
      <c r="G89" s="67"/>
    </row>
    <row r="90" spans="1:7" x14ac:dyDescent="0.35">
      <c r="A90" s="13" t="s">
        <v>71</v>
      </c>
      <c r="B90" s="9">
        <v>0.172711112872899</v>
      </c>
      <c r="C90" s="9">
        <v>0.96656511626580899</v>
      </c>
      <c r="D90" s="9">
        <v>0.92045436710529305</v>
      </c>
      <c r="E90" s="9">
        <v>1.0149858128437399</v>
      </c>
      <c r="F90" s="167"/>
      <c r="G90" s="67"/>
    </row>
    <row r="91" spans="1:7" x14ac:dyDescent="0.35">
      <c r="A91" s="13" t="s">
        <v>72</v>
      </c>
      <c r="B91" s="9">
        <v>1.2180561466429899E-2</v>
      </c>
      <c r="C91" s="9">
        <v>1.07256993136012</v>
      </c>
      <c r="D91" s="9">
        <v>1.01540135284868</v>
      </c>
      <c r="E91" s="9">
        <v>1.1329571843000099</v>
      </c>
      <c r="F91" s="167"/>
      <c r="G91" s="67"/>
    </row>
    <row r="92" spans="1:7" x14ac:dyDescent="0.35">
      <c r="A92" s="13" t="s">
        <v>73</v>
      </c>
      <c r="B92" s="9">
        <v>0.46567151011253399</v>
      </c>
      <c r="C92" s="9">
        <v>1.0248247740652801</v>
      </c>
      <c r="D92" s="9">
        <v>0.95948594513571706</v>
      </c>
      <c r="E92" s="9">
        <v>1.0946130298859</v>
      </c>
      <c r="F92" s="167"/>
    </row>
    <row r="93" spans="1:7" x14ac:dyDescent="0.35">
      <c r="A93" s="13" t="s">
        <v>74</v>
      </c>
      <c r="B93" s="9">
        <v>0.45312445175849703</v>
      </c>
      <c r="C93" s="9">
        <v>1.0238357820661199</v>
      </c>
      <c r="D93" s="9">
        <v>0.96272734807654303</v>
      </c>
      <c r="E93" s="9">
        <v>1.0888230304595099</v>
      </c>
      <c r="F93" s="167"/>
    </row>
    <row r="94" spans="1:7" x14ac:dyDescent="0.35">
      <c r="A94" s="13" t="s">
        <v>75</v>
      </c>
      <c r="B94" s="9">
        <v>0.28204565161614098</v>
      </c>
      <c r="C94" s="9">
        <v>1.03494205941399</v>
      </c>
      <c r="D94" s="9">
        <v>0.97216364188437498</v>
      </c>
      <c r="E94" s="9">
        <v>1.10177445462568</v>
      </c>
      <c r="F94" s="167"/>
    </row>
    <row r="95" spans="1:7" x14ac:dyDescent="0.35">
      <c r="A95" s="13" t="s">
        <v>76</v>
      </c>
      <c r="B95" s="9">
        <v>0.19681251447120701</v>
      </c>
      <c r="C95" s="9">
        <v>0.96336194591354296</v>
      </c>
      <c r="D95" s="9">
        <v>0.91027603127255097</v>
      </c>
      <c r="E95" s="9">
        <v>1.0195437504126199</v>
      </c>
      <c r="F95" s="167"/>
    </row>
    <row r="96" spans="1:7" x14ac:dyDescent="0.35">
      <c r="A96" s="13" t="s">
        <v>77</v>
      </c>
      <c r="B96" s="9">
        <v>1.1927568871682699E-2</v>
      </c>
      <c r="C96" s="9">
        <v>0.93837777349504004</v>
      </c>
      <c r="D96" s="9">
        <v>0.89298719361094203</v>
      </c>
      <c r="E96" s="9">
        <v>0.98607555863018204</v>
      </c>
      <c r="F96" s="167"/>
    </row>
    <row r="97" spans="1:7" x14ac:dyDescent="0.35">
      <c r="A97" s="13" t="s">
        <v>78</v>
      </c>
      <c r="B97" s="9">
        <v>1.16382397578717E-6</v>
      </c>
      <c r="C97" s="9">
        <v>0.88422655902010905</v>
      </c>
      <c r="D97" s="9">
        <v>0.84143579465332097</v>
      </c>
      <c r="E97" s="9">
        <v>0.92919342467320898</v>
      </c>
      <c r="F97" s="167"/>
    </row>
    <row r="98" spans="1:7" x14ac:dyDescent="0.35">
      <c r="A98" s="14" t="s">
        <v>79</v>
      </c>
      <c r="B98" s="9">
        <v>1.5041732753405599E-55</v>
      </c>
      <c r="C98" s="9">
        <v>0.69404474653162096</v>
      </c>
      <c r="D98" s="9">
        <v>0.66311211613573096</v>
      </c>
      <c r="E98" s="9">
        <v>0.72642031183991296</v>
      </c>
      <c r="F98" s="82"/>
    </row>
    <row r="99" spans="1:7" x14ac:dyDescent="0.35">
      <c r="A99" s="19" t="s">
        <v>339</v>
      </c>
      <c r="B99" s="11"/>
      <c r="C99" s="11"/>
      <c r="D99" s="11"/>
      <c r="E99" s="12"/>
      <c r="F99" s="82"/>
      <c r="G99" s="67"/>
    </row>
    <row r="100" spans="1:7" x14ac:dyDescent="0.35">
      <c r="A100" s="8" t="s">
        <v>80</v>
      </c>
      <c r="B100" s="9">
        <v>1.4923636748929201E-24</v>
      </c>
      <c r="C100" s="9">
        <v>0.74652732541473299</v>
      </c>
      <c r="D100" s="9">
        <v>0.70585703581822301</v>
      </c>
      <c r="E100" s="9">
        <v>0.78954096837025101</v>
      </c>
      <c r="F100" s="167"/>
    </row>
    <row r="101" spans="1:7" x14ac:dyDescent="0.35">
      <c r="A101" s="8" t="s">
        <v>215</v>
      </c>
      <c r="B101" s="9">
        <v>0.22696977721383299</v>
      </c>
      <c r="C101" s="9">
        <v>1.0242991713279801</v>
      </c>
      <c r="D101" s="9">
        <v>0.98517246014325499</v>
      </c>
      <c r="E101" s="9">
        <v>1.0649798231576899</v>
      </c>
      <c r="F101" s="167"/>
    </row>
    <row r="102" spans="1:7" x14ac:dyDescent="0.35">
      <c r="A102" s="8" t="s">
        <v>81</v>
      </c>
      <c r="B102" s="9">
        <v>3.8895069563902603E-6</v>
      </c>
      <c r="C102" s="9">
        <v>1.1155703496287199</v>
      </c>
      <c r="D102" s="9">
        <v>1.06496391107361</v>
      </c>
      <c r="E102" s="9">
        <v>1.16858157542273</v>
      </c>
      <c r="F102" s="167"/>
    </row>
    <row r="103" spans="1:7" x14ac:dyDescent="0.35">
      <c r="A103" s="8" t="s">
        <v>214</v>
      </c>
      <c r="B103" s="9">
        <v>1.11378127723711E-24</v>
      </c>
      <c r="C103" s="9">
        <v>0.71347261033509402</v>
      </c>
      <c r="D103" s="9">
        <v>0.668893113560873</v>
      </c>
      <c r="E103" s="9">
        <v>0.761023181997592</v>
      </c>
      <c r="F103" s="167"/>
    </row>
    <row r="104" spans="1:7" x14ac:dyDescent="0.35">
      <c r="A104" s="8" t="s">
        <v>82</v>
      </c>
      <c r="B104" s="9">
        <v>1.1761343823732501E-46</v>
      </c>
      <c r="C104" s="9">
        <v>0.74018627206103604</v>
      </c>
      <c r="D104" s="9">
        <v>0.71037343712461798</v>
      </c>
      <c r="E104" s="9">
        <v>0.77125028712398602</v>
      </c>
      <c r="F104" s="167"/>
    </row>
    <row r="105" spans="1:7" x14ac:dyDescent="0.35">
      <c r="A105" s="8" t="s">
        <v>100</v>
      </c>
      <c r="B105" s="9">
        <v>7.4424947249005405E-2</v>
      </c>
      <c r="C105" s="9">
        <v>1.03954977118712</v>
      </c>
      <c r="D105" s="9">
        <v>0.99618131443777103</v>
      </c>
      <c r="E105" s="9">
        <v>1.08480626078106</v>
      </c>
      <c r="F105" s="167"/>
    </row>
    <row r="106" spans="1:7" x14ac:dyDescent="0.35">
      <c r="A106" s="8" t="s">
        <v>101</v>
      </c>
      <c r="B106" s="9">
        <v>1.06728826055768E-8</v>
      </c>
      <c r="C106" s="9">
        <v>1.2747679303792701</v>
      </c>
      <c r="D106" s="9">
        <v>1.1730134220295301</v>
      </c>
      <c r="E106" s="9">
        <v>1.3853492601234101</v>
      </c>
      <c r="F106" s="167"/>
    </row>
    <row r="107" spans="1:7" x14ac:dyDescent="0.35">
      <c r="A107" s="87" t="s">
        <v>340</v>
      </c>
      <c r="B107" s="88"/>
      <c r="C107" s="88"/>
      <c r="D107" s="88"/>
      <c r="E107" s="89"/>
      <c r="F107" s="82"/>
    </row>
    <row r="108" spans="1:7" x14ac:dyDescent="0.35">
      <c r="A108" s="13" t="s">
        <v>83</v>
      </c>
      <c r="B108" s="9">
        <v>0.23769027542312199</v>
      </c>
      <c r="C108" s="9">
        <v>1.0525341154188499</v>
      </c>
      <c r="D108" s="9">
        <v>0.96677758459885499</v>
      </c>
      <c r="E108" s="9">
        <v>1.1458975484834</v>
      </c>
      <c r="F108" s="167"/>
      <c r="G108" s="67"/>
    </row>
    <row r="109" spans="1:7" x14ac:dyDescent="0.35">
      <c r="A109" s="13" t="s">
        <v>84</v>
      </c>
      <c r="B109" s="9">
        <v>0.85689788368779596</v>
      </c>
      <c r="C109" s="9">
        <v>1.00766866484861</v>
      </c>
      <c r="D109" s="9">
        <v>0.92737794016936603</v>
      </c>
      <c r="E109" s="9">
        <v>1.0949108169775399</v>
      </c>
      <c r="F109" s="167"/>
    </row>
    <row r="110" spans="1:7" x14ac:dyDescent="0.35">
      <c r="A110" s="13" t="s">
        <v>85</v>
      </c>
      <c r="B110" s="9">
        <v>0.17217013196820499</v>
      </c>
      <c r="C110" s="9">
        <v>1.06075890456767</v>
      </c>
      <c r="D110" s="9">
        <v>0.97463395371203099</v>
      </c>
      <c r="E110" s="9">
        <v>1.15449441232176</v>
      </c>
      <c r="F110" s="167"/>
    </row>
    <row r="111" spans="1:7" x14ac:dyDescent="0.35">
      <c r="A111" s="13" t="s">
        <v>86</v>
      </c>
      <c r="B111" s="9">
        <v>3.12040904432727E-2</v>
      </c>
      <c r="C111" s="9">
        <v>0.90813661219164699</v>
      </c>
      <c r="D111" s="9">
        <v>0.83191761256558205</v>
      </c>
      <c r="E111" s="9">
        <v>0.991338678189011</v>
      </c>
      <c r="F111" s="167"/>
    </row>
    <row r="112" spans="1:7" x14ac:dyDescent="0.35">
      <c r="A112" s="13" t="s">
        <v>87</v>
      </c>
      <c r="B112" s="9">
        <v>3.8876934690860399E-2</v>
      </c>
      <c r="C112" s="9">
        <v>0.90609080578448098</v>
      </c>
      <c r="D112" s="9">
        <v>0.82514731250870399</v>
      </c>
      <c r="E112" s="9">
        <v>0.99497451652732505</v>
      </c>
      <c r="F112" s="167"/>
    </row>
    <row r="113" spans="1:7" x14ac:dyDescent="0.35">
      <c r="A113" s="13" t="s">
        <v>88</v>
      </c>
      <c r="B113" s="9">
        <v>1.2368961245985701E-3</v>
      </c>
      <c r="C113" s="9">
        <v>0.80324096162404901</v>
      </c>
      <c r="D113" s="9">
        <v>0.70325116932655096</v>
      </c>
      <c r="E113" s="9">
        <v>0.91744752169922505</v>
      </c>
      <c r="F113" s="167"/>
    </row>
    <row r="114" spans="1:7" x14ac:dyDescent="0.35">
      <c r="A114" s="13" t="s">
        <v>89</v>
      </c>
      <c r="B114" s="9">
        <v>1.8061836561745E-3</v>
      </c>
      <c r="C114" s="9">
        <v>0.77356325933711401</v>
      </c>
      <c r="D114" s="9">
        <v>0.65835197899563702</v>
      </c>
      <c r="E114" s="9">
        <v>0.90893645844151705</v>
      </c>
      <c r="F114" s="167"/>
    </row>
    <row r="115" spans="1:7" x14ac:dyDescent="0.35">
      <c r="A115" s="13" t="s">
        <v>90</v>
      </c>
      <c r="B115" s="9">
        <v>0.33629121607842599</v>
      </c>
      <c r="C115" s="9">
        <v>1.14656693091936</v>
      </c>
      <c r="D115" s="9">
        <v>0.86759979405587295</v>
      </c>
      <c r="E115" s="9">
        <v>1.5152328712899501</v>
      </c>
      <c r="F115" s="167"/>
    </row>
    <row r="116" spans="1:7" x14ac:dyDescent="0.35">
      <c r="A116" s="14" t="s">
        <v>91</v>
      </c>
      <c r="B116" s="9">
        <v>3.22035813438908E-2</v>
      </c>
      <c r="C116" s="9">
        <v>0.62969762386069195</v>
      </c>
      <c r="D116" s="9">
        <v>0.41240500680189401</v>
      </c>
      <c r="E116" s="9">
        <v>0.96147983403672999</v>
      </c>
      <c r="F116" s="167"/>
    </row>
    <row r="117" spans="1:7" x14ac:dyDescent="0.35">
      <c r="A117" s="10" t="s">
        <v>277</v>
      </c>
      <c r="B117" s="11"/>
      <c r="C117" s="11"/>
      <c r="D117" s="11"/>
      <c r="E117" s="12"/>
      <c r="F117" s="82"/>
      <c r="G117" s="67"/>
    </row>
    <row r="118" spans="1:7" x14ac:dyDescent="0.35">
      <c r="A118" s="14" t="s">
        <v>216</v>
      </c>
      <c r="B118" s="9">
        <v>1.2954631688029399E-67</v>
      </c>
      <c r="C118" s="9">
        <v>1.28279769275226</v>
      </c>
      <c r="D118" s="9">
        <v>1.2472597926022599</v>
      </c>
      <c r="E118" s="9">
        <v>1.3193481665092801</v>
      </c>
      <c r="F118" s="82"/>
    </row>
    <row r="119" spans="1:7" x14ac:dyDescent="0.35">
      <c r="A119" s="10" t="s">
        <v>278</v>
      </c>
      <c r="B119" s="11"/>
      <c r="C119" s="11"/>
      <c r="D119" s="11"/>
      <c r="E119" s="12"/>
      <c r="F119" s="82"/>
    </row>
    <row r="120" spans="1:7" x14ac:dyDescent="0.35">
      <c r="A120" s="14" t="s">
        <v>92</v>
      </c>
      <c r="B120" s="9">
        <v>7.4246948452241598E-248</v>
      </c>
      <c r="C120" s="9">
        <v>0.64207784742420004</v>
      </c>
      <c r="D120" s="9">
        <v>0.62570831821028705</v>
      </c>
      <c r="E120" s="9">
        <v>0.65887562967373203</v>
      </c>
      <c r="F120" s="82"/>
      <c r="G120" s="67"/>
    </row>
    <row r="121" spans="1:7" x14ac:dyDescent="0.35">
      <c r="A121" s="10" t="s">
        <v>341</v>
      </c>
      <c r="B121" s="11"/>
      <c r="C121" s="11"/>
      <c r="D121" s="11"/>
      <c r="E121" s="12"/>
      <c r="F121" s="82"/>
    </row>
    <row r="122" spans="1:7" x14ac:dyDescent="0.35">
      <c r="A122" s="8" t="s">
        <v>217</v>
      </c>
      <c r="B122" s="9">
        <v>1.0293361871222399E-5</v>
      </c>
      <c r="C122" s="9">
        <v>1.2247657269157599</v>
      </c>
      <c r="D122" s="9">
        <v>1.1192502621390401</v>
      </c>
      <c r="E122" s="9">
        <v>1.3402284873810899</v>
      </c>
      <c r="F122" s="167"/>
      <c r="G122" s="67"/>
    </row>
    <row r="123" spans="1:7" x14ac:dyDescent="0.35">
      <c r="A123" s="8" t="s">
        <v>218</v>
      </c>
      <c r="B123" s="9">
        <v>2.2618609296100199E-5</v>
      </c>
      <c r="C123" s="9">
        <v>1.1518981908972199</v>
      </c>
      <c r="D123" s="9">
        <v>1.0789647197553001</v>
      </c>
      <c r="E123" s="9">
        <v>1.2297616575389201</v>
      </c>
      <c r="F123" s="167"/>
    </row>
    <row r="124" spans="1:7" x14ac:dyDescent="0.35">
      <c r="A124" s="8" t="s">
        <v>117</v>
      </c>
      <c r="B124" s="9">
        <v>3.4267124410684299E-5</v>
      </c>
      <c r="C124" s="9">
        <v>1.2632333090582799</v>
      </c>
      <c r="D124" s="9">
        <v>1.13103179996213</v>
      </c>
      <c r="E124" s="9">
        <v>1.41088729173464</v>
      </c>
      <c r="F124" s="167"/>
    </row>
    <row r="125" spans="1:7" x14ac:dyDescent="0.35">
      <c r="A125" s="8" t="s">
        <v>118</v>
      </c>
      <c r="B125" s="9">
        <v>1.21567225632663E-11</v>
      </c>
      <c r="C125" s="9">
        <v>1.23907153451928</v>
      </c>
      <c r="D125" s="9">
        <v>1.16460178935225</v>
      </c>
      <c r="E125" s="9">
        <v>1.31830320174064</v>
      </c>
      <c r="F125" s="167"/>
    </row>
    <row r="126" spans="1:7" x14ac:dyDescent="0.35">
      <c r="A126" s="8" t="s">
        <v>119</v>
      </c>
      <c r="B126" s="9">
        <v>1.4120849670190699E-4</v>
      </c>
      <c r="C126" s="9">
        <v>1.1337127209430999</v>
      </c>
      <c r="D126" s="9">
        <v>1.0627621476996101</v>
      </c>
      <c r="E126" s="9">
        <v>1.20939999266091</v>
      </c>
      <c r="F126" s="167"/>
    </row>
    <row r="127" spans="1:7" x14ac:dyDescent="0.35">
      <c r="A127" s="8" t="s">
        <v>120</v>
      </c>
      <c r="B127" s="9">
        <v>0.73694842777429903</v>
      </c>
      <c r="C127" s="9">
        <v>0.98834178794705196</v>
      </c>
      <c r="D127" s="9">
        <v>0.92297590389359696</v>
      </c>
      <c r="E127" s="9">
        <v>1.0583369356465699</v>
      </c>
      <c r="F127" s="167"/>
    </row>
    <row r="128" spans="1:7" x14ac:dyDescent="0.35">
      <c r="A128" s="8" t="s">
        <v>121</v>
      </c>
      <c r="B128" s="9">
        <v>3.4669548431770301E-2</v>
      </c>
      <c r="C128" s="9">
        <v>1.0618997971945601</v>
      </c>
      <c r="D128" s="9">
        <v>1.0043380758645699</v>
      </c>
      <c r="E128" s="9">
        <v>1.12276055880002</v>
      </c>
      <c r="F128" s="167"/>
    </row>
    <row r="129" spans="1:7" x14ac:dyDescent="0.35">
      <c r="A129" s="8" t="s">
        <v>122</v>
      </c>
      <c r="B129" s="9">
        <v>4.5704462033849402E-9</v>
      </c>
      <c r="C129" s="9">
        <v>1.18295510845564</v>
      </c>
      <c r="D129" s="9">
        <v>1.11833442924796</v>
      </c>
      <c r="E129" s="9">
        <v>1.2513097621096401</v>
      </c>
      <c r="F129" s="167"/>
    </row>
    <row r="130" spans="1:7" x14ac:dyDescent="0.35">
      <c r="A130" s="10" t="s">
        <v>342</v>
      </c>
      <c r="B130" s="11"/>
      <c r="C130" s="11"/>
      <c r="D130" s="11"/>
      <c r="E130" s="12"/>
      <c r="F130" s="82"/>
    </row>
    <row r="131" spans="1:7" x14ac:dyDescent="0.35">
      <c r="A131" s="14" t="s">
        <v>219</v>
      </c>
      <c r="B131" s="9">
        <v>5.4375592411964106E-20</v>
      </c>
      <c r="C131" s="9">
        <v>1.23270612998632</v>
      </c>
      <c r="D131" s="9">
        <v>1.17871186645926</v>
      </c>
      <c r="E131" s="9">
        <v>1.2891737549656499</v>
      </c>
      <c r="F131" s="90"/>
    </row>
    <row r="132" spans="1:7" x14ac:dyDescent="0.35">
      <c r="A132" s="13" t="s">
        <v>343</v>
      </c>
      <c r="B132" s="91"/>
      <c r="C132" s="91"/>
      <c r="D132" s="91"/>
      <c r="E132" s="91"/>
      <c r="F132" s="90"/>
    </row>
    <row r="133" spans="1:7" x14ac:dyDescent="0.35">
      <c r="A133" s="13" t="s">
        <v>190</v>
      </c>
      <c r="B133" s="9">
        <v>2.5025061517574901E-61</v>
      </c>
      <c r="C133" s="9">
        <v>0.70865444980848402</v>
      </c>
      <c r="D133" s="9">
        <v>0.68028845971385399</v>
      </c>
      <c r="E133" s="9">
        <v>0.73820321668340405</v>
      </c>
      <c r="F133" s="90"/>
    </row>
    <row r="134" spans="1:7" x14ac:dyDescent="0.35">
      <c r="A134" s="10" t="s">
        <v>281</v>
      </c>
      <c r="B134" s="11"/>
      <c r="C134" s="11"/>
      <c r="D134" s="11"/>
      <c r="E134" s="12"/>
      <c r="F134" s="82"/>
    </row>
    <row r="135" spans="1:7" x14ac:dyDescent="0.35">
      <c r="A135" s="14" t="s">
        <v>220</v>
      </c>
      <c r="B135" s="9">
        <v>5.9352647711526994E-14</v>
      </c>
      <c r="C135" s="9">
        <v>1.14768488178447</v>
      </c>
      <c r="D135" s="9">
        <v>1.1071566537310999</v>
      </c>
      <c r="E135" s="9">
        <v>1.18969667340005</v>
      </c>
      <c r="F135" s="82"/>
      <c r="G135" s="67"/>
    </row>
    <row r="136" spans="1:7" x14ac:dyDescent="0.35">
      <c r="A136" s="166" t="s">
        <v>344</v>
      </c>
      <c r="B136" s="166"/>
      <c r="C136" s="166"/>
      <c r="D136" s="166"/>
      <c r="E136" s="166"/>
    </row>
    <row r="137" spans="1:7" ht="82.5" customHeight="1" x14ac:dyDescent="0.35">
      <c r="A137" s="166" t="s">
        <v>345</v>
      </c>
      <c r="B137" s="166"/>
      <c r="C137" s="166"/>
      <c r="D137" s="166"/>
      <c r="E137" s="166"/>
      <c r="G137" s="67"/>
    </row>
    <row r="138" spans="1:7" x14ac:dyDescent="0.35">
      <c r="A138" s="86" t="s">
        <v>346</v>
      </c>
      <c r="B138" s="92"/>
      <c r="C138" s="92"/>
      <c r="D138" s="92"/>
      <c r="E138" s="92"/>
    </row>
    <row r="139" spans="1:7" x14ac:dyDescent="0.35">
      <c r="A139" s="67"/>
    </row>
  </sheetData>
  <mergeCells count="9">
    <mergeCell ref="A137:E137"/>
    <mergeCell ref="F53:F68"/>
    <mergeCell ref="F70:F78"/>
    <mergeCell ref="F80:F88"/>
    <mergeCell ref="F90:F97"/>
    <mergeCell ref="F100:F106"/>
    <mergeCell ref="F108:F116"/>
    <mergeCell ref="F122:F129"/>
    <mergeCell ref="A136:E136"/>
  </mergeCells>
  <conditionalFormatting sqref="F50">
    <cfRule type="cellIs" dxfId="1" priority="1" operator="equal">
      <formula>#REF!</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0">
    <tabColor rgb="FF92D050"/>
  </sheetPr>
  <dimension ref="A2:F81"/>
  <sheetViews>
    <sheetView topLeftCell="A4" zoomScale="85" zoomScaleNormal="85" workbookViewId="0">
      <selection activeCell="A44" sqref="A44"/>
    </sheetView>
  </sheetViews>
  <sheetFormatPr baseColWidth="10" defaultRowHeight="18.75" x14ac:dyDescent="0.35"/>
  <cols>
    <col min="1" max="1" width="29.42578125" style="8" customWidth="1"/>
    <col min="2" max="16384" width="11.42578125" style="8"/>
  </cols>
  <sheetData>
    <row r="2" spans="1:1" x14ac:dyDescent="0.35">
      <c r="A2" s="7" t="s">
        <v>259</v>
      </c>
    </row>
    <row r="43" spans="1:1" x14ac:dyDescent="0.35">
      <c r="A43" s="7" t="s">
        <v>347</v>
      </c>
    </row>
    <row r="44" spans="1:1" x14ac:dyDescent="0.35">
      <c r="A44" s="7" t="s">
        <v>348</v>
      </c>
    </row>
    <row r="45" spans="1:1" x14ac:dyDescent="0.35">
      <c r="A45" s="7" t="s">
        <v>349</v>
      </c>
    </row>
    <row r="46" spans="1:1" x14ac:dyDescent="0.35">
      <c r="A46" s="7" t="s">
        <v>350</v>
      </c>
    </row>
    <row r="48" spans="1:1" x14ac:dyDescent="0.35">
      <c r="A48" s="7" t="s">
        <v>187</v>
      </c>
    </row>
    <row r="49" spans="1:6" x14ac:dyDescent="0.35">
      <c r="A49" s="52" t="s">
        <v>33</v>
      </c>
      <c r="B49" s="59">
        <v>2020</v>
      </c>
      <c r="C49" s="59">
        <v>2021</v>
      </c>
      <c r="D49" s="59">
        <v>2022</v>
      </c>
      <c r="E49" s="59">
        <v>2023</v>
      </c>
      <c r="F49" s="59">
        <v>2024</v>
      </c>
    </row>
    <row r="50" spans="1:6" x14ac:dyDescent="0.35">
      <c r="A50" s="39" t="s">
        <v>186</v>
      </c>
      <c r="B50" s="39">
        <v>5.9</v>
      </c>
      <c r="C50" s="39">
        <v>15.7</v>
      </c>
      <c r="D50" s="39">
        <v>58.9</v>
      </c>
      <c r="E50" s="39">
        <v>74.400000000000006</v>
      </c>
      <c r="F50" s="95">
        <v>85.4</v>
      </c>
    </row>
    <row r="51" spans="1:6" x14ac:dyDescent="0.35">
      <c r="A51" s="96" t="s">
        <v>221</v>
      </c>
      <c r="B51" s="60"/>
      <c r="C51" s="60"/>
      <c r="D51" s="60">
        <v>38.299999999999997</v>
      </c>
      <c r="E51" s="60">
        <v>47.1</v>
      </c>
      <c r="F51" s="97">
        <v>49.7</v>
      </c>
    </row>
    <row r="52" spans="1:6" x14ac:dyDescent="0.35">
      <c r="A52" s="96" t="s">
        <v>138</v>
      </c>
      <c r="B52" s="60"/>
      <c r="C52" s="60"/>
      <c r="D52" s="60">
        <v>20.7</v>
      </c>
      <c r="E52" s="60">
        <v>27.3</v>
      </c>
      <c r="F52" s="97">
        <v>33.299999999999997</v>
      </c>
    </row>
    <row r="53" spans="1:6" x14ac:dyDescent="0.35">
      <c r="A53" s="56" t="s">
        <v>139</v>
      </c>
      <c r="B53" s="44"/>
      <c r="C53" s="44"/>
      <c r="D53" s="44"/>
      <c r="E53" s="44"/>
      <c r="F53" s="45">
        <v>2.4</v>
      </c>
    </row>
    <row r="57" spans="1:6" x14ac:dyDescent="0.35">
      <c r="A57" s="52" t="s">
        <v>140</v>
      </c>
      <c r="B57" s="59">
        <v>2020</v>
      </c>
      <c r="C57" s="59">
        <v>2021</v>
      </c>
      <c r="D57" s="59">
        <v>2022</v>
      </c>
      <c r="E57" s="59">
        <v>2023</v>
      </c>
      <c r="F57" s="59">
        <v>2024</v>
      </c>
    </row>
    <row r="58" spans="1:6" x14ac:dyDescent="0.35">
      <c r="A58" s="39" t="s">
        <v>186</v>
      </c>
      <c r="B58" s="39">
        <v>2.4</v>
      </c>
      <c r="C58" s="39">
        <v>6.7</v>
      </c>
      <c r="D58" s="39">
        <v>45.8</v>
      </c>
      <c r="E58" s="39">
        <v>60.4</v>
      </c>
      <c r="F58" s="95">
        <v>78.2</v>
      </c>
    </row>
    <row r="59" spans="1:6" x14ac:dyDescent="0.35">
      <c r="A59" s="96" t="s">
        <v>221</v>
      </c>
      <c r="B59" s="60"/>
      <c r="C59" s="60"/>
      <c r="D59" s="60">
        <v>18.100000000000001</v>
      </c>
      <c r="E59" s="60">
        <v>23.5</v>
      </c>
      <c r="F59" s="97">
        <v>25.5</v>
      </c>
    </row>
    <row r="60" spans="1:6" x14ac:dyDescent="0.35">
      <c r="A60" s="96" t="s">
        <v>138</v>
      </c>
      <c r="B60" s="60"/>
      <c r="C60" s="60"/>
      <c r="D60" s="60">
        <v>27.7</v>
      </c>
      <c r="E60" s="60">
        <v>36.9</v>
      </c>
      <c r="F60" s="97">
        <v>45.8</v>
      </c>
    </row>
    <row r="61" spans="1:6" x14ac:dyDescent="0.35">
      <c r="A61" s="56" t="s">
        <v>139</v>
      </c>
      <c r="B61" s="44"/>
      <c r="C61" s="44"/>
      <c r="D61" s="44"/>
      <c r="E61" s="44"/>
      <c r="F61" s="45">
        <v>6.9</v>
      </c>
    </row>
    <row r="65" spans="1:6" x14ac:dyDescent="0.35">
      <c r="A65" s="52" t="s">
        <v>141</v>
      </c>
      <c r="B65" s="59">
        <v>2020</v>
      </c>
      <c r="C65" s="59">
        <v>2021</v>
      </c>
      <c r="D65" s="59">
        <v>2022</v>
      </c>
      <c r="E65" s="59">
        <v>2023</v>
      </c>
      <c r="F65" s="59">
        <v>2024</v>
      </c>
    </row>
    <row r="66" spans="1:6" x14ac:dyDescent="0.35">
      <c r="A66" s="39" t="s">
        <v>186</v>
      </c>
      <c r="B66" s="39">
        <v>1.5</v>
      </c>
      <c r="C66" s="39">
        <v>4.2</v>
      </c>
      <c r="D66" s="39">
        <v>37.6</v>
      </c>
      <c r="E66" s="39">
        <v>50.7</v>
      </c>
      <c r="F66" s="95">
        <v>73.3</v>
      </c>
    </row>
    <row r="67" spans="1:6" x14ac:dyDescent="0.35">
      <c r="A67" s="96" t="s">
        <v>221</v>
      </c>
      <c r="B67" s="60"/>
      <c r="C67" s="60"/>
      <c r="D67" s="60">
        <v>10.7</v>
      </c>
      <c r="E67" s="60">
        <v>13.9</v>
      </c>
      <c r="F67" s="97">
        <v>15.6</v>
      </c>
    </row>
    <row r="68" spans="1:6" x14ac:dyDescent="0.35">
      <c r="A68" s="96" t="s">
        <v>138</v>
      </c>
      <c r="B68" s="60"/>
      <c r="C68" s="60"/>
      <c r="D68" s="60">
        <v>26.9</v>
      </c>
      <c r="E68" s="60">
        <v>36.799999999999997</v>
      </c>
      <c r="F68" s="97">
        <v>46.4</v>
      </c>
    </row>
    <row r="69" spans="1:6" x14ac:dyDescent="0.35">
      <c r="A69" s="56" t="s">
        <v>139</v>
      </c>
      <c r="B69" s="44"/>
      <c r="C69" s="44"/>
      <c r="D69" s="44"/>
      <c r="E69" s="44"/>
      <c r="F69" s="45">
        <v>11.3</v>
      </c>
    </row>
    <row r="73" spans="1:6" x14ac:dyDescent="0.35">
      <c r="A73" s="52" t="s">
        <v>3</v>
      </c>
      <c r="B73" s="59">
        <v>2020</v>
      </c>
      <c r="C73" s="59">
        <v>2021</v>
      </c>
      <c r="D73" s="59">
        <v>2022</v>
      </c>
      <c r="E73" s="59">
        <v>2023</v>
      </c>
      <c r="F73" s="59">
        <v>2024</v>
      </c>
    </row>
    <row r="74" spans="1:6" x14ac:dyDescent="0.35">
      <c r="A74" s="39" t="s">
        <v>186</v>
      </c>
      <c r="B74" s="39">
        <v>3.2</v>
      </c>
      <c r="C74" s="39">
        <v>8.6999999999999993</v>
      </c>
      <c r="D74" s="39">
        <v>47.7</v>
      </c>
      <c r="E74" s="39">
        <v>62.1</v>
      </c>
      <c r="F74" s="95">
        <v>79.099999999999994</v>
      </c>
    </row>
    <row r="75" spans="1:6" x14ac:dyDescent="0.35">
      <c r="A75" s="96" t="s">
        <v>221</v>
      </c>
      <c r="B75" s="60"/>
      <c r="C75" s="60"/>
      <c r="D75" s="60">
        <v>22.3</v>
      </c>
      <c r="E75" s="60">
        <v>28.1</v>
      </c>
      <c r="F75" s="97">
        <v>30.2</v>
      </c>
    </row>
    <row r="76" spans="1:6" x14ac:dyDescent="0.35">
      <c r="A76" s="96" t="s">
        <v>138</v>
      </c>
      <c r="B76" s="60"/>
      <c r="C76" s="60"/>
      <c r="D76" s="60">
        <v>25.4</v>
      </c>
      <c r="E76" s="60">
        <v>34</v>
      </c>
      <c r="F76" s="97">
        <v>42.2</v>
      </c>
    </row>
    <row r="77" spans="1:6" x14ac:dyDescent="0.35">
      <c r="A77" s="56" t="s">
        <v>139</v>
      </c>
      <c r="B77" s="44"/>
      <c r="C77" s="44"/>
      <c r="D77" s="44"/>
      <c r="E77" s="44"/>
      <c r="F77" s="45">
        <v>6.7</v>
      </c>
    </row>
    <row r="78" spans="1:6" x14ac:dyDescent="0.35">
      <c r="A78" s="8" t="s">
        <v>351</v>
      </c>
    </row>
    <row r="79" spans="1:6" ht="13.5" customHeight="1" x14ac:dyDescent="0.35">
      <c r="A79" s="8" t="s">
        <v>352</v>
      </c>
    </row>
    <row r="80" spans="1:6" x14ac:dyDescent="0.35">
      <c r="A80" s="8" t="s">
        <v>353</v>
      </c>
    </row>
    <row r="81" spans="1:1" x14ac:dyDescent="0.35">
      <c r="A81" s="7" t="s">
        <v>350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BABB-4A0D-4242-8A16-29FEE33CCC0F}">
  <sheetPr>
    <tabColor theme="9" tint="0.59999389629810485"/>
  </sheetPr>
  <dimension ref="A1:G65"/>
  <sheetViews>
    <sheetView workbookViewId="0">
      <selection activeCell="A38" sqref="A38"/>
    </sheetView>
  </sheetViews>
  <sheetFormatPr baseColWidth="10" defaultRowHeight="18.75" x14ac:dyDescent="0.35"/>
  <cols>
    <col min="1" max="2" width="15.85546875" style="8" customWidth="1"/>
    <col min="3" max="5" width="25.85546875" style="8" customWidth="1"/>
    <col min="6" max="16384" width="11.42578125" style="8"/>
  </cols>
  <sheetData>
    <row r="1" spans="1:1" x14ac:dyDescent="0.35">
      <c r="A1" s="7" t="s">
        <v>260</v>
      </c>
    </row>
    <row r="36" spans="1:7" x14ac:dyDescent="0.35">
      <c r="A36" s="8" t="s">
        <v>354</v>
      </c>
    </row>
    <row r="37" spans="1:7" x14ac:dyDescent="0.35">
      <c r="A37" s="8" t="s">
        <v>355</v>
      </c>
    </row>
    <row r="38" spans="1:7" x14ac:dyDescent="0.35">
      <c r="A38" s="46" t="s">
        <v>288</v>
      </c>
    </row>
    <row r="40" spans="1:7" x14ac:dyDescent="0.35">
      <c r="B40" s="7"/>
    </row>
    <row r="41" spans="1:7" x14ac:dyDescent="0.35">
      <c r="A41" s="7" t="s">
        <v>224</v>
      </c>
      <c r="B41" s="7"/>
    </row>
    <row r="42" spans="1:7" x14ac:dyDescent="0.35">
      <c r="A42" s="69">
        <v>2020</v>
      </c>
      <c r="B42" s="99">
        <v>2021</v>
      </c>
      <c r="C42" s="99">
        <v>2022</v>
      </c>
      <c r="D42" s="99">
        <v>2023</v>
      </c>
      <c r="E42" s="99">
        <v>2024</v>
      </c>
      <c r="F42" s="99" t="s">
        <v>222</v>
      </c>
      <c r="G42" s="100" t="s">
        <v>223</v>
      </c>
    </row>
    <row r="43" spans="1:7" x14ac:dyDescent="0.35">
      <c r="A43" s="10" t="s">
        <v>28</v>
      </c>
      <c r="B43" s="74" t="s">
        <v>32</v>
      </c>
      <c r="C43" s="74" t="s">
        <v>146</v>
      </c>
      <c r="D43" s="74" t="s">
        <v>146</v>
      </c>
      <c r="E43" s="74" t="s">
        <v>146</v>
      </c>
      <c r="F43" s="74">
        <v>51278</v>
      </c>
      <c r="G43" s="101">
        <v>30.220414898632701</v>
      </c>
    </row>
    <row r="44" spans="1:7" x14ac:dyDescent="0.35">
      <c r="A44" s="13" t="s">
        <v>28</v>
      </c>
      <c r="B44" s="76" t="s">
        <v>32</v>
      </c>
      <c r="C44" s="76" t="s">
        <v>151</v>
      </c>
      <c r="D44" s="76" t="s">
        <v>151</v>
      </c>
      <c r="E44" s="76" t="s">
        <v>146</v>
      </c>
      <c r="F44" s="76">
        <v>21236</v>
      </c>
      <c r="G44" s="102">
        <v>12.515322960867501</v>
      </c>
    </row>
    <row r="45" spans="1:7" x14ac:dyDescent="0.35">
      <c r="A45" s="13" t="s">
        <v>28</v>
      </c>
      <c r="B45" s="76" t="s">
        <v>32</v>
      </c>
      <c r="C45" s="76" t="s">
        <v>151</v>
      </c>
      <c r="D45" s="76" t="s">
        <v>146</v>
      </c>
      <c r="E45" s="76" t="s">
        <v>146</v>
      </c>
      <c r="F45" s="76">
        <v>8840</v>
      </c>
      <c r="G45" s="102">
        <v>5.2098066949552102</v>
      </c>
    </row>
    <row r="46" spans="1:7" x14ac:dyDescent="0.35">
      <c r="A46" s="13" t="s">
        <v>28</v>
      </c>
      <c r="B46" s="76" t="s">
        <v>146</v>
      </c>
      <c r="C46" s="76" t="s">
        <v>146</v>
      </c>
      <c r="D46" s="76" t="s">
        <v>146</v>
      </c>
      <c r="E46" s="76" t="s">
        <v>146</v>
      </c>
      <c r="F46" s="76">
        <v>6511</v>
      </c>
      <c r="G46" s="102">
        <v>3.8372230080150902</v>
      </c>
    </row>
    <row r="47" spans="1:7" x14ac:dyDescent="0.35">
      <c r="A47" s="13" t="s">
        <v>28</v>
      </c>
      <c r="B47" s="76" t="s">
        <v>32</v>
      </c>
      <c r="C47" s="76" t="s">
        <v>151</v>
      </c>
      <c r="D47" s="76" t="s">
        <v>151</v>
      </c>
      <c r="E47" s="76" t="s">
        <v>151</v>
      </c>
      <c r="F47" s="76">
        <v>5088</v>
      </c>
      <c r="G47" s="102">
        <v>2.998585572843</v>
      </c>
    </row>
    <row r="48" spans="1:7" x14ac:dyDescent="0.35">
      <c r="A48" s="13" t="s">
        <v>28</v>
      </c>
      <c r="B48" s="76" t="s">
        <v>32</v>
      </c>
      <c r="C48" s="76" t="s">
        <v>151</v>
      </c>
      <c r="D48" s="76" t="s">
        <v>151</v>
      </c>
      <c r="E48" s="76" t="s">
        <v>26</v>
      </c>
      <c r="F48" s="76">
        <v>4755</v>
      </c>
      <c r="G48" s="102">
        <v>2.80233380480905</v>
      </c>
    </row>
    <row r="49" spans="1:7" x14ac:dyDescent="0.35">
      <c r="A49" s="13" t="s">
        <v>28</v>
      </c>
      <c r="B49" s="76" t="s">
        <v>32</v>
      </c>
      <c r="C49" s="76" t="s">
        <v>25</v>
      </c>
      <c r="D49" s="76" t="s">
        <v>146</v>
      </c>
      <c r="E49" s="76" t="s">
        <v>146</v>
      </c>
      <c r="F49" s="76">
        <v>4579</v>
      </c>
      <c r="G49" s="102">
        <v>2.6986091466289501</v>
      </c>
    </row>
    <row r="50" spans="1:7" x14ac:dyDescent="0.35">
      <c r="A50" s="13" t="s">
        <v>28</v>
      </c>
      <c r="B50" s="76" t="s">
        <v>32</v>
      </c>
      <c r="C50" s="76" t="s">
        <v>32</v>
      </c>
      <c r="D50" s="76" t="s">
        <v>146</v>
      </c>
      <c r="E50" s="76" t="s">
        <v>146</v>
      </c>
      <c r="F50" s="76">
        <v>4475</v>
      </c>
      <c r="G50" s="102">
        <v>2.6373173031588899</v>
      </c>
    </row>
    <row r="51" spans="1:7" x14ac:dyDescent="0.35">
      <c r="A51" s="13" t="s">
        <v>146</v>
      </c>
      <c r="B51" s="76" t="s">
        <v>146</v>
      </c>
      <c r="C51" s="76" t="s">
        <v>146</v>
      </c>
      <c r="D51" s="76" t="s">
        <v>146</v>
      </c>
      <c r="E51" s="76" t="s">
        <v>146</v>
      </c>
      <c r="F51" s="76">
        <v>3991</v>
      </c>
      <c r="G51" s="102">
        <v>2.3520744931636002</v>
      </c>
    </row>
    <row r="52" spans="1:7" x14ac:dyDescent="0.35">
      <c r="A52" s="13" t="s">
        <v>28</v>
      </c>
      <c r="B52" s="76" t="s">
        <v>32</v>
      </c>
      <c r="C52" s="76" t="s">
        <v>151</v>
      </c>
      <c r="D52" s="76" t="s">
        <v>151</v>
      </c>
      <c r="E52" s="76" t="s">
        <v>22</v>
      </c>
      <c r="F52" s="76">
        <v>2185</v>
      </c>
      <c r="G52" s="102">
        <v>1.28771805752004</v>
      </c>
    </row>
    <row r="53" spans="1:7" x14ac:dyDescent="0.35">
      <c r="A53" s="13" t="s">
        <v>28</v>
      </c>
      <c r="B53" s="76" t="s">
        <v>32</v>
      </c>
      <c r="C53" s="76" t="s">
        <v>26</v>
      </c>
      <c r="D53" s="76" t="s">
        <v>26</v>
      </c>
      <c r="E53" s="76" t="s">
        <v>26</v>
      </c>
      <c r="F53" s="76">
        <v>2145</v>
      </c>
      <c r="G53" s="102">
        <v>1.26414427157001</v>
      </c>
    </row>
    <row r="54" spans="1:7" x14ac:dyDescent="0.35">
      <c r="A54" s="13" t="s">
        <v>28</v>
      </c>
      <c r="B54" s="76" t="s">
        <v>32</v>
      </c>
      <c r="C54" s="76" t="s">
        <v>18</v>
      </c>
      <c r="D54" s="76" t="s">
        <v>146</v>
      </c>
      <c r="E54" s="76" t="s">
        <v>146</v>
      </c>
      <c r="F54" s="76">
        <v>1933</v>
      </c>
      <c r="G54" s="102">
        <v>1.13920320603489</v>
      </c>
    </row>
    <row r="55" spans="1:7" x14ac:dyDescent="0.35">
      <c r="A55" s="13" t="s">
        <v>18</v>
      </c>
      <c r="B55" s="76" t="s">
        <v>18</v>
      </c>
      <c r="C55" s="76" t="s">
        <v>146</v>
      </c>
      <c r="D55" s="76" t="s">
        <v>146</v>
      </c>
      <c r="E55" s="76" t="s">
        <v>146</v>
      </c>
      <c r="F55" s="76">
        <v>1788</v>
      </c>
      <c r="G55" s="102">
        <v>1.0537482319660501</v>
      </c>
    </row>
    <row r="56" spans="1:7" x14ac:dyDescent="0.35">
      <c r="A56" s="13" t="s">
        <v>28</v>
      </c>
      <c r="B56" s="76" t="s">
        <v>32</v>
      </c>
      <c r="C56" s="76" t="s">
        <v>26</v>
      </c>
      <c r="D56" s="76" t="s">
        <v>146</v>
      </c>
      <c r="E56" s="76" t="s">
        <v>146</v>
      </c>
      <c r="F56" s="76">
        <v>1548</v>
      </c>
      <c r="G56" s="102">
        <v>0.91230551626591205</v>
      </c>
    </row>
    <row r="57" spans="1:7" x14ac:dyDescent="0.35">
      <c r="A57" s="13" t="s">
        <v>30</v>
      </c>
      <c r="B57" s="76" t="s">
        <v>28</v>
      </c>
      <c r="C57" s="76" t="s">
        <v>32</v>
      </c>
      <c r="D57" s="76" t="s">
        <v>146</v>
      </c>
      <c r="E57" s="76" t="s">
        <v>146</v>
      </c>
      <c r="F57" s="76">
        <v>1466</v>
      </c>
      <c r="G57" s="102">
        <v>0.86397925506836404</v>
      </c>
    </row>
    <row r="58" spans="1:7" x14ac:dyDescent="0.35">
      <c r="A58" s="13" t="s">
        <v>28</v>
      </c>
      <c r="B58" s="76" t="s">
        <v>32</v>
      </c>
      <c r="C58" s="76" t="s">
        <v>22</v>
      </c>
      <c r="D58" s="76" t="s">
        <v>146</v>
      </c>
      <c r="E58" s="76" t="s">
        <v>146</v>
      </c>
      <c r="F58" s="76">
        <v>1414</v>
      </c>
      <c r="G58" s="102">
        <v>0.83333333333333304</v>
      </c>
    </row>
    <row r="59" spans="1:7" x14ac:dyDescent="0.35">
      <c r="A59" s="13" t="s">
        <v>28</v>
      </c>
      <c r="B59" s="76" t="s">
        <v>32</v>
      </c>
      <c r="C59" s="76" t="s">
        <v>146</v>
      </c>
      <c r="D59" s="76" t="s">
        <v>151</v>
      </c>
      <c r="E59" s="76" t="s">
        <v>151</v>
      </c>
      <c r="F59" s="76">
        <v>1361</v>
      </c>
      <c r="G59" s="102">
        <v>0.80209806694955199</v>
      </c>
    </row>
    <row r="60" spans="1:7" x14ac:dyDescent="0.35">
      <c r="A60" s="13" t="s">
        <v>18</v>
      </c>
      <c r="B60" s="76" t="s">
        <v>146</v>
      </c>
      <c r="C60" s="76" t="s">
        <v>146</v>
      </c>
      <c r="D60" s="76" t="s">
        <v>146</v>
      </c>
      <c r="E60" s="76" t="s">
        <v>146</v>
      </c>
      <c r="F60" s="76">
        <v>1312</v>
      </c>
      <c r="G60" s="102">
        <v>0.77322017916077301</v>
      </c>
    </row>
    <row r="61" spans="1:7" x14ac:dyDescent="0.35">
      <c r="A61" s="14" t="s">
        <v>28</v>
      </c>
      <c r="B61" s="78" t="s">
        <v>32</v>
      </c>
      <c r="C61" s="78" t="s">
        <v>146</v>
      </c>
      <c r="D61" s="78" t="s">
        <v>151</v>
      </c>
      <c r="E61" s="78" t="s">
        <v>146</v>
      </c>
      <c r="F61" s="78">
        <v>1191</v>
      </c>
      <c r="G61" s="103">
        <v>0.70190947666195203</v>
      </c>
    </row>
    <row r="62" spans="1:7" x14ac:dyDescent="0.35">
      <c r="A62" s="7" t="s">
        <v>356</v>
      </c>
    </row>
    <row r="63" spans="1:7" x14ac:dyDescent="0.35">
      <c r="A63" s="8" t="s">
        <v>354</v>
      </c>
      <c r="B63" s="104"/>
    </row>
    <row r="64" spans="1:7" x14ac:dyDescent="0.35">
      <c r="A64" s="8" t="s">
        <v>355</v>
      </c>
    </row>
    <row r="65" spans="1:7" x14ac:dyDescent="0.35">
      <c r="A65" s="46" t="s">
        <v>288</v>
      </c>
      <c r="G65" s="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theme="8" tint="0.59999389629810485"/>
  </sheetPr>
  <dimension ref="A1:AA186"/>
  <sheetViews>
    <sheetView zoomScale="85" zoomScaleNormal="85" workbookViewId="0">
      <selection activeCell="A31" sqref="A31:XFD36"/>
    </sheetView>
  </sheetViews>
  <sheetFormatPr baseColWidth="10" defaultRowHeight="18.75" x14ac:dyDescent="0.35"/>
  <cols>
    <col min="1" max="1" width="30.140625" style="8" bestFit="1" customWidth="1"/>
    <col min="2" max="2" width="31.140625" style="8" customWidth="1"/>
    <col min="3" max="4" width="30.140625" style="8" bestFit="1" customWidth="1"/>
    <col min="5" max="5" width="33.42578125" style="8" bestFit="1" customWidth="1"/>
    <col min="6" max="6" width="15.140625" style="8" customWidth="1"/>
    <col min="7" max="16384" width="11.42578125" style="8"/>
  </cols>
  <sheetData>
    <row r="1" spans="1:1" x14ac:dyDescent="0.35">
      <c r="A1" s="7" t="s">
        <v>261</v>
      </c>
    </row>
    <row r="32" spans="1:27" x14ac:dyDescent="0.35">
      <c r="A32" s="8" t="s">
        <v>357</v>
      </c>
      <c r="M32" s="8" t="s">
        <v>358</v>
      </c>
      <c r="AA32" s="8" t="s">
        <v>359</v>
      </c>
    </row>
    <row r="33" spans="1:27" x14ac:dyDescent="0.35">
      <c r="A33" s="8" t="s">
        <v>360</v>
      </c>
      <c r="M33" s="8" t="s">
        <v>361</v>
      </c>
      <c r="AA33" s="8" t="s">
        <v>362</v>
      </c>
    </row>
    <row r="34" spans="1:27" x14ac:dyDescent="0.35">
      <c r="A34" s="7" t="s">
        <v>350</v>
      </c>
      <c r="M34" s="7" t="s">
        <v>350</v>
      </c>
      <c r="AA34" s="7" t="s">
        <v>350</v>
      </c>
    </row>
    <row r="35" spans="1:27" x14ac:dyDescent="0.35">
      <c r="A35" s="67"/>
    </row>
    <row r="36" spans="1:27" x14ac:dyDescent="0.35">
      <c r="A36" s="67"/>
    </row>
    <row r="79" spans="1:1" x14ac:dyDescent="0.35">
      <c r="A79" s="8" t="s">
        <v>354</v>
      </c>
    </row>
    <row r="80" spans="1:1" x14ac:dyDescent="0.35">
      <c r="A80" s="8" t="s">
        <v>355</v>
      </c>
    </row>
    <row r="81" spans="1:8" x14ac:dyDescent="0.35">
      <c r="A81" s="46" t="s">
        <v>288</v>
      </c>
    </row>
    <row r="83" spans="1:8" x14ac:dyDescent="0.35">
      <c r="B83" s="7"/>
    </row>
    <row r="84" spans="1:8" x14ac:dyDescent="0.35">
      <c r="A84" s="7" t="s">
        <v>224</v>
      </c>
      <c r="B84" s="7"/>
    </row>
    <row r="85" spans="1:8" x14ac:dyDescent="0.35">
      <c r="A85" s="69">
        <v>2020</v>
      </c>
      <c r="B85" s="99">
        <v>2021</v>
      </c>
      <c r="C85" s="99">
        <v>2022</v>
      </c>
      <c r="D85" s="99">
        <v>2023</v>
      </c>
      <c r="E85" s="99">
        <v>2024</v>
      </c>
      <c r="F85" s="99" t="s">
        <v>222</v>
      </c>
      <c r="G85" s="100" t="s">
        <v>223</v>
      </c>
      <c r="H85" s="67"/>
    </row>
    <row r="86" spans="1:8" x14ac:dyDescent="0.35">
      <c r="A86" s="10" t="s">
        <v>28</v>
      </c>
      <c r="B86" s="74" t="s">
        <v>32</v>
      </c>
      <c r="C86" s="74" t="s">
        <v>146</v>
      </c>
      <c r="D86" s="74" t="s">
        <v>146</v>
      </c>
      <c r="E86" s="74" t="s">
        <v>146</v>
      </c>
      <c r="F86" s="74">
        <v>51278</v>
      </c>
      <c r="G86" s="101">
        <v>30.220414898632701</v>
      </c>
    </row>
    <row r="87" spans="1:8" x14ac:dyDescent="0.35">
      <c r="A87" s="13" t="s">
        <v>28</v>
      </c>
      <c r="B87" s="76" t="s">
        <v>32</v>
      </c>
      <c r="C87" s="76" t="s">
        <v>151</v>
      </c>
      <c r="D87" s="76" t="s">
        <v>151</v>
      </c>
      <c r="E87" s="76" t="s">
        <v>146</v>
      </c>
      <c r="F87" s="76">
        <v>21236</v>
      </c>
      <c r="G87" s="102">
        <v>12.515322960867501</v>
      </c>
    </row>
    <row r="88" spans="1:8" x14ac:dyDescent="0.35">
      <c r="A88" s="13" t="s">
        <v>28</v>
      </c>
      <c r="B88" s="76" t="s">
        <v>32</v>
      </c>
      <c r="C88" s="76" t="s">
        <v>151</v>
      </c>
      <c r="D88" s="76" t="s">
        <v>146</v>
      </c>
      <c r="E88" s="76" t="s">
        <v>146</v>
      </c>
      <c r="F88" s="76">
        <v>8840</v>
      </c>
      <c r="G88" s="102">
        <v>5.2098066949552102</v>
      </c>
    </row>
    <row r="89" spans="1:8" x14ac:dyDescent="0.35">
      <c r="A89" s="13" t="s">
        <v>28</v>
      </c>
      <c r="B89" s="76" t="s">
        <v>146</v>
      </c>
      <c r="C89" s="76" t="s">
        <v>146</v>
      </c>
      <c r="D89" s="76" t="s">
        <v>146</v>
      </c>
      <c r="E89" s="76" t="s">
        <v>146</v>
      </c>
      <c r="F89" s="76">
        <v>6511</v>
      </c>
      <c r="G89" s="102">
        <v>3.8372230080150902</v>
      </c>
    </row>
    <row r="90" spans="1:8" x14ac:dyDescent="0.35">
      <c r="A90" s="13" t="s">
        <v>28</v>
      </c>
      <c r="B90" s="76" t="s">
        <v>32</v>
      </c>
      <c r="C90" s="76" t="s">
        <v>151</v>
      </c>
      <c r="D90" s="76" t="s">
        <v>151</v>
      </c>
      <c r="E90" s="76" t="s">
        <v>151</v>
      </c>
      <c r="F90" s="76">
        <v>5088</v>
      </c>
      <c r="G90" s="102">
        <v>2.998585572843</v>
      </c>
    </row>
    <row r="91" spans="1:8" x14ac:dyDescent="0.35">
      <c r="A91" s="13" t="s">
        <v>28</v>
      </c>
      <c r="B91" s="76" t="s">
        <v>32</v>
      </c>
      <c r="C91" s="76" t="s">
        <v>151</v>
      </c>
      <c r="D91" s="76" t="s">
        <v>151</v>
      </c>
      <c r="E91" s="76" t="s">
        <v>26</v>
      </c>
      <c r="F91" s="76">
        <v>4755</v>
      </c>
      <c r="G91" s="102">
        <v>2.80233380480905</v>
      </c>
      <c r="H91" s="67"/>
    </row>
    <row r="92" spans="1:8" x14ac:dyDescent="0.35">
      <c r="A92" s="13" t="s">
        <v>28</v>
      </c>
      <c r="B92" s="76" t="s">
        <v>32</v>
      </c>
      <c r="C92" s="76" t="s">
        <v>25</v>
      </c>
      <c r="D92" s="76" t="s">
        <v>146</v>
      </c>
      <c r="E92" s="76" t="s">
        <v>146</v>
      </c>
      <c r="F92" s="76">
        <v>4579</v>
      </c>
      <c r="G92" s="102">
        <v>2.6986091466289501</v>
      </c>
      <c r="H92" s="105"/>
    </row>
    <row r="93" spans="1:8" x14ac:dyDescent="0.35">
      <c r="A93" s="13" t="s">
        <v>28</v>
      </c>
      <c r="B93" s="76" t="s">
        <v>32</v>
      </c>
      <c r="C93" s="76" t="s">
        <v>32</v>
      </c>
      <c r="D93" s="76" t="s">
        <v>146</v>
      </c>
      <c r="E93" s="76" t="s">
        <v>146</v>
      </c>
      <c r="F93" s="76">
        <v>4475</v>
      </c>
      <c r="G93" s="102">
        <v>2.6373173031588899</v>
      </c>
      <c r="H93" s="105"/>
    </row>
    <row r="94" spans="1:8" x14ac:dyDescent="0.35">
      <c r="A94" s="13" t="s">
        <v>146</v>
      </c>
      <c r="B94" s="76" t="s">
        <v>146</v>
      </c>
      <c r="C94" s="76" t="s">
        <v>146</v>
      </c>
      <c r="D94" s="76" t="s">
        <v>146</v>
      </c>
      <c r="E94" s="76" t="s">
        <v>146</v>
      </c>
      <c r="F94" s="76">
        <v>3991</v>
      </c>
      <c r="G94" s="102">
        <v>2.3520744931636002</v>
      </c>
    </row>
    <row r="95" spans="1:8" x14ac:dyDescent="0.35">
      <c r="A95" s="13" t="s">
        <v>28</v>
      </c>
      <c r="B95" s="76" t="s">
        <v>32</v>
      </c>
      <c r="C95" s="76" t="s">
        <v>151</v>
      </c>
      <c r="D95" s="76" t="s">
        <v>151</v>
      </c>
      <c r="E95" s="76" t="s">
        <v>22</v>
      </c>
      <c r="F95" s="76">
        <v>2185</v>
      </c>
      <c r="G95" s="102">
        <v>1.28771805752004</v>
      </c>
    </row>
    <row r="96" spans="1:8" x14ac:dyDescent="0.35">
      <c r="A96" s="13" t="s">
        <v>28</v>
      </c>
      <c r="B96" s="76" t="s">
        <v>32</v>
      </c>
      <c r="C96" s="76" t="s">
        <v>26</v>
      </c>
      <c r="D96" s="76" t="s">
        <v>26</v>
      </c>
      <c r="E96" s="76" t="s">
        <v>26</v>
      </c>
      <c r="F96" s="76">
        <v>2145</v>
      </c>
      <c r="G96" s="102">
        <v>1.26414427157001</v>
      </c>
      <c r="H96" s="105"/>
    </row>
    <row r="97" spans="1:8" x14ac:dyDescent="0.35">
      <c r="A97" s="13" t="s">
        <v>28</v>
      </c>
      <c r="B97" s="76" t="s">
        <v>32</v>
      </c>
      <c r="C97" s="76" t="s">
        <v>18</v>
      </c>
      <c r="D97" s="76" t="s">
        <v>146</v>
      </c>
      <c r="E97" s="76" t="s">
        <v>146</v>
      </c>
      <c r="F97" s="76">
        <v>1933</v>
      </c>
      <c r="G97" s="102">
        <v>1.13920320603489</v>
      </c>
    </row>
    <row r="98" spans="1:8" x14ac:dyDescent="0.35">
      <c r="A98" s="13" t="s">
        <v>18</v>
      </c>
      <c r="B98" s="76" t="s">
        <v>18</v>
      </c>
      <c r="C98" s="76" t="s">
        <v>146</v>
      </c>
      <c r="D98" s="76" t="s">
        <v>146</v>
      </c>
      <c r="E98" s="76" t="s">
        <v>146</v>
      </c>
      <c r="F98" s="76">
        <v>1788</v>
      </c>
      <c r="G98" s="102">
        <v>1.0537482319660501</v>
      </c>
    </row>
    <row r="99" spans="1:8" x14ac:dyDescent="0.35">
      <c r="A99" s="13" t="s">
        <v>28</v>
      </c>
      <c r="B99" s="76" t="s">
        <v>32</v>
      </c>
      <c r="C99" s="76" t="s">
        <v>26</v>
      </c>
      <c r="D99" s="76" t="s">
        <v>146</v>
      </c>
      <c r="E99" s="76" t="s">
        <v>146</v>
      </c>
      <c r="F99" s="76">
        <v>1548</v>
      </c>
      <c r="G99" s="102">
        <v>0.91230551626591205</v>
      </c>
      <c r="H99" s="105"/>
    </row>
    <row r="100" spans="1:8" x14ac:dyDescent="0.35">
      <c r="A100" s="13" t="s">
        <v>30</v>
      </c>
      <c r="B100" s="76" t="s">
        <v>28</v>
      </c>
      <c r="C100" s="76" t="s">
        <v>32</v>
      </c>
      <c r="D100" s="76" t="s">
        <v>146</v>
      </c>
      <c r="E100" s="76" t="s">
        <v>146</v>
      </c>
      <c r="F100" s="76">
        <v>1466</v>
      </c>
      <c r="G100" s="102">
        <v>0.86397925506836404</v>
      </c>
      <c r="H100" s="105"/>
    </row>
    <row r="101" spans="1:8" x14ac:dyDescent="0.35">
      <c r="A101" s="13" t="s">
        <v>28</v>
      </c>
      <c r="B101" s="76" t="s">
        <v>32</v>
      </c>
      <c r="C101" s="76" t="s">
        <v>22</v>
      </c>
      <c r="D101" s="76" t="s">
        <v>146</v>
      </c>
      <c r="E101" s="76" t="s">
        <v>146</v>
      </c>
      <c r="F101" s="76">
        <v>1414</v>
      </c>
      <c r="G101" s="102">
        <v>0.83333333333333304</v>
      </c>
    </row>
    <row r="102" spans="1:8" x14ac:dyDescent="0.35">
      <c r="A102" s="13" t="s">
        <v>28</v>
      </c>
      <c r="B102" s="76" t="s">
        <v>32</v>
      </c>
      <c r="C102" s="76" t="s">
        <v>146</v>
      </c>
      <c r="D102" s="76" t="s">
        <v>151</v>
      </c>
      <c r="E102" s="76" t="s">
        <v>151</v>
      </c>
      <c r="F102" s="76">
        <v>1361</v>
      </c>
      <c r="G102" s="102">
        <v>0.80209806694955199</v>
      </c>
    </row>
    <row r="103" spans="1:8" x14ac:dyDescent="0.35">
      <c r="A103" s="13" t="s">
        <v>18</v>
      </c>
      <c r="B103" s="76" t="s">
        <v>146</v>
      </c>
      <c r="C103" s="76" t="s">
        <v>146</v>
      </c>
      <c r="D103" s="76" t="s">
        <v>146</v>
      </c>
      <c r="E103" s="76" t="s">
        <v>146</v>
      </c>
      <c r="F103" s="76">
        <v>1312</v>
      </c>
      <c r="G103" s="102">
        <v>0.77322017916077301</v>
      </c>
    </row>
    <row r="104" spans="1:8" x14ac:dyDescent="0.35">
      <c r="A104" s="14" t="s">
        <v>28</v>
      </c>
      <c r="B104" s="78" t="s">
        <v>32</v>
      </c>
      <c r="C104" s="78" t="s">
        <v>146</v>
      </c>
      <c r="D104" s="78" t="s">
        <v>151</v>
      </c>
      <c r="E104" s="78" t="s">
        <v>146</v>
      </c>
      <c r="F104" s="78">
        <v>1191</v>
      </c>
      <c r="G104" s="103">
        <v>0.70190947666195203</v>
      </c>
      <c r="H104" s="9"/>
    </row>
    <row r="105" spans="1:8" x14ac:dyDescent="0.35">
      <c r="A105" s="7" t="s">
        <v>356</v>
      </c>
      <c r="H105" s="9"/>
    </row>
    <row r="106" spans="1:8" x14ac:dyDescent="0.35">
      <c r="A106" s="8" t="s">
        <v>354</v>
      </c>
      <c r="B106" s="104"/>
    </row>
    <row r="107" spans="1:8" x14ac:dyDescent="0.35">
      <c r="A107" s="8" t="s">
        <v>355</v>
      </c>
    </row>
    <row r="108" spans="1:8" x14ac:dyDescent="0.35">
      <c r="A108" s="46" t="s">
        <v>288</v>
      </c>
      <c r="G108" s="9"/>
    </row>
    <row r="109" spans="1:8" x14ac:dyDescent="0.35">
      <c r="A109" s="7"/>
      <c r="G109" s="9"/>
    </row>
    <row r="110" spans="1:8" x14ac:dyDescent="0.35">
      <c r="A110" s="7" t="s">
        <v>225</v>
      </c>
      <c r="G110" s="9"/>
    </row>
    <row r="111" spans="1:8" x14ac:dyDescent="0.35">
      <c r="A111" s="10">
        <v>2020</v>
      </c>
      <c r="B111" s="74">
        <v>2021</v>
      </c>
      <c r="C111" s="74">
        <v>2022</v>
      </c>
      <c r="D111" s="74">
        <v>2023</v>
      </c>
      <c r="E111" s="74">
        <v>2024</v>
      </c>
      <c r="F111" s="74" t="s">
        <v>137</v>
      </c>
      <c r="G111" s="101" t="s">
        <v>108</v>
      </c>
      <c r="H111" s="67"/>
    </row>
    <row r="112" spans="1:8" x14ac:dyDescent="0.35">
      <c r="A112" s="10" t="s">
        <v>28</v>
      </c>
      <c r="B112" s="74" t="s">
        <v>32</v>
      </c>
      <c r="C112" s="74" t="s">
        <v>146</v>
      </c>
      <c r="D112" s="74" t="s">
        <v>146</v>
      </c>
      <c r="E112" s="74" t="s">
        <v>146</v>
      </c>
      <c r="F112" s="74">
        <v>17002</v>
      </c>
      <c r="G112" s="101">
        <v>33.158459288152102</v>
      </c>
    </row>
    <row r="113" spans="1:7" x14ac:dyDescent="0.35">
      <c r="A113" s="13" t="s">
        <v>28</v>
      </c>
      <c r="B113" s="76" t="s">
        <v>146</v>
      </c>
      <c r="C113" s="76" t="s">
        <v>146</v>
      </c>
      <c r="D113" s="76" t="s">
        <v>146</v>
      </c>
      <c r="E113" s="76" t="s">
        <v>146</v>
      </c>
      <c r="F113" s="76">
        <v>3470</v>
      </c>
      <c r="G113" s="102">
        <v>6.7674305216967303</v>
      </c>
    </row>
    <row r="114" spans="1:7" x14ac:dyDescent="0.35">
      <c r="A114" s="13" t="s">
        <v>28</v>
      </c>
      <c r="B114" s="76" t="s">
        <v>32</v>
      </c>
      <c r="C114" s="76" t="s">
        <v>151</v>
      </c>
      <c r="D114" s="76" t="s">
        <v>151</v>
      </c>
      <c r="E114" s="76" t="s">
        <v>146</v>
      </c>
      <c r="F114" s="76">
        <v>3430</v>
      </c>
      <c r="G114" s="102">
        <v>6.6894197952218404</v>
      </c>
    </row>
    <row r="115" spans="1:7" x14ac:dyDescent="0.35">
      <c r="A115" s="13" t="s">
        <v>28</v>
      </c>
      <c r="B115" s="76" t="s">
        <v>32</v>
      </c>
      <c r="C115" s="76" t="s">
        <v>151</v>
      </c>
      <c r="D115" s="76" t="s">
        <v>146</v>
      </c>
      <c r="E115" s="76" t="s">
        <v>146</v>
      </c>
      <c r="F115" s="76">
        <v>2408</v>
      </c>
      <c r="G115" s="102">
        <v>4.6962457337884</v>
      </c>
    </row>
    <row r="116" spans="1:7" x14ac:dyDescent="0.35">
      <c r="A116" s="13" t="s">
        <v>146</v>
      </c>
      <c r="B116" s="76" t="s">
        <v>146</v>
      </c>
      <c r="C116" s="76" t="s">
        <v>146</v>
      </c>
      <c r="D116" s="76" t="s">
        <v>146</v>
      </c>
      <c r="E116" s="76" t="s">
        <v>146</v>
      </c>
      <c r="F116" s="76">
        <v>2297</v>
      </c>
      <c r="G116" s="102">
        <v>4.4797659678205797</v>
      </c>
    </row>
    <row r="117" spans="1:7" x14ac:dyDescent="0.35">
      <c r="A117" s="13" t="s">
        <v>28</v>
      </c>
      <c r="B117" s="76" t="s">
        <v>32</v>
      </c>
      <c r="C117" s="76" t="s">
        <v>32</v>
      </c>
      <c r="D117" s="76" t="s">
        <v>146</v>
      </c>
      <c r="E117" s="76" t="s">
        <v>146</v>
      </c>
      <c r="F117" s="76">
        <v>2207</v>
      </c>
      <c r="G117" s="102">
        <v>4.3042418332520702</v>
      </c>
    </row>
    <row r="118" spans="1:7" x14ac:dyDescent="0.35">
      <c r="A118" s="13" t="s">
        <v>28</v>
      </c>
      <c r="B118" s="76" t="s">
        <v>32</v>
      </c>
      <c r="C118" s="76" t="s">
        <v>151</v>
      </c>
      <c r="D118" s="76" t="s">
        <v>151</v>
      </c>
      <c r="E118" s="76" t="s">
        <v>151</v>
      </c>
      <c r="F118" s="76">
        <v>1308</v>
      </c>
      <c r="G118" s="102">
        <v>2.5509507557289099</v>
      </c>
    </row>
    <row r="119" spans="1:7" x14ac:dyDescent="0.35">
      <c r="A119" s="13" t="s">
        <v>18</v>
      </c>
      <c r="B119" s="76" t="s">
        <v>18</v>
      </c>
      <c r="C119" s="76" t="s">
        <v>146</v>
      </c>
      <c r="D119" s="76" t="s">
        <v>146</v>
      </c>
      <c r="E119" s="76" t="s">
        <v>146</v>
      </c>
      <c r="F119" s="76">
        <v>887</v>
      </c>
      <c r="G119" s="102">
        <v>1.7298878595806899</v>
      </c>
    </row>
    <row r="120" spans="1:7" x14ac:dyDescent="0.35">
      <c r="A120" s="13" t="s">
        <v>28</v>
      </c>
      <c r="B120" s="76" t="s">
        <v>32</v>
      </c>
      <c r="C120" s="76" t="s">
        <v>25</v>
      </c>
      <c r="D120" s="76" t="s">
        <v>146</v>
      </c>
      <c r="E120" s="76" t="s">
        <v>146</v>
      </c>
      <c r="F120" s="76">
        <v>878</v>
      </c>
      <c r="G120" s="102">
        <v>1.71233544612384</v>
      </c>
    </row>
    <row r="121" spans="1:7" x14ac:dyDescent="0.35">
      <c r="A121" s="13" t="s">
        <v>18</v>
      </c>
      <c r="B121" s="76" t="s">
        <v>146</v>
      </c>
      <c r="C121" s="76" t="s">
        <v>146</v>
      </c>
      <c r="D121" s="76" t="s">
        <v>146</v>
      </c>
      <c r="E121" s="76" t="s">
        <v>146</v>
      </c>
      <c r="F121" s="76">
        <v>777</v>
      </c>
      <c r="G121" s="102">
        <v>1.5153583617747399</v>
      </c>
    </row>
    <row r="122" spans="1:7" x14ac:dyDescent="0.35">
      <c r="A122" s="13" t="s">
        <v>30</v>
      </c>
      <c r="B122" s="76" t="s">
        <v>28</v>
      </c>
      <c r="C122" s="76" t="s">
        <v>32</v>
      </c>
      <c r="D122" s="76" t="s">
        <v>146</v>
      </c>
      <c r="E122" s="76" t="s">
        <v>146</v>
      </c>
      <c r="F122" s="76">
        <v>653</v>
      </c>
      <c r="G122" s="102">
        <v>1.2735251097025799</v>
      </c>
    </row>
    <row r="123" spans="1:7" x14ac:dyDescent="0.35">
      <c r="A123" s="13" t="s">
        <v>28</v>
      </c>
      <c r="B123" s="76" t="s">
        <v>32</v>
      </c>
      <c r="C123" s="76" t="s">
        <v>151</v>
      </c>
      <c r="D123" s="76" t="s">
        <v>151</v>
      </c>
      <c r="E123" s="76" t="s">
        <v>26</v>
      </c>
      <c r="F123" s="76">
        <v>502</v>
      </c>
      <c r="G123" s="102">
        <v>0.97903461725987295</v>
      </c>
    </row>
    <row r="124" spans="1:7" x14ac:dyDescent="0.35">
      <c r="A124" s="13" t="s">
        <v>30</v>
      </c>
      <c r="B124" s="76" t="s">
        <v>146</v>
      </c>
      <c r="C124" s="76" t="s">
        <v>146</v>
      </c>
      <c r="D124" s="76" t="s">
        <v>146</v>
      </c>
      <c r="E124" s="76" t="s">
        <v>146</v>
      </c>
      <c r="F124" s="76">
        <v>468</v>
      </c>
      <c r="G124" s="102">
        <v>0.91272549975621697</v>
      </c>
    </row>
    <row r="125" spans="1:7" x14ac:dyDescent="0.35">
      <c r="A125" s="13" t="s">
        <v>28</v>
      </c>
      <c r="B125" s="76" t="s">
        <v>28</v>
      </c>
      <c r="C125" s="76" t="s">
        <v>32</v>
      </c>
      <c r="D125" s="76" t="s">
        <v>146</v>
      </c>
      <c r="E125" s="76" t="s">
        <v>146</v>
      </c>
      <c r="F125" s="76">
        <v>462</v>
      </c>
      <c r="G125" s="102">
        <v>0.90102389078498302</v>
      </c>
    </row>
    <row r="126" spans="1:7" x14ac:dyDescent="0.35">
      <c r="A126" s="13" t="s">
        <v>28</v>
      </c>
      <c r="B126" s="76" t="s">
        <v>32</v>
      </c>
      <c r="C126" s="76" t="s">
        <v>18</v>
      </c>
      <c r="D126" s="76" t="s">
        <v>146</v>
      </c>
      <c r="E126" s="76" t="s">
        <v>146</v>
      </c>
      <c r="F126" s="76">
        <v>423</v>
      </c>
      <c r="G126" s="102">
        <v>0.82496343247196502</v>
      </c>
    </row>
    <row r="127" spans="1:7" x14ac:dyDescent="0.35">
      <c r="A127" s="13" t="s">
        <v>28</v>
      </c>
      <c r="B127" s="76" t="s">
        <v>28</v>
      </c>
      <c r="C127" s="76" t="s">
        <v>146</v>
      </c>
      <c r="D127" s="76" t="s">
        <v>146</v>
      </c>
      <c r="E127" s="76" t="s">
        <v>146</v>
      </c>
      <c r="F127" s="76">
        <v>405</v>
      </c>
      <c r="G127" s="102">
        <v>0.78985860555826404</v>
      </c>
    </row>
    <row r="128" spans="1:7" x14ac:dyDescent="0.35">
      <c r="A128" s="13" t="s">
        <v>28</v>
      </c>
      <c r="B128" s="76" t="s">
        <v>18</v>
      </c>
      <c r="C128" s="76" t="s">
        <v>146</v>
      </c>
      <c r="D128" s="76" t="s">
        <v>146</v>
      </c>
      <c r="E128" s="76" t="s">
        <v>146</v>
      </c>
      <c r="F128" s="76">
        <v>391</v>
      </c>
      <c r="G128" s="102">
        <v>0.76255485129205303</v>
      </c>
    </row>
    <row r="129" spans="1:8" x14ac:dyDescent="0.35">
      <c r="A129" s="13" t="s">
        <v>30</v>
      </c>
      <c r="B129" s="76" t="s">
        <v>28</v>
      </c>
      <c r="C129" s="76" t="s">
        <v>146</v>
      </c>
      <c r="D129" s="76" t="s">
        <v>146</v>
      </c>
      <c r="E129" s="76" t="s">
        <v>146</v>
      </c>
      <c r="F129" s="76">
        <v>378</v>
      </c>
      <c r="G129" s="102">
        <v>0.73720136518771295</v>
      </c>
    </row>
    <row r="130" spans="1:8" x14ac:dyDescent="0.35">
      <c r="A130" s="14" t="s">
        <v>28</v>
      </c>
      <c r="B130" s="78" t="s">
        <v>32</v>
      </c>
      <c r="C130" s="78" t="s">
        <v>146</v>
      </c>
      <c r="D130" s="78" t="s">
        <v>151</v>
      </c>
      <c r="E130" s="78" t="s">
        <v>146</v>
      </c>
      <c r="F130" s="78">
        <v>363</v>
      </c>
      <c r="G130" s="103">
        <v>0.70794734275962901</v>
      </c>
    </row>
    <row r="131" spans="1:8" x14ac:dyDescent="0.35">
      <c r="A131" s="8" t="s">
        <v>363</v>
      </c>
    </row>
    <row r="132" spans="1:8" x14ac:dyDescent="0.35">
      <c r="A132" s="8" t="s">
        <v>362</v>
      </c>
      <c r="B132" s="104"/>
    </row>
    <row r="133" spans="1:8" x14ac:dyDescent="0.35">
      <c r="A133" s="46" t="s">
        <v>288</v>
      </c>
    </row>
    <row r="136" spans="1:8" x14ac:dyDescent="0.35">
      <c r="A136" s="7" t="s">
        <v>123</v>
      </c>
      <c r="G136" s="9"/>
    </row>
    <row r="137" spans="1:8" x14ac:dyDescent="0.35">
      <c r="A137" s="69">
        <v>2020</v>
      </c>
      <c r="B137" s="99">
        <v>2021</v>
      </c>
      <c r="C137" s="99">
        <v>2022</v>
      </c>
      <c r="D137" s="99">
        <v>2023</v>
      </c>
      <c r="E137" s="99">
        <v>2024</v>
      </c>
      <c r="F137" s="99" t="s">
        <v>137</v>
      </c>
      <c r="G137" s="106" t="s">
        <v>108</v>
      </c>
      <c r="H137" s="67"/>
    </row>
    <row r="138" spans="1:8" x14ac:dyDescent="0.35">
      <c r="A138" s="13" t="s">
        <v>28</v>
      </c>
      <c r="B138" s="76" t="s">
        <v>32</v>
      </c>
      <c r="C138" s="76" t="s">
        <v>146</v>
      </c>
      <c r="D138" s="76" t="s">
        <v>146</v>
      </c>
      <c r="E138" s="76" t="s">
        <v>146</v>
      </c>
      <c r="F138" s="76">
        <v>22663</v>
      </c>
      <c r="G138" s="102">
        <v>30.586822144843001</v>
      </c>
    </row>
    <row r="139" spans="1:8" x14ac:dyDescent="0.35">
      <c r="A139" s="13" t="s">
        <v>28</v>
      </c>
      <c r="B139" s="76" t="s">
        <v>32</v>
      </c>
      <c r="C139" s="76" t="s">
        <v>151</v>
      </c>
      <c r="D139" s="76" t="s">
        <v>151</v>
      </c>
      <c r="E139" s="76" t="s">
        <v>146</v>
      </c>
      <c r="F139" s="76">
        <v>9944</v>
      </c>
      <c r="G139" s="102">
        <v>13.4207898075418</v>
      </c>
    </row>
    <row r="140" spans="1:8" x14ac:dyDescent="0.35">
      <c r="A140" s="13" t="s">
        <v>28</v>
      </c>
      <c r="B140" s="76" t="s">
        <v>32</v>
      </c>
      <c r="C140" s="76" t="s">
        <v>151</v>
      </c>
      <c r="D140" s="76" t="s">
        <v>146</v>
      </c>
      <c r="E140" s="76" t="s">
        <v>146</v>
      </c>
      <c r="F140" s="76">
        <v>4235</v>
      </c>
      <c r="G140" s="102">
        <v>5.71571247334467</v>
      </c>
    </row>
    <row r="141" spans="1:8" x14ac:dyDescent="0.35">
      <c r="A141" s="13" t="s">
        <v>28</v>
      </c>
      <c r="B141" s="76" t="s">
        <v>32</v>
      </c>
      <c r="C141" s="76" t="s">
        <v>151</v>
      </c>
      <c r="D141" s="76" t="s">
        <v>151</v>
      </c>
      <c r="E141" s="76" t="s">
        <v>151</v>
      </c>
      <c r="F141" s="76">
        <v>2669</v>
      </c>
      <c r="G141" s="102">
        <v>3.6021810133074199</v>
      </c>
    </row>
    <row r="142" spans="1:8" x14ac:dyDescent="0.35">
      <c r="A142" s="13" t="s">
        <v>28</v>
      </c>
      <c r="B142" s="76" t="s">
        <v>146</v>
      </c>
      <c r="C142" s="76" t="s">
        <v>146</v>
      </c>
      <c r="D142" s="76" t="s">
        <v>146</v>
      </c>
      <c r="E142" s="76" t="s">
        <v>146</v>
      </c>
      <c r="F142" s="76">
        <v>2221</v>
      </c>
      <c r="G142" s="102">
        <v>2.9975436607552601</v>
      </c>
    </row>
    <row r="143" spans="1:8" x14ac:dyDescent="0.35">
      <c r="A143" s="13" t="s">
        <v>28</v>
      </c>
      <c r="B143" s="76" t="s">
        <v>32</v>
      </c>
      <c r="C143" s="76" t="s">
        <v>151</v>
      </c>
      <c r="D143" s="76" t="s">
        <v>151</v>
      </c>
      <c r="E143" s="76" t="s">
        <v>26</v>
      </c>
      <c r="F143" s="76">
        <v>2083</v>
      </c>
      <c r="G143" s="102">
        <v>2.81129376197803</v>
      </c>
    </row>
    <row r="144" spans="1:8" x14ac:dyDescent="0.35">
      <c r="A144" s="13" t="s">
        <v>28</v>
      </c>
      <c r="B144" s="76" t="s">
        <v>32</v>
      </c>
      <c r="C144" s="76" t="s">
        <v>25</v>
      </c>
      <c r="D144" s="76" t="s">
        <v>146</v>
      </c>
      <c r="E144" s="76" t="s">
        <v>146</v>
      </c>
      <c r="F144" s="76">
        <v>2071</v>
      </c>
      <c r="G144" s="102">
        <v>2.7950981186060999</v>
      </c>
    </row>
    <row r="145" spans="1:7" x14ac:dyDescent="0.35">
      <c r="A145" s="13" t="s">
        <v>28</v>
      </c>
      <c r="B145" s="76" t="s">
        <v>32</v>
      </c>
      <c r="C145" s="76" t="s">
        <v>32</v>
      </c>
      <c r="D145" s="76" t="s">
        <v>146</v>
      </c>
      <c r="E145" s="76" t="s">
        <v>146</v>
      </c>
      <c r="F145" s="76">
        <v>1782</v>
      </c>
      <c r="G145" s="102">
        <v>2.4050530407320401</v>
      </c>
    </row>
    <row r="146" spans="1:7" x14ac:dyDescent="0.35">
      <c r="A146" s="13" t="s">
        <v>146</v>
      </c>
      <c r="B146" s="76" t="s">
        <v>146</v>
      </c>
      <c r="C146" s="76" t="s">
        <v>146</v>
      </c>
      <c r="D146" s="76" t="s">
        <v>146</v>
      </c>
      <c r="E146" s="76" t="s">
        <v>146</v>
      </c>
      <c r="F146" s="76">
        <v>1247</v>
      </c>
      <c r="G146" s="102">
        <v>1.68299727373337</v>
      </c>
    </row>
    <row r="147" spans="1:7" x14ac:dyDescent="0.35">
      <c r="A147" s="13" t="s">
        <v>28</v>
      </c>
      <c r="B147" s="76" t="s">
        <v>32</v>
      </c>
      <c r="C147" s="76" t="s">
        <v>26</v>
      </c>
      <c r="D147" s="76" t="s">
        <v>26</v>
      </c>
      <c r="E147" s="76" t="s">
        <v>26</v>
      </c>
      <c r="F147" s="76">
        <v>960</v>
      </c>
      <c r="G147" s="102">
        <v>1.29565146975464</v>
      </c>
    </row>
    <row r="148" spans="1:7" x14ac:dyDescent="0.35">
      <c r="A148" s="13" t="s">
        <v>28</v>
      </c>
      <c r="B148" s="76" t="s">
        <v>32</v>
      </c>
      <c r="C148" s="76" t="s">
        <v>18</v>
      </c>
      <c r="D148" s="76" t="s">
        <v>146</v>
      </c>
      <c r="E148" s="76" t="s">
        <v>146</v>
      </c>
      <c r="F148" s="76">
        <v>888</v>
      </c>
      <c r="G148" s="102">
        <v>1.1984776095230401</v>
      </c>
    </row>
    <row r="149" spans="1:7" x14ac:dyDescent="0.35">
      <c r="A149" s="13" t="s">
        <v>28</v>
      </c>
      <c r="B149" s="76" t="s">
        <v>32</v>
      </c>
      <c r="C149" s="76" t="s">
        <v>151</v>
      </c>
      <c r="D149" s="76" t="s">
        <v>151</v>
      </c>
      <c r="E149" s="76" t="s">
        <v>22</v>
      </c>
      <c r="F149" s="76">
        <v>868</v>
      </c>
      <c r="G149" s="102">
        <v>1.17148487056982</v>
      </c>
    </row>
    <row r="150" spans="1:7" x14ac:dyDescent="0.35">
      <c r="A150" s="13" t="s">
        <v>28</v>
      </c>
      <c r="B150" s="76" t="s">
        <v>32</v>
      </c>
      <c r="C150" s="76" t="s">
        <v>26</v>
      </c>
      <c r="D150" s="76" t="s">
        <v>146</v>
      </c>
      <c r="E150" s="76" t="s">
        <v>146</v>
      </c>
      <c r="F150" s="76">
        <v>701</v>
      </c>
      <c r="G150" s="102">
        <v>0.946095500310416</v>
      </c>
    </row>
    <row r="151" spans="1:7" x14ac:dyDescent="0.35">
      <c r="A151" s="13" t="s">
        <v>28</v>
      </c>
      <c r="B151" s="76" t="s">
        <v>32</v>
      </c>
      <c r="C151" s="76" t="s">
        <v>146</v>
      </c>
      <c r="D151" s="76" t="s">
        <v>151</v>
      </c>
      <c r="E151" s="76" t="s">
        <v>151</v>
      </c>
      <c r="F151" s="76">
        <v>690</v>
      </c>
      <c r="G151" s="102">
        <v>0.93124949388614497</v>
      </c>
    </row>
    <row r="152" spans="1:7" x14ac:dyDescent="0.35">
      <c r="A152" s="13" t="s">
        <v>28</v>
      </c>
      <c r="B152" s="76" t="s">
        <v>32</v>
      </c>
      <c r="C152" s="76" t="s">
        <v>22</v>
      </c>
      <c r="D152" s="76" t="s">
        <v>146</v>
      </c>
      <c r="E152" s="76" t="s">
        <v>146</v>
      </c>
      <c r="F152" s="76">
        <v>677</v>
      </c>
      <c r="G152" s="102">
        <v>0.91370421356655096</v>
      </c>
    </row>
    <row r="153" spans="1:7" x14ac:dyDescent="0.35">
      <c r="A153" s="13" t="s">
        <v>18</v>
      </c>
      <c r="B153" s="76" t="s">
        <v>18</v>
      </c>
      <c r="C153" s="76" t="s">
        <v>146</v>
      </c>
      <c r="D153" s="76" t="s">
        <v>146</v>
      </c>
      <c r="E153" s="76" t="s">
        <v>146</v>
      </c>
      <c r="F153" s="76">
        <v>660</v>
      </c>
      <c r="G153" s="102">
        <v>0.89076038545631198</v>
      </c>
    </row>
    <row r="154" spans="1:7" x14ac:dyDescent="0.35">
      <c r="A154" s="13" t="s">
        <v>30</v>
      </c>
      <c r="B154" s="76" t="s">
        <v>28</v>
      </c>
      <c r="C154" s="76" t="s">
        <v>32</v>
      </c>
      <c r="D154" s="76" t="s">
        <v>146</v>
      </c>
      <c r="E154" s="76" t="s">
        <v>146</v>
      </c>
      <c r="F154" s="76">
        <v>586</v>
      </c>
      <c r="G154" s="102">
        <v>0.79088725132939197</v>
      </c>
    </row>
    <row r="155" spans="1:7" x14ac:dyDescent="0.35">
      <c r="A155" s="14" t="s">
        <v>28</v>
      </c>
      <c r="B155" s="78" t="s">
        <v>32</v>
      </c>
      <c r="C155" s="78" t="s">
        <v>146</v>
      </c>
      <c r="D155" s="78" t="s">
        <v>151</v>
      </c>
      <c r="E155" s="78" t="s">
        <v>146</v>
      </c>
      <c r="F155" s="78">
        <v>544</v>
      </c>
      <c r="G155" s="103">
        <v>0.73420249952762695</v>
      </c>
    </row>
    <row r="156" spans="1:7" ht="34.5" customHeight="1" x14ac:dyDescent="0.35">
      <c r="A156" s="8" t="s">
        <v>358</v>
      </c>
      <c r="B156" s="107"/>
    </row>
    <row r="157" spans="1:7" ht="17.25" customHeight="1" x14ac:dyDescent="0.35">
      <c r="A157" s="8" t="s">
        <v>361</v>
      </c>
      <c r="B157" s="108"/>
    </row>
    <row r="158" spans="1:7" x14ac:dyDescent="0.35">
      <c r="A158" s="46" t="s">
        <v>288</v>
      </c>
    </row>
    <row r="159" spans="1:7" x14ac:dyDescent="0.35">
      <c r="A159" s="82"/>
    </row>
    <row r="160" spans="1:7" x14ac:dyDescent="0.35">
      <c r="A160" s="82"/>
    </row>
    <row r="161" spans="1:8" x14ac:dyDescent="0.35">
      <c r="A161" s="82"/>
    </row>
    <row r="162" spans="1:8" x14ac:dyDescent="0.35">
      <c r="A162" s="7" t="s">
        <v>226</v>
      </c>
      <c r="G162" s="9"/>
    </row>
    <row r="163" spans="1:8" x14ac:dyDescent="0.35">
      <c r="A163" s="69">
        <v>2020</v>
      </c>
      <c r="B163" s="99">
        <v>2021</v>
      </c>
      <c r="C163" s="99">
        <v>2022</v>
      </c>
      <c r="D163" s="99">
        <v>2023</v>
      </c>
      <c r="E163" s="99">
        <v>2024</v>
      </c>
      <c r="F163" s="99" t="s">
        <v>137</v>
      </c>
      <c r="G163" s="106" t="s">
        <v>108</v>
      </c>
      <c r="H163" s="67"/>
    </row>
    <row r="164" spans="1:8" x14ac:dyDescent="0.35">
      <c r="A164" s="13" t="s">
        <v>28</v>
      </c>
      <c r="B164" s="76" t="s">
        <v>32</v>
      </c>
      <c r="C164" s="76" t="s">
        <v>146</v>
      </c>
      <c r="D164" s="76" t="s">
        <v>146</v>
      </c>
      <c r="E164" s="76" t="s">
        <v>146</v>
      </c>
      <c r="F164" s="76">
        <v>11613</v>
      </c>
      <c r="G164" s="102">
        <v>26.207939337861902</v>
      </c>
    </row>
    <row r="165" spans="1:8" x14ac:dyDescent="0.35">
      <c r="A165" s="13" t="s">
        <v>28</v>
      </c>
      <c r="B165" s="76" t="s">
        <v>32</v>
      </c>
      <c r="C165" s="76" t="s">
        <v>151</v>
      </c>
      <c r="D165" s="76" t="s">
        <v>151</v>
      </c>
      <c r="E165" s="76" t="s">
        <v>146</v>
      </c>
      <c r="F165" s="76">
        <v>7862</v>
      </c>
      <c r="G165" s="102">
        <v>17.742772674956601</v>
      </c>
    </row>
    <row r="166" spans="1:8" x14ac:dyDescent="0.35">
      <c r="A166" s="13" t="s">
        <v>28</v>
      </c>
      <c r="B166" s="76" t="s">
        <v>32</v>
      </c>
      <c r="C166" s="76" t="s">
        <v>151</v>
      </c>
      <c r="D166" s="76" t="s">
        <v>146</v>
      </c>
      <c r="E166" s="76" t="s">
        <v>146</v>
      </c>
      <c r="F166" s="76">
        <v>2197</v>
      </c>
      <c r="G166" s="102">
        <v>4.9581368057592901</v>
      </c>
    </row>
    <row r="167" spans="1:8" x14ac:dyDescent="0.35">
      <c r="A167" s="13" t="s">
        <v>28</v>
      </c>
      <c r="B167" s="76" t="s">
        <v>32</v>
      </c>
      <c r="C167" s="76" t="s">
        <v>151</v>
      </c>
      <c r="D167" s="76" t="s">
        <v>151</v>
      </c>
      <c r="E167" s="76" t="s">
        <v>26</v>
      </c>
      <c r="F167" s="76">
        <v>2170</v>
      </c>
      <c r="G167" s="102">
        <v>4.8972038545733598</v>
      </c>
    </row>
    <row r="168" spans="1:8" x14ac:dyDescent="0.35">
      <c r="A168" s="13" t="s">
        <v>28</v>
      </c>
      <c r="B168" s="76" t="s">
        <v>32</v>
      </c>
      <c r="C168" s="76" t="s">
        <v>25</v>
      </c>
      <c r="D168" s="76" t="s">
        <v>146</v>
      </c>
      <c r="E168" s="76" t="s">
        <v>146</v>
      </c>
      <c r="F168" s="76">
        <v>1630</v>
      </c>
      <c r="G168" s="102">
        <v>3.6785448308546398</v>
      </c>
    </row>
    <row r="169" spans="1:8" x14ac:dyDescent="0.35">
      <c r="A169" s="13" t="s">
        <v>28</v>
      </c>
      <c r="B169" s="76" t="s">
        <v>32</v>
      </c>
      <c r="C169" s="76" t="s">
        <v>151</v>
      </c>
      <c r="D169" s="76" t="s">
        <v>151</v>
      </c>
      <c r="E169" s="76" t="s">
        <v>22</v>
      </c>
      <c r="F169" s="76">
        <v>1112</v>
      </c>
      <c r="G169" s="102">
        <v>2.5095348784726101</v>
      </c>
    </row>
    <row r="170" spans="1:8" x14ac:dyDescent="0.35">
      <c r="A170" s="13" t="s">
        <v>28</v>
      </c>
      <c r="B170" s="76" t="s">
        <v>32</v>
      </c>
      <c r="C170" s="76" t="s">
        <v>151</v>
      </c>
      <c r="D170" s="76" t="s">
        <v>151</v>
      </c>
      <c r="E170" s="76" t="s">
        <v>151</v>
      </c>
      <c r="F170" s="76">
        <v>1111</v>
      </c>
      <c r="G170" s="102">
        <v>2.50727810250276</v>
      </c>
    </row>
    <row r="171" spans="1:8" x14ac:dyDescent="0.35">
      <c r="A171" s="13" t="s">
        <v>28</v>
      </c>
      <c r="B171" s="76" t="s">
        <v>32</v>
      </c>
      <c r="C171" s="76" t="s">
        <v>26</v>
      </c>
      <c r="D171" s="76" t="s">
        <v>26</v>
      </c>
      <c r="E171" s="76" t="s">
        <v>26</v>
      </c>
      <c r="F171" s="76">
        <v>1004</v>
      </c>
      <c r="G171" s="102">
        <v>2.2658030737288701</v>
      </c>
    </row>
    <row r="172" spans="1:8" x14ac:dyDescent="0.35">
      <c r="A172" s="13" t="s">
        <v>28</v>
      </c>
      <c r="B172" s="76" t="s">
        <v>146</v>
      </c>
      <c r="C172" s="76" t="s">
        <v>146</v>
      </c>
      <c r="D172" s="76" t="s">
        <v>146</v>
      </c>
      <c r="E172" s="76" t="s">
        <v>146</v>
      </c>
      <c r="F172" s="76">
        <v>820</v>
      </c>
      <c r="G172" s="102">
        <v>1.85055629527657</v>
      </c>
    </row>
    <row r="173" spans="1:8" x14ac:dyDescent="0.35">
      <c r="A173" s="13" t="s">
        <v>28</v>
      </c>
      <c r="B173" s="76" t="s">
        <v>32</v>
      </c>
      <c r="C173" s="76" t="s">
        <v>18</v>
      </c>
      <c r="D173" s="76" t="s">
        <v>146</v>
      </c>
      <c r="E173" s="76" t="s">
        <v>146</v>
      </c>
      <c r="F173" s="76">
        <v>622</v>
      </c>
      <c r="G173" s="102">
        <v>1.40371465324637</v>
      </c>
    </row>
    <row r="174" spans="1:8" x14ac:dyDescent="0.35">
      <c r="A174" s="13" t="s">
        <v>28</v>
      </c>
      <c r="B174" s="76" t="s">
        <v>32</v>
      </c>
      <c r="C174" s="76" t="s">
        <v>26</v>
      </c>
      <c r="D174" s="76" t="s">
        <v>146</v>
      </c>
      <c r="E174" s="76" t="s">
        <v>146</v>
      </c>
      <c r="F174" s="76">
        <v>596</v>
      </c>
      <c r="G174" s="102">
        <v>1.34503847803029</v>
      </c>
    </row>
    <row r="175" spans="1:8" x14ac:dyDescent="0.35">
      <c r="A175" s="13" t="s">
        <v>28</v>
      </c>
      <c r="B175" s="76" t="s">
        <v>32</v>
      </c>
      <c r="C175" s="76" t="s">
        <v>32</v>
      </c>
      <c r="D175" s="76" t="s">
        <v>146</v>
      </c>
      <c r="E175" s="76" t="s">
        <v>146</v>
      </c>
      <c r="F175" s="76">
        <v>486</v>
      </c>
      <c r="G175" s="102">
        <v>1.09679312134684</v>
      </c>
    </row>
    <row r="176" spans="1:8" x14ac:dyDescent="0.35">
      <c r="A176" s="13" t="s">
        <v>28</v>
      </c>
      <c r="B176" s="76" t="s">
        <v>32</v>
      </c>
      <c r="C176" s="76" t="s">
        <v>25</v>
      </c>
      <c r="D176" s="76" t="s">
        <v>25</v>
      </c>
      <c r="E176" s="76" t="s">
        <v>146</v>
      </c>
      <c r="F176" s="76">
        <v>462</v>
      </c>
      <c r="G176" s="102">
        <v>1.0426304980704599</v>
      </c>
    </row>
    <row r="177" spans="1:7" x14ac:dyDescent="0.35">
      <c r="A177" s="13" t="s">
        <v>146</v>
      </c>
      <c r="B177" s="76" t="s">
        <v>146</v>
      </c>
      <c r="C177" s="76" t="s">
        <v>146</v>
      </c>
      <c r="D177" s="76" t="s">
        <v>146</v>
      </c>
      <c r="E177" s="76" t="s">
        <v>146</v>
      </c>
      <c r="F177" s="76">
        <v>447</v>
      </c>
      <c r="G177" s="102">
        <v>1.00877885852271</v>
      </c>
    </row>
    <row r="178" spans="1:7" x14ac:dyDescent="0.35">
      <c r="A178" s="13" t="s">
        <v>28</v>
      </c>
      <c r="B178" s="76" t="s">
        <v>32</v>
      </c>
      <c r="C178" s="76" t="s">
        <v>26</v>
      </c>
      <c r="D178" s="76" t="s">
        <v>26</v>
      </c>
      <c r="E178" s="76" t="s">
        <v>146</v>
      </c>
      <c r="F178" s="76">
        <v>412</v>
      </c>
      <c r="G178" s="102">
        <v>0.92979169957798302</v>
      </c>
    </row>
    <row r="179" spans="1:7" x14ac:dyDescent="0.35">
      <c r="A179" s="13" t="s">
        <v>28</v>
      </c>
      <c r="B179" s="76" t="s">
        <v>32</v>
      </c>
      <c r="C179" s="76" t="s">
        <v>22</v>
      </c>
      <c r="D179" s="76" t="s">
        <v>146</v>
      </c>
      <c r="E179" s="76" t="s">
        <v>146</v>
      </c>
      <c r="F179" s="76">
        <v>383</v>
      </c>
      <c r="G179" s="102">
        <v>0.86434519645234797</v>
      </c>
    </row>
    <row r="180" spans="1:7" x14ac:dyDescent="0.35">
      <c r="A180" s="13" t="s">
        <v>28</v>
      </c>
      <c r="B180" s="76" t="s">
        <v>32</v>
      </c>
      <c r="C180" s="76" t="s">
        <v>151</v>
      </c>
      <c r="D180" s="76" t="s">
        <v>151</v>
      </c>
      <c r="E180" s="76" t="s">
        <v>160</v>
      </c>
      <c r="F180" s="76">
        <v>381</v>
      </c>
      <c r="G180" s="102">
        <v>0.85983164451264904</v>
      </c>
    </row>
    <row r="181" spans="1:7" x14ac:dyDescent="0.35">
      <c r="A181" s="13" t="s">
        <v>28</v>
      </c>
      <c r="B181" s="76" t="s">
        <v>32</v>
      </c>
      <c r="C181" s="76" t="s">
        <v>22</v>
      </c>
      <c r="D181" s="76" t="s">
        <v>22</v>
      </c>
      <c r="E181" s="76" t="s">
        <v>22</v>
      </c>
      <c r="F181" s="76">
        <v>362</v>
      </c>
      <c r="G181" s="102">
        <v>0.816952901085509</v>
      </c>
    </row>
    <row r="182" spans="1:7" x14ac:dyDescent="0.35">
      <c r="A182" s="13" t="s">
        <v>28</v>
      </c>
      <c r="B182" s="76" t="s">
        <v>32</v>
      </c>
      <c r="C182" s="76" t="s">
        <v>151</v>
      </c>
      <c r="D182" s="76" t="s">
        <v>151</v>
      </c>
      <c r="E182" s="76" t="s">
        <v>25</v>
      </c>
      <c r="F182" s="76">
        <v>325</v>
      </c>
      <c r="G182" s="102">
        <v>0.73345219020107899</v>
      </c>
    </row>
    <row r="183" spans="1:7" x14ac:dyDescent="0.35">
      <c r="A183" s="14" t="s">
        <v>28</v>
      </c>
      <c r="B183" s="78" t="s">
        <v>32</v>
      </c>
      <c r="C183" s="78" t="s">
        <v>146</v>
      </c>
      <c r="D183" s="78" t="s">
        <v>151</v>
      </c>
      <c r="E183" s="78" t="s">
        <v>151</v>
      </c>
      <c r="F183" s="78">
        <v>319</v>
      </c>
      <c r="G183" s="103">
        <v>0.71991153438198197</v>
      </c>
    </row>
    <row r="184" spans="1:7" x14ac:dyDescent="0.35">
      <c r="A184" s="8" t="s">
        <v>364</v>
      </c>
    </row>
    <row r="185" spans="1:7" x14ac:dyDescent="0.35">
      <c r="A185" s="8" t="s">
        <v>365</v>
      </c>
    </row>
    <row r="186" spans="1:7" x14ac:dyDescent="0.35">
      <c r="A186" s="46" t="s">
        <v>288</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6">
    <tabColor rgb="FF92D050"/>
  </sheetPr>
  <dimension ref="A1:E72"/>
  <sheetViews>
    <sheetView zoomScaleNormal="100" workbookViewId="0">
      <selection activeCell="A31" sqref="A31:XFD36"/>
    </sheetView>
  </sheetViews>
  <sheetFormatPr baseColWidth="10" defaultRowHeight="18.75" x14ac:dyDescent="0.35"/>
  <cols>
    <col min="1" max="1" width="111.42578125" style="8" customWidth="1"/>
    <col min="2" max="2" width="17.7109375" style="8" customWidth="1"/>
    <col min="3" max="3" width="18.85546875" style="8" bestFit="1" customWidth="1"/>
    <col min="4" max="16384" width="11.42578125" style="8"/>
  </cols>
  <sheetData>
    <row r="1" spans="1:1" x14ac:dyDescent="0.35">
      <c r="A1" s="7" t="s">
        <v>366</v>
      </c>
    </row>
    <row r="3" spans="1:1" x14ac:dyDescent="0.35">
      <c r="A3" s="67"/>
    </row>
    <row r="32" spans="1:1" x14ac:dyDescent="0.35">
      <c r="A32" s="8" t="s">
        <v>367</v>
      </c>
    </row>
    <row r="33" spans="1:5" x14ac:dyDescent="0.35">
      <c r="A33" s="7" t="s">
        <v>368</v>
      </c>
    </row>
    <row r="34" spans="1:5" x14ac:dyDescent="0.35">
      <c r="A34" s="46" t="s">
        <v>288</v>
      </c>
      <c r="B34" s="104"/>
    </row>
    <row r="37" spans="1:5" ht="42" customHeight="1" x14ac:dyDescent="0.35">
      <c r="B37" s="168" t="s">
        <v>194</v>
      </c>
      <c r="C37" s="168"/>
      <c r="D37" s="168"/>
      <c r="E37" s="168"/>
    </row>
    <row r="38" spans="1:5" x14ac:dyDescent="0.35">
      <c r="B38" s="59" t="s">
        <v>17</v>
      </c>
      <c r="C38" s="59" t="s">
        <v>16</v>
      </c>
      <c r="D38" s="100" t="s">
        <v>2</v>
      </c>
      <c r="E38" s="59" t="s">
        <v>8</v>
      </c>
    </row>
    <row r="39" spans="1:5" x14ac:dyDescent="0.35">
      <c r="A39" s="10" t="s">
        <v>26</v>
      </c>
      <c r="B39" s="40">
        <v>9.1</v>
      </c>
      <c r="C39" s="40">
        <v>5.7</v>
      </c>
      <c r="D39" s="40">
        <v>2.5</v>
      </c>
      <c r="E39" s="41">
        <v>5.6</v>
      </c>
    </row>
    <row r="40" spans="1:5" x14ac:dyDescent="0.35">
      <c r="A40" s="13" t="s">
        <v>25</v>
      </c>
      <c r="B40" s="42">
        <v>3.2</v>
      </c>
      <c r="C40" s="42">
        <v>2.5</v>
      </c>
      <c r="D40" s="42">
        <v>2.2000000000000002</v>
      </c>
      <c r="E40" s="43">
        <v>2.6</v>
      </c>
    </row>
    <row r="41" spans="1:5" x14ac:dyDescent="0.35">
      <c r="A41" s="13" t="s">
        <v>151</v>
      </c>
      <c r="B41" s="42">
        <v>6.1</v>
      </c>
      <c r="C41" s="42">
        <v>7.9</v>
      </c>
      <c r="D41" s="42">
        <v>6.1</v>
      </c>
      <c r="E41" s="43">
        <v>6.9</v>
      </c>
    </row>
    <row r="42" spans="1:5" x14ac:dyDescent="0.35">
      <c r="A42" s="13" t="s">
        <v>18</v>
      </c>
      <c r="B42" s="42">
        <v>1.2</v>
      </c>
      <c r="C42" s="42">
        <v>1.2</v>
      </c>
      <c r="D42" s="42">
        <v>1.3</v>
      </c>
      <c r="E42" s="43">
        <v>1.2</v>
      </c>
    </row>
    <row r="43" spans="1:5" x14ac:dyDescent="0.35">
      <c r="A43" s="13" t="s">
        <v>19</v>
      </c>
      <c r="B43" s="42">
        <v>0.2</v>
      </c>
      <c r="C43" s="42">
        <v>0.1</v>
      </c>
      <c r="D43" s="42">
        <v>0</v>
      </c>
      <c r="E43" s="43">
        <v>0.1</v>
      </c>
    </row>
    <row r="44" spans="1:5" x14ac:dyDescent="0.35">
      <c r="A44" s="13" t="s">
        <v>20</v>
      </c>
      <c r="B44" s="42">
        <v>0</v>
      </c>
      <c r="C44" s="42">
        <v>0</v>
      </c>
      <c r="D44" s="42">
        <v>0</v>
      </c>
      <c r="E44" s="43">
        <v>0</v>
      </c>
    </row>
    <row r="45" spans="1:5" x14ac:dyDescent="0.35">
      <c r="A45" s="13" t="s">
        <v>160</v>
      </c>
      <c r="B45" s="42">
        <v>1.3</v>
      </c>
      <c r="C45" s="42">
        <v>0.7</v>
      </c>
      <c r="D45" s="42">
        <v>0.2</v>
      </c>
      <c r="E45" s="43">
        <v>0.7</v>
      </c>
    </row>
    <row r="46" spans="1:5" x14ac:dyDescent="0.35">
      <c r="A46" s="13" t="s">
        <v>21</v>
      </c>
      <c r="B46" s="42">
        <v>0.2</v>
      </c>
      <c r="C46" s="42">
        <v>0.2</v>
      </c>
      <c r="D46" s="42">
        <v>0.1</v>
      </c>
      <c r="E46" s="43">
        <v>0.2</v>
      </c>
    </row>
    <row r="47" spans="1:5" x14ac:dyDescent="0.35">
      <c r="A47" s="13" t="s">
        <v>22</v>
      </c>
      <c r="B47" s="42">
        <v>5</v>
      </c>
      <c r="C47" s="42">
        <v>2.9</v>
      </c>
      <c r="D47" s="42">
        <v>1.6</v>
      </c>
      <c r="E47" s="43">
        <v>3.1</v>
      </c>
    </row>
    <row r="48" spans="1:5" x14ac:dyDescent="0.35">
      <c r="A48" s="13" t="s">
        <v>241</v>
      </c>
      <c r="B48" s="42">
        <v>0.2</v>
      </c>
      <c r="C48" s="42">
        <v>0.2</v>
      </c>
      <c r="D48" s="42">
        <v>0.2</v>
      </c>
      <c r="E48" s="43">
        <v>0.2</v>
      </c>
    </row>
    <row r="49" spans="1:5" x14ac:dyDescent="0.35">
      <c r="A49" s="13" t="s">
        <v>242</v>
      </c>
      <c r="B49" s="42">
        <v>0</v>
      </c>
      <c r="C49" s="42">
        <v>0</v>
      </c>
      <c r="D49" s="42">
        <v>0</v>
      </c>
      <c r="E49" s="43">
        <v>0</v>
      </c>
    </row>
    <row r="50" spans="1:5" x14ac:dyDescent="0.35">
      <c r="A50" s="13" t="s">
        <v>23</v>
      </c>
      <c r="B50" s="42">
        <v>73.2</v>
      </c>
      <c r="C50" s="42">
        <v>78.2</v>
      </c>
      <c r="D50" s="42">
        <v>85.4</v>
      </c>
      <c r="E50" s="43">
        <v>79.099999999999994</v>
      </c>
    </row>
    <row r="51" spans="1:5" x14ac:dyDescent="0.35">
      <c r="A51" s="13" t="s">
        <v>31</v>
      </c>
      <c r="B51" s="42">
        <v>0</v>
      </c>
      <c r="C51" s="42">
        <v>0</v>
      </c>
      <c r="D51" s="42">
        <v>0</v>
      </c>
      <c r="E51" s="43">
        <v>0</v>
      </c>
    </row>
    <row r="52" spans="1:5" x14ac:dyDescent="0.35">
      <c r="A52" s="14" t="s">
        <v>243</v>
      </c>
      <c r="B52" s="64">
        <v>0.2</v>
      </c>
      <c r="C52" s="64">
        <v>0.3</v>
      </c>
      <c r="D52" s="64">
        <v>0.4</v>
      </c>
      <c r="E52" s="63">
        <v>0.3</v>
      </c>
    </row>
    <row r="53" spans="1:5" x14ac:dyDescent="0.35">
      <c r="A53" s="8" t="s">
        <v>369</v>
      </c>
    </row>
    <row r="54" spans="1:5" x14ac:dyDescent="0.35">
      <c r="A54" s="8" t="s">
        <v>346</v>
      </c>
    </row>
    <row r="55" spans="1:5" x14ac:dyDescent="0.35">
      <c r="A55" s="46" t="s">
        <v>288</v>
      </c>
    </row>
    <row r="57" spans="1:5" ht="45" customHeight="1" x14ac:dyDescent="0.35">
      <c r="B57" s="168" t="s">
        <v>244</v>
      </c>
      <c r="C57" s="168"/>
      <c r="D57" s="168"/>
      <c r="E57" s="168"/>
    </row>
    <row r="58" spans="1:5" ht="75" x14ac:dyDescent="0.35">
      <c r="B58" s="109" t="s">
        <v>178</v>
      </c>
      <c r="C58" s="109" t="s">
        <v>179</v>
      </c>
      <c r="D58" s="109" t="s">
        <v>180</v>
      </c>
      <c r="E58" s="109" t="s">
        <v>177</v>
      </c>
    </row>
    <row r="59" spans="1:5" x14ac:dyDescent="0.35">
      <c r="A59" s="39" t="s">
        <v>24</v>
      </c>
      <c r="B59" s="110">
        <v>1.5</v>
      </c>
      <c r="C59" s="111">
        <v>2.6</v>
      </c>
      <c r="D59" s="111">
        <v>4.2</v>
      </c>
      <c r="E59" s="41">
        <v>2.6</v>
      </c>
    </row>
    <row r="60" spans="1:5" x14ac:dyDescent="0.35">
      <c r="A60" s="60" t="s">
        <v>151</v>
      </c>
      <c r="B60" s="112">
        <v>22.8</v>
      </c>
      <c r="C60" s="113">
        <v>36</v>
      </c>
      <c r="D60" s="113">
        <v>42</v>
      </c>
      <c r="E60" s="43">
        <v>32.9</v>
      </c>
    </row>
    <row r="61" spans="1:5" x14ac:dyDescent="0.35">
      <c r="A61" s="60" t="s">
        <v>18</v>
      </c>
      <c r="B61" s="112">
        <v>4.5999999999999996</v>
      </c>
      <c r="C61" s="113">
        <v>5.4</v>
      </c>
      <c r="D61" s="113">
        <v>8.6999999999999993</v>
      </c>
      <c r="E61" s="43">
        <v>5.8</v>
      </c>
    </row>
    <row r="62" spans="1:5" x14ac:dyDescent="0.35">
      <c r="A62" s="60" t="s">
        <v>19</v>
      </c>
      <c r="B62" s="112">
        <v>0.8</v>
      </c>
      <c r="C62" s="113">
        <v>0.6</v>
      </c>
      <c r="D62" s="113">
        <v>0.3</v>
      </c>
      <c r="E62" s="43">
        <v>0.6</v>
      </c>
    </row>
    <row r="63" spans="1:5" x14ac:dyDescent="0.35">
      <c r="A63" s="60" t="s">
        <v>20</v>
      </c>
      <c r="B63" s="112">
        <v>0.2</v>
      </c>
      <c r="C63" s="113">
        <v>0.2</v>
      </c>
      <c r="D63" s="113">
        <v>0.1</v>
      </c>
      <c r="E63" s="43">
        <v>0.2</v>
      </c>
    </row>
    <row r="64" spans="1:5" x14ac:dyDescent="0.35">
      <c r="A64" s="60" t="s">
        <v>160</v>
      </c>
      <c r="B64" s="112">
        <v>4.7</v>
      </c>
      <c r="C64" s="113">
        <v>3.4</v>
      </c>
      <c r="D64" s="113">
        <v>1.6</v>
      </c>
      <c r="E64" s="43">
        <v>3.5</v>
      </c>
    </row>
    <row r="65" spans="1:5" x14ac:dyDescent="0.35">
      <c r="A65" s="60" t="s">
        <v>21</v>
      </c>
      <c r="B65" s="112">
        <v>0.9</v>
      </c>
      <c r="C65" s="113">
        <v>0.7</v>
      </c>
      <c r="D65" s="113">
        <v>0.5</v>
      </c>
      <c r="E65" s="43">
        <v>0.7</v>
      </c>
    </row>
    <row r="66" spans="1:5" x14ac:dyDescent="0.35">
      <c r="A66" s="60" t="s">
        <v>22</v>
      </c>
      <c r="B66" s="112">
        <v>18.600000000000001</v>
      </c>
      <c r="C66" s="113">
        <v>13.5</v>
      </c>
      <c r="D66" s="113">
        <v>11</v>
      </c>
      <c r="E66" s="43">
        <v>14.7</v>
      </c>
    </row>
    <row r="67" spans="1:5" x14ac:dyDescent="0.35">
      <c r="A67" s="60" t="s">
        <v>26</v>
      </c>
      <c r="B67" s="112">
        <v>34</v>
      </c>
      <c r="C67" s="113">
        <v>26.2</v>
      </c>
      <c r="D67" s="113">
        <v>16.8</v>
      </c>
      <c r="E67" s="43">
        <v>26.8</v>
      </c>
    </row>
    <row r="68" spans="1:5" x14ac:dyDescent="0.35">
      <c r="A68" s="44" t="s">
        <v>25</v>
      </c>
      <c r="B68" s="114">
        <v>11.9</v>
      </c>
      <c r="C68" s="115">
        <v>11.4</v>
      </c>
      <c r="D68" s="115">
        <v>14.8</v>
      </c>
      <c r="E68" s="63">
        <v>12.3</v>
      </c>
    </row>
    <row r="69" spans="1:5" x14ac:dyDescent="0.35">
      <c r="A69" s="8" t="s">
        <v>370</v>
      </c>
    </row>
    <row r="70" spans="1:5" x14ac:dyDescent="0.35">
      <c r="A70" s="8" t="s">
        <v>371</v>
      </c>
      <c r="B70" s="67"/>
    </row>
    <row r="71" spans="1:5" x14ac:dyDescent="0.35">
      <c r="A71" s="8" t="s">
        <v>372</v>
      </c>
    </row>
    <row r="72" spans="1:5" x14ac:dyDescent="0.35">
      <c r="A72" s="46" t="s">
        <v>288</v>
      </c>
    </row>
  </sheetData>
  <mergeCells count="2">
    <mergeCell ref="B57:E57"/>
    <mergeCell ref="B37:E3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2:W102"/>
  <sheetViews>
    <sheetView zoomScaleNormal="100" workbookViewId="0">
      <selection activeCell="A3" sqref="A3"/>
    </sheetView>
  </sheetViews>
  <sheetFormatPr baseColWidth="10" defaultRowHeight="18.75" x14ac:dyDescent="0.35"/>
  <cols>
    <col min="1" max="1" width="21.7109375" style="8" bestFit="1" customWidth="1"/>
    <col min="2" max="2" width="19.28515625" style="8" customWidth="1"/>
    <col min="3" max="3" width="17.42578125" style="8" customWidth="1"/>
    <col min="4" max="16384" width="11.42578125" style="8"/>
  </cols>
  <sheetData>
    <row r="2" spans="1:1" x14ac:dyDescent="0.35">
      <c r="A2" s="7" t="s">
        <v>262</v>
      </c>
    </row>
    <row r="23" spans="23:23" x14ac:dyDescent="0.35">
      <c r="W23" s="8" t="s">
        <v>184</v>
      </c>
    </row>
    <row r="38" spans="1:7" x14ac:dyDescent="0.35">
      <c r="A38" s="7" t="s">
        <v>373</v>
      </c>
    </row>
    <row r="39" spans="1:7" x14ac:dyDescent="0.35">
      <c r="A39" s="7" t="s">
        <v>374</v>
      </c>
    </row>
    <row r="40" spans="1:7" x14ac:dyDescent="0.35">
      <c r="A40" s="46" t="s">
        <v>288</v>
      </c>
    </row>
    <row r="42" spans="1:7" x14ac:dyDescent="0.35">
      <c r="B42" s="8" t="s">
        <v>249</v>
      </c>
    </row>
    <row r="43" spans="1:7" x14ac:dyDescent="0.35">
      <c r="B43" s="169" t="s">
        <v>10</v>
      </c>
      <c r="C43" s="170"/>
      <c r="D43" s="170"/>
      <c r="E43" s="171"/>
    </row>
    <row r="44" spans="1:7" x14ac:dyDescent="0.35">
      <c r="A44" s="59" t="s">
        <v>164</v>
      </c>
      <c r="B44" s="59" t="s">
        <v>0</v>
      </c>
      <c r="C44" s="59" t="s">
        <v>1</v>
      </c>
      <c r="D44" s="59" t="s">
        <v>2</v>
      </c>
      <c r="E44" s="59" t="s">
        <v>3</v>
      </c>
      <c r="F44" s="116"/>
      <c r="G44" s="76"/>
    </row>
    <row r="45" spans="1:7" x14ac:dyDescent="0.35">
      <c r="A45" s="39">
        <v>2019</v>
      </c>
      <c r="B45" s="40">
        <v>3.7</v>
      </c>
      <c r="C45" s="40">
        <v>2.2000000000000002</v>
      </c>
      <c r="D45" s="40">
        <v>1.4</v>
      </c>
      <c r="E45" s="40">
        <v>2.4</v>
      </c>
    </row>
    <row r="46" spans="1:7" x14ac:dyDescent="0.35">
      <c r="A46" s="60">
        <v>2020</v>
      </c>
      <c r="B46" s="42">
        <v>6.8</v>
      </c>
      <c r="C46" s="42">
        <v>5.3</v>
      </c>
      <c r="D46" s="42">
        <v>5.4</v>
      </c>
      <c r="E46" s="42">
        <v>5.7</v>
      </c>
    </row>
    <row r="47" spans="1:7" x14ac:dyDescent="0.35">
      <c r="A47" s="60">
        <v>2021</v>
      </c>
      <c r="B47" s="42">
        <v>10</v>
      </c>
      <c r="C47" s="42">
        <v>8.4</v>
      </c>
      <c r="D47" s="42">
        <v>9.5</v>
      </c>
      <c r="E47" s="42">
        <v>9.1999999999999993</v>
      </c>
    </row>
    <row r="48" spans="1:7" x14ac:dyDescent="0.35">
      <c r="A48" s="60">
        <v>2022</v>
      </c>
      <c r="B48" s="42">
        <v>46</v>
      </c>
      <c r="C48" s="42">
        <v>39.5</v>
      </c>
      <c r="D48" s="42">
        <v>34.200000000000003</v>
      </c>
      <c r="E48" s="42">
        <v>40.200000000000003</v>
      </c>
    </row>
    <row r="49" spans="1:5" x14ac:dyDescent="0.35">
      <c r="A49" s="60">
        <v>2023</v>
      </c>
      <c r="B49" s="42">
        <v>52.8</v>
      </c>
      <c r="C49" s="42">
        <v>49.1</v>
      </c>
      <c r="D49" s="42">
        <v>48.7</v>
      </c>
      <c r="E49" s="42">
        <v>50.3</v>
      </c>
    </row>
    <row r="50" spans="1:5" x14ac:dyDescent="0.35">
      <c r="A50" s="44">
        <v>2024</v>
      </c>
      <c r="B50" s="64">
        <v>63.4</v>
      </c>
      <c r="C50" s="64">
        <v>60.1</v>
      </c>
      <c r="D50" s="64">
        <v>59.4</v>
      </c>
      <c r="E50" s="64">
        <v>61.1</v>
      </c>
    </row>
    <row r="51" spans="1:5" x14ac:dyDescent="0.35">
      <c r="A51" s="7" t="s">
        <v>373</v>
      </c>
    </row>
    <row r="52" spans="1:5" x14ac:dyDescent="0.35">
      <c r="A52" s="7" t="s">
        <v>374</v>
      </c>
    </row>
    <row r="53" spans="1:5" x14ac:dyDescent="0.35">
      <c r="A53" s="46" t="s">
        <v>288</v>
      </c>
    </row>
    <row r="100" spans="1:1" x14ac:dyDescent="0.35">
      <c r="A100" s="7"/>
    </row>
    <row r="101" spans="1:1" x14ac:dyDescent="0.35">
      <c r="A101" s="7"/>
    </row>
    <row r="102" spans="1:1" x14ac:dyDescent="0.35">
      <c r="A102" s="7"/>
    </row>
  </sheetData>
  <mergeCells count="1">
    <mergeCell ref="B43:E4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8" tint="0.39997558519241921"/>
  </sheetPr>
  <dimension ref="A2:E26"/>
  <sheetViews>
    <sheetView workbookViewId="0">
      <selection activeCell="A20" sqref="A20:E20"/>
    </sheetView>
  </sheetViews>
  <sheetFormatPr baseColWidth="10" defaultRowHeight="18.75" x14ac:dyDescent="0.35"/>
  <cols>
    <col min="1" max="1" width="46.42578125" style="8" bestFit="1" customWidth="1"/>
    <col min="2" max="2" width="26.140625" style="8" customWidth="1"/>
    <col min="3" max="3" width="21.140625" style="8" customWidth="1"/>
    <col min="4" max="4" width="11.140625" style="8" customWidth="1"/>
    <col min="5" max="16384" width="11.42578125" style="8"/>
  </cols>
  <sheetData>
    <row r="2" spans="1:5" x14ac:dyDescent="0.35">
      <c r="A2" s="164" t="s">
        <v>263</v>
      </c>
      <c r="B2" s="164"/>
      <c r="C2" s="164"/>
      <c r="D2" s="164"/>
      <c r="E2" s="164"/>
    </row>
    <row r="3" spans="1:5" x14ac:dyDescent="0.35">
      <c r="B3" s="7"/>
    </row>
    <row r="4" spans="1:5" x14ac:dyDescent="0.35">
      <c r="B4" s="172" t="s">
        <v>10</v>
      </c>
      <c r="C4" s="172"/>
      <c r="D4" s="172"/>
      <c r="E4" s="172"/>
    </row>
    <row r="5" spans="1:5" x14ac:dyDescent="0.35">
      <c r="B5" s="117" t="s">
        <v>0</v>
      </c>
      <c r="C5" s="117" t="s">
        <v>1</v>
      </c>
      <c r="D5" s="117" t="s">
        <v>2</v>
      </c>
      <c r="E5" s="117" t="s">
        <v>3</v>
      </c>
    </row>
    <row r="6" spans="1:5" x14ac:dyDescent="0.35">
      <c r="A6" s="118" t="s">
        <v>188</v>
      </c>
      <c r="B6" s="60"/>
      <c r="C6" s="60"/>
      <c r="D6" s="60"/>
      <c r="E6" s="60"/>
    </row>
    <row r="7" spans="1:5" x14ac:dyDescent="0.35">
      <c r="A7" s="10" t="s">
        <v>169</v>
      </c>
      <c r="B7" s="40">
        <v>92.7</v>
      </c>
      <c r="C7" s="40">
        <v>90.3</v>
      </c>
      <c r="D7" s="40">
        <v>82.7</v>
      </c>
      <c r="E7" s="40">
        <v>88.6</v>
      </c>
    </row>
    <row r="8" spans="1:5" x14ac:dyDescent="0.35">
      <c r="A8" s="13" t="s">
        <v>170</v>
      </c>
      <c r="B8" s="42">
        <v>1.7</v>
      </c>
      <c r="C8" s="42">
        <v>2.5</v>
      </c>
      <c r="D8" s="42">
        <v>4.7</v>
      </c>
      <c r="E8" s="42">
        <v>3</v>
      </c>
    </row>
    <row r="9" spans="1:5" x14ac:dyDescent="0.35">
      <c r="A9" s="13" t="s">
        <v>171</v>
      </c>
      <c r="B9" s="42">
        <v>1.5</v>
      </c>
      <c r="C9" s="42">
        <v>1.3</v>
      </c>
      <c r="D9" s="42">
        <v>0.7</v>
      </c>
      <c r="E9" s="42">
        <v>1.2</v>
      </c>
    </row>
    <row r="10" spans="1:5" x14ac:dyDescent="0.35">
      <c r="A10" s="13" t="s">
        <v>172</v>
      </c>
      <c r="B10" s="42">
        <v>2.6</v>
      </c>
      <c r="C10" s="42">
        <v>3.5</v>
      </c>
      <c r="D10" s="42">
        <v>6</v>
      </c>
      <c r="E10" s="42">
        <v>4</v>
      </c>
    </row>
    <row r="11" spans="1:5" x14ac:dyDescent="0.35">
      <c r="A11" s="14" t="s">
        <v>146</v>
      </c>
      <c r="B11" s="64">
        <v>1.5</v>
      </c>
      <c r="C11" s="64">
        <v>2.4</v>
      </c>
      <c r="D11" s="64">
        <v>5.9</v>
      </c>
      <c r="E11" s="64">
        <v>3.2</v>
      </c>
    </row>
    <row r="12" spans="1:5" ht="19.5" thickBot="1" x14ac:dyDescent="0.4">
      <c r="A12" s="119"/>
      <c r="B12" s="120"/>
      <c r="C12" s="120"/>
      <c r="D12" s="120"/>
      <c r="E12" s="120"/>
    </row>
    <row r="13" spans="1:5" x14ac:dyDescent="0.35">
      <c r="A13" s="7" t="s">
        <v>189</v>
      </c>
      <c r="B13" s="60"/>
      <c r="C13" s="60"/>
      <c r="D13" s="60"/>
      <c r="E13" s="60"/>
    </row>
    <row r="14" spans="1:5" x14ac:dyDescent="0.35">
      <c r="A14" s="10" t="s">
        <v>169</v>
      </c>
      <c r="B14" s="40">
        <v>89.3</v>
      </c>
      <c r="C14" s="40">
        <v>85.5</v>
      </c>
      <c r="D14" s="40">
        <v>73.2</v>
      </c>
      <c r="E14" s="40">
        <v>82.8</v>
      </c>
    </row>
    <row r="15" spans="1:5" x14ac:dyDescent="0.35">
      <c r="A15" s="13" t="s">
        <v>170</v>
      </c>
      <c r="B15" s="42">
        <v>1.4</v>
      </c>
      <c r="C15" s="42">
        <v>2</v>
      </c>
      <c r="D15" s="42">
        <v>3</v>
      </c>
      <c r="E15" s="42">
        <v>2.1</v>
      </c>
    </row>
    <row r="16" spans="1:5" x14ac:dyDescent="0.35">
      <c r="A16" s="13" t="s">
        <v>171</v>
      </c>
      <c r="B16" s="42">
        <v>2.1</v>
      </c>
      <c r="C16" s="42">
        <v>1.8</v>
      </c>
      <c r="D16" s="42">
        <v>1</v>
      </c>
      <c r="E16" s="42">
        <v>1.6</v>
      </c>
    </row>
    <row r="17" spans="1:5" x14ac:dyDescent="0.35">
      <c r="A17" s="13" t="s">
        <v>172</v>
      </c>
      <c r="B17" s="42">
        <v>3</v>
      </c>
      <c r="C17" s="42">
        <v>4</v>
      </c>
      <c r="D17" s="42">
        <v>7.1</v>
      </c>
      <c r="E17" s="42">
        <v>4.7</v>
      </c>
    </row>
    <row r="18" spans="1:5" x14ac:dyDescent="0.35">
      <c r="A18" s="14" t="s">
        <v>146</v>
      </c>
      <c r="B18" s="64">
        <v>4.2</v>
      </c>
      <c r="C18" s="64">
        <v>6.7</v>
      </c>
      <c r="D18" s="64">
        <v>15.7</v>
      </c>
      <c r="E18" s="64">
        <v>8.6999999999999993</v>
      </c>
    </row>
    <row r="20" spans="1:5" ht="310.5" customHeight="1" x14ac:dyDescent="0.35">
      <c r="A20" s="174" t="s">
        <v>375</v>
      </c>
      <c r="B20" s="174"/>
      <c r="C20" s="174"/>
      <c r="D20" s="174"/>
      <c r="E20" s="174"/>
    </row>
    <row r="21" spans="1:5" ht="46.5" customHeight="1" x14ac:dyDescent="0.35">
      <c r="A21" s="166" t="s">
        <v>376</v>
      </c>
      <c r="B21" s="166"/>
      <c r="C21" s="166"/>
      <c r="D21" s="166"/>
      <c r="E21" s="166"/>
    </row>
    <row r="22" spans="1:5" ht="25.5" customHeight="1" x14ac:dyDescent="0.35">
      <c r="A22" s="173" t="s">
        <v>332</v>
      </c>
      <c r="B22" s="173"/>
      <c r="C22" s="173"/>
      <c r="D22" s="173"/>
      <c r="E22" s="173"/>
    </row>
    <row r="23" spans="1:5" x14ac:dyDescent="0.35">
      <c r="A23" s="7" t="s">
        <v>377</v>
      </c>
    </row>
    <row r="26" spans="1:5" x14ac:dyDescent="0.35">
      <c r="A26" s="67"/>
    </row>
  </sheetData>
  <mergeCells count="5">
    <mergeCell ref="B4:E4"/>
    <mergeCell ref="A2:E2"/>
    <mergeCell ref="A22:E22"/>
    <mergeCell ref="A21:E21"/>
    <mergeCell ref="A20:E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25</vt:i4>
      </vt:variant>
    </vt:vector>
  </HeadingPairs>
  <TitlesOfParts>
    <vt:vector size="25" baseType="lpstr">
      <vt:lpstr>Figure 1</vt:lpstr>
      <vt:lpstr>Figure 2</vt:lpstr>
      <vt:lpstr>Figure 2.1</vt:lpstr>
      <vt:lpstr>Figure 3</vt:lpstr>
      <vt:lpstr>Figure 4</vt:lpstr>
      <vt:lpstr>Figure 4.1</vt:lpstr>
      <vt:lpstr>Figure 5</vt:lpstr>
      <vt:lpstr>Figure 6</vt:lpstr>
      <vt:lpstr>Figure 7 web</vt:lpstr>
      <vt:lpstr>Figure 8 web</vt:lpstr>
      <vt:lpstr>Figure 9 web</vt:lpstr>
      <vt:lpstr>Figure 10 web</vt:lpstr>
      <vt:lpstr>Figure 11 web</vt:lpstr>
      <vt:lpstr>Figure 12 web</vt:lpstr>
      <vt:lpstr>Figure 13 web</vt:lpstr>
      <vt:lpstr>Figure 14 web</vt:lpstr>
      <vt:lpstr>Figure 15 web</vt:lpstr>
      <vt:lpstr>Figure 16 web</vt:lpstr>
      <vt:lpstr>Figure 17 web</vt:lpstr>
      <vt:lpstr>Figure 18 web</vt:lpstr>
      <vt:lpstr>Figure 19 web</vt:lpstr>
      <vt:lpstr>Sources</vt:lpstr>
      <vt:lpstr>Définitions</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Parcours scolaires de l’entrée en seconde</dc:title>
  <dc:creator>DEPP</dc:creator>
  <cp:keywords>enseignement du secondaire ; enseignement professionnel ; seconde professionnelle ; parcours scolaire ; diplôme du second degré ; DNB ; origine scolaire ; baccalauréat ; sortie d’étude ; orientation universitaire ; apprentissage ; cohorte ; taux de sortie ; sortie sans diplôme ; sortie avec diplôme ; voie générale et technologique ; STS ; diplôme de l’enseignement supérieur ; BTS</cp:keywords>
  <cp:lastModifiedBy>JOHANNA SZTANKE</cp:lastModifiedBy>
  <dcterms:created xsi:type="dcterms:W3CDTF">2025-11-06T13:49:33Z</dcterms:created>
  <dcterms:modified xsi:type="dcterms:W3CDTF">2026-06-15T07:05:02Z</dcterms:modified>
</cp:coreProperties>
</file>