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4.xml" ContentType="application/vnd.ms-excel.threadedcomments+xml"/>
  <Override PartName="/xl/threadedComments/threadedComment5.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M:\str-depp-c2\02_PUBLICATIONS\NI-2025\31- HSA 4 pages\05- Corrections après publication\04- Web\"/>
    </mc:Choice>
  </mc:AlternateContent>
  <xr:revisionPtr revIDLastSave="0" documentId="13_ncr:1_{98CBCC4A-735D-46D1-9FCB-A856E39DD902}" xr6:coauthVersionLast="47" xr6:coauthVersionMax="47" xr10:uidLastSave="{00000000-0000-0000-0000-000000000000}"/>
  <bookViews>
    <workbookView xWindow="-120" yWindow="-120" windowWidth="29040" windowHeight="15720" tabRatio="767" activeTab="2" xr2:uid="{00000000-000D-0000-FFFF-FFFF00000000}"/>
  </bookViews>
  <sheets>
    <sheet name="Figure 1" sheetId="13" r:id="rId1"/>
    <sheet name="Figure 2" sheetId="42" r:id="rId2"/>
    <sheet name="Figure 3" sheetId="51" r:id="rId3"/>
    <sheet name="Figure 4 web" sheetId="52" r:id="rId4"/>
    <sheet name="Figure 5 web" sheetId="41" r:id="rId5"/>
    <sheet name="Figure 6 web" sheetId="37" r:id="rId6"/>
    <sheet name="Figure 7 web" sheetId="49" r:id="rId7"/>
    <sheet name="Figure 8 web " sheetId="40" r:id="rId8"/>
    <sheet name="Figure 9 web " sheetId="48" r:id="rId9"/>
    <sheet name="Figure 10 web" sheetId="44" r:id="rId10"/>
    <sheet name="Figure 11 web" sheetId="46" r:id="rId11"/>
    <sheet name="Source et champ" sheetId="10" r:id="rId12"/>
    <sheet name="Définitions" sheetId="22" r:id="rId13"/>
    <sheet name="Bibliographie" sheetId="11"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73" i="49" l="1"/>
  <c r="E5" i="49"/>
  <c r="E9" i="41" l="1"/>
  <c r="J13" i="52" l="1"/>
  <c r="E63" i="49"/>
  <c r="E53" i="49"/>
  <c r="E43" i="49"/>
  <c r="E33" i="49"/>
  <c r="E23" i="49"/>
  <c r="E13" i="49"/>
  <c r="E26" i="41"/>
  <c r="E4" i="41"/>
  <c r="E38" i="41"/>
  <c r="E37" i="41"/>
  <c r="E36" i="41"/>
  <c r="E35" i="41"/>
  <c r="E34" i="41"/>
  <c r="E33" i="41"/>
  <c r="E32" i="41"/>
  <c r="E31" i="41"/>
  <c r="E30" i="41"/>
  <c r="E29" i="41"/>
  <c r="E28" i="41"/>
  <c r="E27" i="41"/>
  <c r="E25" i="41"/>
  <c r="E24" i="41"/>
  <c r="E23" i="41"/>
  <c r="E22" i="41"/>
  <c r="E21" i="41"/>
  <c r="E20" i="41"/>
  <c r="E19" i="41"/>
  <c r="E18" i="41"/>
  <c r="E17" i="41"/>
  <c r="E16" i="41"/>
  <c r="E15" i="41"/>
  <c r="E14" i="41"/>
  <c r="E13" i="41"/>
  <c r="E12" i="41"/>
  <c r="E11" i="41"/>
  <c r="E10" i="41"/>
  <c r="E8" i="41"/>
  <c r="E7" i="41"/>
  <c r="E6" i="41"/>
  <c r="E5" i="41"/>
  <c r="J8" i="52"/>
  <c r="J21" i="52"/>
  <c r="J20" i="52"/>
  <c r="J19" i="52"/>
  <c r="J18" i="52"/>
  <c r="J17" i="52"/>
  <c r="J16" i="52"/>
  <c r="J15" i="52"/>
  <c r="J14" i="52"/>
  <c r="J12" i="52"/>
  <c r="J11" i="52"/>
  <c r="J10" i="52"/>
  <c r="J9" i="52"/>
  <c r="J7" i="52"/>
  <c r="J6" i="52"/>
  <c r="J5" i="52"/>
  <c r="G21" i="52"/>
  <c r="G20" i="52"/>
  <c r="G19" i="52"/>
  <c r="G18" i="52"/>
  <c r="G17" i="52"/>
  <c r="G16" i="52"/>
  <c r="G15" i="52"/>
  <c r="G14" i="52"/>
  <c r="G13" i="52"/>
  <c r="G12" i="52"/>
  <c r="G11" i="52"/>
  <c r="G10" i="52"/>
  <c r="G9" i="52"/>
  <c r="G8" i="52"/>
  <c r="G7" i="52"/>
  <c r="G6" i="52"/>
  <c r="G5" i="52"/>
  <c r="D21" i="52"/>
  <c r="D20" i="52"/>
  <c r="D19" i="52"/>
  <c r="D18" i="52"/>
  <c r="D17" i="52"/>
  <c r="D16" i="52"/>
  <c r="D15" i="52"/>
  <c r="D14" i="52"/>
  <c r="D13" i="52"/>
  <c r="D12" i="52"/>
  <c r="D11" i="52"/>
  <c r="D10" i="52"/>
  <c r="D9" i="52"/>
  <c r="D8" i="52"/>
  <c r="D7" i="52"/>
  <c r="D6" i="52"/>
  <c r="D5" i="52"/>
  <c r="I21" i="52"/>
  <c r="I20" i="52"/>
  <c r="I19" i="52"/>
  <c r="I18" i="52"/>
  <c r="I17" i="52"/>
  <c r="I12" i="52"/>
  <c r="I11" i="52"/>
  <c r="I7" i="52"/>
  <c r="F21" i="52"/>
  <c r="F20" i="52"/>
  <c r="F19" i="52"/>
  <c r="F18" i="52"/>
  <c r="F17" i="52"/>
  <c r="F12" i="52"/>
  <c r="F11" i="52"/>
  <c r="F7" i="52"/>
  <c r="C21" i="52"/>
  <c r="C20" i="52"/>
  <c r="C19" i="52"/>
  <c r="C18" i="52"/>
  <c r="C17" i="52"/>
  <c r="C12" i="52"/>
  <c r="C11" i="52"/>
  <c r="C7" i="52"/>
  <c r="H10" i="51"/>
  <c r="H15" i="51"/>
  <c r="H14" i="51"/>
  <c r="H13" i="51"/>
  <c r="H12" i="51"/>
  <c r="H11" i="51"/>
  <c r="H9" i="51"/>
  <c r="H8" i="51"/>
  <c r="H7" i="51"/>
  <c r="E4" i="49"/>
  <c r="E6" i="49"/>
  <c r="E7" i="49"/>
  <c r="E8" i="49"/>
  <c r="E9" i="49"/>
  <c r="E10" i="49"/>
  <c r="E11" i="49"/>
  <c r="E12" i="49"/>
  <c r="E14" i="49"/>
  <c r="E15" i="49"/>
  <c r="E16" i="49"/>
  <c r="E17" i="49"/>
  <c r="E18" i="49"/>
  <c r="E19" i="49"/>
  <c r="E20" i="49"/>
  <c r="E21" i="49"/>
  <c r="E22" i="49"/>
  <c r="E24" i="49"/>
  <c r="E25" i="49"/>
  <c r="E26" i="49"/>
  <c r="E27" i="49"/>
  <c r="E28" i="49"/>
  <c r="E29" i="49"/>
  <c r="E30" i="49"/>
  <c r="E31" i="49"/>
  <c r="E32" i="49"/>
  <c r="E34" i="49"/>
  <c r="E35" i="49"/>
  <c r="E36" i="49"/>
  <c r="E37" i="49"/>
  <c r="E38" i="49"/>
  <c r="E39" i="49"/>
  <c r="E40" i="49"/>
  <c r="E41" i="49"/>
  <c r="E42" i="49"/>
  <c r="E44" i="49"/>
  <c r="E45" i="49"/>
  <c r="E46" i="49"/>
  <c r="E47" i="49"/>
  <c r="E48" i="49"/>
  <c r="E49" i="49"/>
  <c r="E50" i="49"/>
  <c r="E51" i="49"/>
  <c r="E52" i="49"/>
  <c r="E54" i="49"/>
  <c r="E55" i="49"/>
  <c r="E56" i="49"/>
  <c r="E57" i="49"/>
  <c r="E58" i="49"/>
  <c r="E59" i="49"/>
  <c r="E60" i="49"/>
  <c r="E61" i="49"/>
  <c r="E62" i="49"/>
  <c r="E64" i="49"/>
  <c r="E65" i="49"/>
  <c r="E66" i="49"/>
  <c r="E67" i="49"/>
  <c r="E68" i="49"/>
  <c r="E69" i="49"/>
  <c r="E70" i="49"/>
  <c r="E71" i="49"/>
  <c r="E72" i="49"/>
</calcChain>
</file>

<file path=xl/sharedStrings.xml><?xml version="1.0" encoding="utf-8"?>
<sst xmlns="http://schemas.openxmlformats.org/spreadsheetml/2006/main" count="455" uniqueCount="274">
  <si>
    <t>Total</t>
  </si>
  <si>
    <t>Bibliographie :</t>
  </si>
  <si>
    <t>Source</t>
  </si>
  <si>
    <t>Hommes</t>
  </si>
  <si>
    <t>Femmes</t>
  </si>
  <si>
    <t>Année</t>
  </si>
  <si>
    <t>2016</t>
  </si>
  <si>
    <t>2017</t>
  </si>
  <si>
    <t>Heures d'enseignement</t>
  </si>
  <si>
    <t>Heures de pondération</t>
  </si>
  <si>
    <t>2018</t>
  </si>
  <si>
    <t>Sexe</t>
  </si>
  <si>
    <t>Collèges</t>
  </si>
  <si>
    <t>Formations générales et technologiques en lycée</t>
  </si>
  <si>
    <t>STS</t>
  </si>
  <si>
    <t>CPGE</t>
  </si>
  <si>
    <t>Formations professionnelles en lycée</t>
  </si>
  <si>
    <t>Effectifs</t>
  </si>
  <si>
    <t>Professeurs de chaire supérieure</t>
  </si>
  <si>
    <t>Enseignants non-titulaires</t>
  </si>
  <si>
    <t>Moins de 30 ans</t>
  </si>
  <si>
    <t>De 30 à 40 ans</t>
  </si>
  <si>
    <t>De 40 à 50 ans</t>
  </si>
  <si>
    <t>Plus de 50 ans</t>
  </si>
  <si>
    <t>Regroupement de grades</t>
  </si>
  <si>
    <t>hors éducation prioritaire</t>
  </si>
  <si>
    <t>Champ de l'étude</t>
  </si>
  <si>
    <t>Les décharges</t>
  </si>
  <si>
    <t>L'obligation réglementaire de service (ORS)</t>
  </si>
  <si>
    <t>Montant moyen annuel d'une HSA pour un homme en bénéficiant</t>
  </si>
  <si>
    <t>Montant moyen annuel d'une HSA pour une femme en bénéficiant</t>
  </si>
  <si>
    <t>2019</t>
  </si>
  <si>
    <t>2015</t>
  </si>
  <si>
    <t>Montant moyen annuel d'une HSA</t>
  </si>
  <si>
    <t>Ensemble</t>
  </si>
  <si>
    <t>2020</t>
  </si>
  <si>
    <t>Montant moyen pour une femme bénéficiant de HSA</t>
  </si>
  <si>
    <t>Montant moyen pour un homme bénéficiant de HSA</t>
  </si>
  <si>
    <t>2021</t>
  </si>
  <si>
    <t>Education musicale</t>
  </si>
  <si>
    <t>Arts plastiques</t>
  </si>
  <si>
    <t>Disciplines du domaine des services</t>
  </si>
  <si>
    <t>Disciplines du domaine de la production</t>
  </si>
  <si>
    <t>Histoire-Géographie</t>
  </si>
  <si>
    <t>Physique-Chimie</t>
  </si>
  <si>
    <t>Sciences de la vie et de la Terre</t>
  </si>
  <si>
    <t>Mathématiques</t>
  </si>
  <si>
    <t>Lettres</t>
  </si>
  <si>
    <t>Sciences économiques et sociales</t>
  </si>
  <si>
    <t>Education physique et sportive</t>
  </si>
  <si>
    <t>Philosophie</t>
  </si>
  <si>
    <t>Langues</t>
  </si>
  <si>
    <t>Discipline de poste - Toutes formations</t>
  </si>
  <si>
    <t>dont heures supplémentaires annualisées</t>
  </si>
  <si>
    <t>2022</t>
  </si>
  <si>
    <t>Agrégés (hors CPGE et hors STS)</t>
  </si>
  <si>
    <t>Part de bénéficiaires d'HSA</t>
  </si>
  <si>
    <t>Nombre d'enseignants</t>
  </si>
  <si>
    <t>Nombre d'heures d'enseignement</t>
  </si>
  <si>
    <t>Nombre d'enseignants qui font des HSA</t>
  </si>
  <si>
    <t>Nombre d'HSA</t>
  </si>
  <si>
    <t>Nombre d'HSA par enseignant</t>
  </si>
  <si>
    <t>Nombre d'HSA par enseignant éligible</t>
  </si>
  <si>
    <t>Indicateur</t>
  </si>
  <si>
    <t>Secteur public</t>
  </si>
  <si>
    <t>Secteur privé sous contrat</t>
  </si>
  <si>
    <t>Niveau d'enseignement</t>
  </si>
  <si>
    <t>Formations professionnelles</t>
  </si>
  <si>
    <t>Formations générales et technologiques</t>
  </si>
  <si>
    <t>CPGE et STS</t>
  </si>
  <si>
    <t>Formations de niveau collège (y compris Segpa) - Hors éducation prioritaire</t>
  </si>
  <si>
    <t>Formations de niveau collège (y compris Segpa) - Total</t>
  </si>
  <si>
    <t>Formations de niveau collège (y compris Segpa) - Réseau REP+</t>
  </si>
  <si>
    <t>Formations de niveau collège (y compris Segpa) - Réseau REP</t>
  </si>
  <si>
    <t>Nombre d'HSA par enseignant qui fait des HSA</t>
  </si>
  <si>
    <t>Enseignants effectuant au moins 2 HSA mais moins de 3 HSA</t>
  </si>
  <si>
    <t>Enseignants qui ne font pas d'HSA</t>
  </si>
  <si>
    <t>Ensemble des enseignants</t>
  </si>
  <si>
    <t>Titulaires</t>
  </si>
  <si>
    <t>Non-titulaires</t>
  </si>
  <si>
    <t>Temps complet</t>
  </si>
  <si>
    <t>Enseignement spécialisé</t>
  </si>
  <si>
    <t>Enseignants sans heures de pondération</t>
  </si>
  <si>
    <t>Enseignants avec heures de pondération</t>
  </si>
  <si>
    <t>Disciplines générales</t>
  </si>
  <si>
    <t>Certifiés</t>
  </si>
  <si>
    <t>Professeurs de lycée professionnel</t>
  </si>
  <si>
    <t>Professeurs d'EPS</t>
  </si>
  <si>
    <t>Autres titulaires</t>
  </si>
  <si>
    <t>temps complet</t>
  </si>
  <si>
    <t>Part des enseignants qui font des HSA</t>
  </si>
  <si>
    <t>Ensemble second degré</t>
  </si>
  <si>
    <t>temps partiel</t>
  </si>
  <si>
    <t>Total établissements du second degré</t>
  </si>
  <si>
    <t>dont temps partiel qui font des HSA</t>
  </si>
  <si>
    <t>dont temps complet qui font des HSA</t>
  </si>
  <si>
    <t>dont HSA effectuées par des enseignants à temps partiel</t>
  </si>
  <si>
    <t>dont HSA effectuées par des enseignants à temps complet</t>
  </si>
  <si>
    <t>Nombre d'HSA par enseignant qui fait des HSA à temps complet</t>
  </si>
  <si>
    <t>Nombre d'HSA par enseignant qui fait des HSA à temps partiel</t>
  </si>
  <si>
    <t>Temps partiel</t>
  </si>
  <si>
    <t xml:space="preserve"> réseau REP</t>
  </si>
  <si>
    <t>dont : réseau REP+</t>
  </si>
  <si>
    <r>
      <rPr>
        <b/>
        <sz val="9"/>
        <rFont val="Arial"/>
        <family val="2"/>
      </rPr>
      <t xml:space="preserve">2. </t>
    </r>
    <r>
      <rPr>
        <sz val="9"/>
        <rFont val="Arial"/>
        <family val="2"/>
      </rPr>
      <t>Heures de décharges ainsi que les heures consacrées à des activités complémentaires à l’enseignement.</t>
    </r>
  </si>
  <si>
    <r>
      <rPr>
        <b/>
        <sz val="9"/>
        <rFont val="Arial"/>
        <family val="2"/>
      </rPr>
      <t>3.</t>
    </r>
    <r>
      <rPr>
        <sz val="9"/>
        <rFont val="Arial"/>
        <family val="2"/>
      </rPr>
      <t xml:space="preserve"> Y compris les pondérations.</t>
    </r>
  </si>
  <si>
    <r>
      <rPr>
        <b/>
        <sz val="9"/>
        <rFont val="Arial"/>
        <family val="2"/>
      </rPr>
      <t>Source :</t>
    </r>
    <r>
      <rPr>
        <sz val="9"/>
        <rFont val="Arial"/>
        <family val="2"/>
      </rPr>
      <t xml:space="preserve"> DEPP, bases Relais.</t>
    </r>
  </si>
  <si>
    <r>
      <rPr>
        <b/>
        <sz val="9"/>
        <color theme="1"/>
        <rFont val="Arial"/>
        <family val="2"/>
      </rPr>
      <t>1.</t>
    </r>
    <r>
      <rPr>
        <sz val="9"/>
        <color theme="1"/>
        <rFont val="Arial"/>
        <family val="2"/>
      </rPr>
      <t xml:space="preserve"> Ce service hebdomadaire ordinaire ne comprend pas les activités exceptionnelles comme le remplacement d'un collègue absent, ni les heures supplémentaires ponctuelles, ni l'accompagnement éducatif après les cours comme la participation au dispositif Devoirs faits.</t>
    </r>
  </si>
  <si>
    <t>Enseignants non titulaires</t>
  </si>
  <si>
    <t>Rapport montant moyen hommes-femmes</t>
  </si>
  <si>
    <t>Segpa</t>
  </si>
  <si>
    <t>2023</t>
  </si>
  <si>
    <t>Public</t>
  </si>
  <si>
    <t>Privé</t>
  </si>
  <si>
    <t>Agrégés et chaire supérieure</t>
  </si>
  <si>
    <r>
      <rPr>
        <b/>
        <sz val="9"/>
        <rFont val="Arial"/>
        <family val="2"/>
      </rPr>
      <t>Note :</t>
    </r>
    <r>
      <rPr>
        <sz val="9"/>
        <rFont val="Arial"/>
        <family val="2"/>
      </rPr>
      <t xml:space="preserve"> les montants sont calculés à partir du service hebdomadaire du constat de rentrée des bases Relais. Il s'agit de montants bruts.</t>
    </r>
  </si>
  <si>
    <t>Part</t>
  </si>
  <si>
    <t>Paris</t>
  </si>
  <si>
    <t>Aix-Marseille</t>
  </si>
  <si>
    <t>Besançon</t>
  </si>
  <si>
    <t>Bordeaux</t>
  </si>
  <si>
    <t>Clermont-Ferrand</t>
  </si>
  <si>
    <t>Dijon</t>
  </si>
  <si>
    <t>Grenoble</t>
  </si>
  <si>
    <t>Lille</t>
  </si>
  <si>
    <t>Lyon</t>
  </si>
  <si>
    <t>Montpellier</t>
  </si>
  <si>
    <t>Nancy-Metz</t>
  </si>
  <si>
    <t>Poitiers</t>
  </si>
  <si>
    <t>Strasbourg</t>
  </si>
  <si>
    <t>Toulouse</t>
  </si>
  <si>
    <t>Reims</t>
  </si>
  <si>
    <t>Amiens</t>
  </si>
  <si>
    <t>Limoges</t>
  </si>
  <si>
    <t>Nice</t>
  </si>
  <si>
    <t>Créteil</t>
  </si>
  <si>
    <t>Versailles</t>
  </si>
  <si>
    <t>Corse</t>
  </si>
  <si>
    <t>Normandie</t>
  </si>
  <si>
    <t>La Réunion</t>
  </si>
  <si>
    <t>Martinique</t>
  </si>
  <si>
    <t>Guadeloupe</t>
  </si>
  <si>
    <t>Guyane</t>
  </si>
  <si>
    <t>Mayotte</t>
  </si>
  <si>
    <t>Auvergne-Rhône-Alpes</t>
  </si>
  <si>
    <t>Bourgogne-Franche-Comté</t>
  </si>
  <si>
    <t>Grand Est</t>
  </si>
  <si>
    <t>Hauts-de-France</t>
  </si>
  <si>
    <t>Île-de-France</t>
  </si>
  <si>
    <t>Nouvelle-Aquitaine</t>
  </si>
  <si>
    <t>Occitanie</t>
  </si>
  <si>
    <t>Provence-Alpes-Côte d'Azur</t>
  </si>
  <si>
    <t>Public + Privé sous contrat</t>
  </si>
  <si>
    <t xml:space="preserve">Public </t>
  </si>
  <si>
    <t>Privé sous contrat</t>
  </si>
  <si>
    <r>
      <rPr>
        <b/>
        <sz val="9"/>
        <color indexed="12"/>
        <rFont val="Arial"/>
        <family val="2"/>
      </rPr>
      <t xml:space="preserve">Bretagne </t>
    </r>
    <r>
      <rPr>
        <sz val="9"/>
        <rFont val="Arial"/>
        <family val="2"/>
      </rPr>
      <t>(Rennes)</t>
    </r>
  </si>
  <si>
    <r>
      <rPr>
        <b/>
        <sz val="9"/>
        <color indexed="12"/>
        <rFont val="Arial"/>
        <family val="2"/>
      </rPr>
      <t>Centre-Val de Loire</t>
    </r>
    <r>
      <rPr>
        <sz val="9"/>
        <rFont val="Arial"/>
        <family val="2"/>
      </rPr>
      <t xml:space="preserve"> (Orléans-Tours)</t>
    </r>
  </si>
  <si>
    <r>
      <rPr>
        <b/>
        <sz val="9"/>
        <color indexed="12"/>
        <rFont val="Arial"/>
        <family val="2"/>
      </rPr>
      <t>Pays de la Loire</t>
    </r>
    <r>
      <rPr>
        <sz val="9"/>
        <color indexed="12"/>
        <rFont val="Arial"/>
        <family val="2"/>
      </rPr>
      <t xml:space="preserve"> </t>
    </r>
    <r>
      <rPr>
        <sz val="9"/>
        <rFont val="Arial"/>
        <family val="2"/>
      </rPr>
      <t>(Nantes)</t>
    </r>
  </si>
  <si>
    <t>Total Dom</t>
  </si>
  <si>
    <t>Total France</t>
  </si>
  <si>
    <t>Total Métropole</t>
  </si>
  <si>
    <t>Remplacements de courte durée (18h)</t>
  </si>
  <si>
    <t>Devoirs faits (24h)</t>
  </si>
  <si>
    <t>Appui à la prise en charge d'élèves à besoins particuliers</t>
  </si>
  <si>
    <t>Intervention découverte des métiers (24h)</t>
  </si>
  <si>
    <t>Stages de réussite (24h)</t>
  </si>
  <si>
    <t>Enseignement d'options (24h)</t>
  </si>
  <si>
    <t>Dispositif Ambition Emploi</t>
  </si>
  <si>
    <t>Enseignants cumulant Pacte et HSA</t>
  </si>
  <si>
    <t>Enseignants engagés dans plusieurs types Pacte</t>
  </si>
  <si>
    <t>2 types</t>
  </si>
  <si>
    <t>4 types et plus</t>
  </si>
  <si>
    <t>3 types</t>
  </si>
  <si>
    <t>Enseignants engagés dans au moins un type de  Pacte</t>
  </si>
  <si>
    <t>Pacte enseignant</t>
  </si>
  <si>
    <t>Enseignants engagés dans un seul type Pacte</t>
  </si>
  <si>
    <t>Part des enseignants éligibles qui font des HSA</t>
  </si>
  <si>
    <t>Évolution</t>
  </si>
  <si>
    <r>
      <rPr>
        <sz val="12"/>
        <color theme="1"/>
        <rFont val="Arial"/>
        <family val="2"/>
      </rPr>
      <t xml:space="preserve">
Pour prendre en compte des spécificités inhérentes à l'enseignement dans certains niveaux de formation en matière de préparation, de recherches personnelles nécessaires à la réalisation des heures d'enseignement et d'évaluation des élèves, les enseignants ont des heures d’enseignement pondérées.
Les heures en STS ont un coefficient de pondération de 1,25 et celles en CPGE (pour les enseignants qui ont seulement une partie de leur service en CPGE) de 1,50.
Depuis 2015, les enseignants des établissements situés en réseau d'éducation prioritaire REP+ ont également des heures d’enseignement pondérées par un coefficient de pondération de 1,1.
Avec les mesures de la rentrée 2015, la pondération des heures d’enseignement est étendue aux enseignants qui donnent cours dans des classes de premières et terminales générales et technologiques (sauf pour les enseignants d’éducation physique et sportive). Chaque heure d'enseignement dans ces classes est affectée d'un coefficient de pondération de 1,1. La pondération s'applique dès la première heure assurée mais seules les dix premières heures assurées dans ces classes sont pondérées.</t>
    </r>
    <r>
      <rPr>
        <sz val="12"/>
        <color indexed="8"/>
        <rFont val="Arial"/>
        <family val="2"/>
      </rPr>
      <t xml:space="preserve">
</t>
    </r>
  </si>
  <si>
    <t>Le terme de « décharge » est utilisé pour désigner des activités entraînant des aménagements aux obligations règlementaires de service d’enseignement devant élèves (ORS) des personnels enseignants et n'entre donc pas dans le cadre des heures de pondération. Il comprend des heures de réduction de service, par exemple pour un enseignant dont le service est partagé entre 2 communes différentes. Il comprend aussi des heures consacrées à des activités complémentaires à l’enseignement comme les heures d'animation de l'association sportive de l'établissement sous l'égide de l'Union nationale du sport scolaire (UNSS).</t>
  </si>
  <si>
    <r>
      <t xml:space="preserve">La mise en œuvre du Pacte se traduit par un dispositif indemnitaire instaurant une part fonctionnelle de l’indemnité de suivi et d’orientation des élèves (ISOE) et de l’indemnité de suivi et d’accompagnement des élèves (ISAE) correspondant à l’exercice de missions complémentaires au sein des écoles, collèges, lycées d’enseignement général et technologique et des lycées professionnels.
L'ensemble des personnels enseignants, CPE et PsyEN, qu'ils soient fonctionnaires ou contractuels, en fonction des besoins et sur la base du volontariat, peuvent assurer des missions complémentaires. La </t>
    </r>
    <r>
      <rPr>
        <i/>
        <sz val="12"/>
        <rFont val="Arial"/>
        <family val="2"/>
      </rPr>
      <t>Note d'Information</t>
    </r>
    <r>
      <rPr>
        <sz val="12"/>
        <rFont val="Arial"/>
        <family val="2"/>
      </rPr>
      <t xml:space="preserve"> concerne, en revanche, uniquement le champ des enseignants exerçant dans les établissements du second degré.
Un premier ensemble de missions porte sur des activités pédagogiques en présence des élèves. Un second ensemble de missions portera sur le bon fonctionnement des écoles ou des établissements et sur les projets des équipes.
Les missions complémentaires sont assurées : pour certaines, sous la forme d’un volume horaire annuel ; pour d’autres, sous la forme d’un engagement annuel.
Chaque mission fait l’objet d’une rémunération forfaitaire de 1 250 € brut annuels, correspondant à une part fonctionnelle de l'ISOE ou de l'ISAE.
Le Pacte n’est pas comptabilisé dans le service total des enseignants.
</t>
    </r>
  </si>
  <si>
    <r>
      <t xml:space="preserve">Thomas J.-E., 2023, « Les heures supplémentaires des enseignants à la rentrée 2022 dans le second degré », </t>
    </r>
    <r>
      <rPr>
        <i/>
        <sz val="10"/>
        <color theme="1"/>
        <rFont val="Arial"/>
        <family val="2"/>
      </rPr>
      <t>Note d’Information</t>
    </r>
    <r>
      <rPr>
        <sz val="10"/>
        <color theme="1"/>
        <rFont val="Arial"/>
        <family val="2"/>
      </rPr>
      <t>, n° 23.25.</t>
    </r>
  </si>
  <si>
    <r>
      <t xml:space="preserve">Les bases Relais :
Les bases Relais rassemblent les données relatives au service des enseignants des établissements du second degré public et privé sous contrat : elles sont alimentées par les établissements et les gestionnaires académiques. Outre le service </t>
    </r>
    <r>
      <rPr>
        <i/>
        <sz val="12"/>
        <color indexed="8"/>
        <rFont val="Arial"/>
        <family val="2"/>
      </rPr>
      <t>stricto-sensu</t>
    </r>
    <r>
      <rPr>
        <sz val="12"/>
        <color indexed="8"/>
        <rFont val="Arial"/>
        <family val="2"/>
      </rPr>
      <t xml:space="preserve"> des enseignants en charge d'élèves à l'année, c'est-à-dire la mise en relation d'un enseignant devant tel groupe d'élèves pour assurer un cours de telle matière à un niveau donné durant l'année, les bases Relais contiennent des informations relatives aux heures de pondération, aux HSA et aux HSE.
</t>
    </r>
  </si>
  <si>
    <t>L'obligation réglementaire de service représente le nombre d'heures de cours qu'un enseignant doit effectuer dans le cadre de son service à temps plein. Il n'inclut donc pas les heures pour préparer les cours, corriger les copies, les heures de suppléance pour remplacer un collègue absent ou l'accompagnement éducatif après les cours.
Il s'élève à :
- 15 heures pour les agrégés ;
- 18 heures pour les certifiés, les professeurs de lycée professionnel et les adjoints d'enseignement ;
- 17 heures pour les professeurs agrégés d'EPS ;
- 20 heures pour les professeurs d'EPS ;
- De 9 à 11 heures pour un professeur de 1re année de CPGE (selon la taille de la classe) ;
- De 8 à 10 heures pour un professeur de 2e année de CPGE (selon la taille de la classe).</t>
  </si>
  <si>
    <r>
      <rPr>
        <b/>
        <sz val="9"/>
        <rFont val="Arial"/>
        <family val="2"/>
      </rPr>
      <t>Source :</t>
    </r>
    <r>
      <rPr>
        <sz val="9"/>
        <rFont val="Arial"/>
        <family val="2"/>
      </rPr>
      <t xml:space="preserve"> DEPP, bases Relais.</t>
    </r>
  </si>
  <si>
    <r>
      <rPr>
        <b/>
        <sz val="9"/>
        <rFont val="Arial"/>
        <family val="2"/>
      </rPr>
      <t>Source :</t>
    </r>
    <r>
      <rPr>
        <sz val="9"/>
        <rFont val="Arial"/>
        <family val="2"/>
      </rPr>
      <t xml:space="preserve"> DEPP</t>
    </r>
    <r>
      <rPr>
        <sz val="9"/>
        <rFont val="Arial"/>
        <family val="2"/>
      </rPr>
      <t>, bases Relais.</t>
    </r>
  </si>
  <si>
    <r>
      <rPr>
        <b/>
        <sz val="9"/>
        <color indexed="8"/>
        <rFont val="Arial"/>
        <family val="2"/>
      </rPr>
      <t>Champ :</t>
    </r>
    <r>
      <rPr>
        <sz val="9"/>
        <color indexed="8"/>
        <rFont val="Arial"/>
        <family val="2"/>
      </rPr>
      <t xml:space="preserve"> France, public + privé sous contrat. Enseignants en charge d'élèves à l'année.</t>
    </r>
  </si>
  <si>
    <r>
      <rPr>
        <b/>
        <sz val="9"/>
        <color indexed="8"/>
        <rFont val="Arial"/>
        <family val="2"/>
      </rPr>
      <t xml:space="preserve">Champ : </t>
    </r>
    <r>
      <rPr>
        <sz val="9"/>
        <color indexed="8"/>
        <rFont val="Arial"/>
        <family val="2"/>
      </rPr>
      <t>France - public + privé sous contrat. Enseignants en charge d'élèves à l'année.</t>
    </r>
  </si>
  <si>
    <r>
      <rPr>
        <b/>
        <sz val="9"/>
        <color indexed="8"/>
        <rFont val="Arial"/>
        <family val="2"/>
      </rPr>
      <t>Champ :</t>
    </r>
    <r>
      <rPr>
        <sz val="9"/>
        <color indexed="8"/>
        <rFont val="Arial"/>
        <family val="2"/>
      </rPr>
      <t xml:space="preserve"> France - public et privé sous contrat.</t>
    </r>
  </si>
  <si>
    <r>
      <rPr>
        <b/>
        <sz val="9"/>
        <color indexed="8"/>
        <rFont val="Arial"/>
        <family val="2"/>
      </rPr>
      <t>Champ :</t>
    </r>
    <r>
      <rPr>
        <sz val="9"/>
        <color indexed="8"/>
        <rFont val="Arial"/>
        <family val="2"/>
      </rPr>
      <t xml:space="preserve"> France  - public et privé sous contrat.</t>
    </r>
  </si>
  <si>
    <r>
      <rPr>
        <b/>
        <sz val="9"/>
        <color indexed="8"/>
        <rFont val="Arial"/>
        <family val="2"/>
      </rPr>
      <t>Champ :</t>
    </r>
    <r>
      <rPr>
        <sz val="9"/>
        <color indexed="8"/>
        <rFont val="Arial"/>
        <family val="2"/>
      </rPr>
      <t xml:space="preserve"> France - public et privé sous contrat. Enseignants en charge d'élèves à l'année.</t>
    </r>
  </si>
  <si>
    <r>
      <t>1 - Service hebdomadaire ordinaire, en moyenne pour les enseignants des établissements du second degré en 2024</t>
    </r>
    <r>
      <rPr>
        <b/>
        <vertAlign val="superscript"/>
        <sz val="9"/>
        <color theme="1"/>
        <rFont val="Arial"/>
        <family val="2"/>
      </rPr>
      <t>1</t>
    </r>
  </si>
  <si>
    <t>Rappel heures supplémentaires annualisées 2023</t>
  </si>
  <si>
    <t>2024</t>
  </si>
  <si>
    <t>Enseignants effectuant  3 HSA et plus</t>
  </si>
  <si>
    <t>Évolution de la part des enseignants qui réalisent au moins une HSA entre 2015 et 2024</t>
  </si>
  <si>
    <t>Total 2023</t>
  </si>
  <si>
    <t>Rappel 2023</t>
  </si>
  <si>
    <t xml:space="preserve">Total </t>
  </si>
  <si>
    <t>en effectifs</t>
  </si>
  <si>
    <r>
      <rPr>
        <b/>
        <sz val="9"/>
        <color theme="1"/>
        <rFont val="Arial"/>
        <family val="2"/>
      </rPr>
      <t xml:space="preserve">Lecture : </t>
    </r>
    <r>
      <rPr>
        <sz val="9"/>
        <color theme="1"/>
        <rFont val="Arial"/>
        <family val="2"/>
      </rPr>
      <t xml:space="preserve"> à la rentrée 2024, 23,8 % des enseignants de l'académie de Clermont-Ferrand sont engagées pour au moins une mission du Pacte. </t>
    </r>
  </si>
  <si>
    <t>Soutien renforcé en collège (18h</t>
  </si>
  <si>
    <t>Coordination du dispositif de la découverte des métiers</t>
  </si>
  <si>
    <t>Intervention petits groupes d’élèves selon difficultés (24h)</t>
  </si>
  <si>
    <t>Tutorat d'un groupe d’élèves en tant que professeur référent</t>
  </si>
  <si>
    <t>Détection et prise en charge des élèves en décrochage</t>
  </si>
  <si>
    <t>Intervention dans des parcours de consolidation STS (24h)</t>
  </si>
  <si>
    <t>Enseignement dans les spécialisations professionnelles (24h)</t>
  </si>
  <si>
    <t>Lien établissement – entreprise (formation tuteurs stage, BDE)</t>
  </si>
  <si>
    <t>Coordination, mise en œuvre projets pédagiques innovants</t>
  </si>
  <si>
    <t>Dispositif Pôle emploi</t>
  </si>
  <si>
    <r>
      <rPr>
        <b/>
        <sz val="9"/>
        <color theme="1"/>
        <rFont val="Arial"/>
        <family val="2"/>
      </rPr>
      <t xml:space="preserve">Lecture : </t>
    </r>
    <r>
      <rPr>
        <sz val="9"/>
        <color theme="1"/>
        <rFont val="Arial"/>
        <family val="2"/>
      </rPr>
      <t xml:space="preserve"> à la rentrée 2024, tous secteurs confondus, 20,8 % des enseignants sont engagés dans la mission "Remplacements de courte durée".</t>
    </r>
  </si>
  <si>
    <t>-</t>
  </si>
  <si>
    <t>Rappel 2023
Public + Privé sous contrat</t>
  </si>
  <si>
    <r>
      <rPr>
        <b/>
        <sz val="9"/>
        <color theme="1"/>
        <rFont val="Arial"/>
        <family val="2"/>
      </rPr>
      <t>Lecture :</t>
    </r>
    <r>
      <rPr>
        <sz val="9"/>
        <color theme="1"/>
        <rFont val="Arial"/>
        <family val="2"/>
      </rPr>
      <t xml:space="preserve"> à la rentrée 2024, les enseignantes des établissements du second degré ont un service hebdomadaire moyen de 18,3 heures qui se décompose en 17,5 heures devant élèves, 0,4 heure dans une autre activité et 0,5 heure de pondération. Dans ce service, il y a 1,5 HSA.</t>
    </r>
  </si>
  <si>
    <t>dont Économie et gestion</t>
  </si>
  <si>
    <t>Evolution</t>
  </si>
  <si>
    <t>Rappel
Rentrée 2023</t>
  </si>
  <si>
    <r>
      <rPr>
        <b/>
        <sz val="9"/>
        <color theme="1"/>
        <rFont val="Arial"/>
        <family val="2"/>
      </rPr>
      <t xml:space="preserve">Lecture : </t>
    </r>
    <r>
      <rPr>
        <sz val="9"/>
        <color theme="1"/>
        <rFont val="Arial"/>
        <family val="2"/>
      </rPr>
      <t xml:space="preserve"> à la rentrée 2024, dans le secteur public, 27 % des enseignantes sont engagées pour au moins une mission du Pacte. </t>
    </r>
  </si>
  <si>
    <t>De 30 à 39 ans</t>
  </si>
  <si>
    <t>De 40 à 49 ans</t>
  </si>
  <si>
    <r>
      <t xml:space="preserve">Baradji É., 2024, « Les heures supplémentaires des enseignants à la rentrée 2022 dans le second degré », </t>
    </r>
    <r>
      <rPr>
        <i/>
        <sz val="10"/>
        <color theme="1"/>
        <rFont val="Arial"/>
        <family val="2"/>
      </rPr>
      <t>Note d’Information</t>
    </r>
    <r>
      <rPr>
        <sz val="10"/>
        <color theme="1"/>
        <rFont val="Arial"/>
        <family val="2"/>
      </rPr>
      <t>, n° 24.33.</t>
    </r>
  </si>
  <si>
    <t>Fiche 9.11 du RERS : https://www.education.gouv.fr/reperes-et-references-statistiques-2024-414953</t>
  </si>
  <si>
    <r>
      <t xml:space="preserve">
Cette </t>
    </r>
    <r>
      <rPr>
        <i/>
        <sz val="12"/>
        <rFont val="Arial"/>
        <family val="2"/>
      </rPr>
      <t>Note d'Information</t>
    </r>
    <r>
      <rPr>
        <sz val="12"/>
        <rFont val="Arial"/>
        <family val="2"/>
      </rPr>
      <t xml:space="preserve"> concerne les enseignants des établissements du second degré   qui assurent des cours à l'année face aux élèves. Ils peuvent être dans un corps du second degré ou du premier degré (dans les Segpa) et exercer dans des formations post-bac. Pour reconstituer au mieux le service des enseignants, les doublons interacadémiques ou les enseignants assurant une partie de leur service dans le public et une autre dans le privé ont été retirés. Quand un enseignant assure des cours dans plusieurs niveaux, c'est le niveau dans lequel il réalise le plus d'heures qui est retenu et les heures réalisées dans des postes secondaires sont aussi prises en compte. 
Tous les établissements du second degré sont pris en compte, y compris les établissements régionaux d'enseignement adapté (EREA).
Les formations avec des petits effectifs (formations complémentaires diplômantes, préparations pré-bac et post-bac diverses hors STS et CPGE) ont été écartées du champ pour plus de lisibilité des tableaux.
Les résultats concernent les secteurs public et privé sous contrat pour la France.
La période 2015-2023 est une période où la réglementation a été stable après les modifications importantes entre la rentrée 2014 et 2015 avec notamment le basculement de décharges d'enseignement vers des indemnités et la pondération d'heures d'enseignement sous certaines conditions en remplacement de l'heure dite de première chaire.
Cependant, à partir de la rentrée 2019, les 2 premières HSA peuvent être imposées par les chefs d'établissement contre une seule heure auparavant.
A partir de la rentrée 2022, les enseignants qui sont à temps partiel peuvent faire des HSA.
La rentrée 2023 est marquée par la mise en place du Pacte enseignants.
</t>
    </r>
  </si>
  <si>
    <r>
      <t xml:space="preserve">Dion E., Feuillet P., 2022, "La moitié des enseignants déclare travailler au moins 43 heures par semaine", </t>
    </r>
    <r>
      <rPr>
        <i/>
        <sz val="10"/>
        <rFont val="Arial"/>
        <family val="2"/>
      </rPr>
      <t>Note d’Information</t>
    </r>
    <r>
      <rPr>
        <sz val="10"/>
        <rFont val="Arial"/>
        <family val="2"/>
      </rPr>
      <t>, n° 22.30.</t>
    </r>
  </si>
  <si>
    <t>4 web - Comparaison femmes/hommes entre 2023 et 2024</t>
  </si>
  <si>
    <t>Nombre d'enseignants éligibles aux HSA</t>
  </si>
  <si>
    <t>Part des enseignants éligibles aux HSA</t>
  </si>
  <si>
    <t>5 web - Part des enseignants qui font des HSA à la rentrée</t>
  </si>
  <si>
    <t>7 web - Évolution de la part des enseignants qui réalisent des HSA entre 2015 et 2024</t>
  </si>
  <si>
    <t>Enseignants effectuant 1 HSA</t>
  </si>
  <si>
    <t>Enseignants effectuant 2 HSA ou plus</t>
  </si>
  <si>
    <r>
      <rPr>
        <b/>
        <sz val="9"/>
        <color theme="1"/>
        <rFont val="Arial"/>
        <family val="2"/>
      </rPr>
      <t>Lecture :</t>
    </r>
    <r>
      <rPr>
        <sz val="9"/>
        <color theme="1"/>
        <rFont val="Arial"/>
        <family val="2"/>
      </rPr>
      <t xml:space="preserve"> à la rentrée 2015, 31,9 % des femmes ont au moins une HSA et 30,1 % en font deux ou plus. </t>
    </r>
  </si>
  <si>
    <t>3 - Montant moyen des HSA par regroupement de grades et par sexe à la rentrée 2024</t>
  </si>
  <si>
    <t>Total 2022</t>
  </si>
  <si>
    <t>9 web - Proportion d'enseignants engagés dans le pacte enseignant à la rentrée 2024</t>
  </si>
  <si>
    <t xml:space="preserve">10 web - Proportion d'enseignants engagés dans le pacte enseignant par académie et secteur à la rentrée 2024 </t>
  </si>
  <si>
    <t>11 web - P: Proportion d'enseignants engagés dans le pacte enseignant par type de pacte à la rentrée 2024</t>
  </si>
  <si>
    <r>
      <rPr>
        <b/>
        <sz val="9"/>
        <rFont val="Arial"/>
        <family val="2"/>
      </rPr>
      <t>1.</t>
    </r>
    <r>
      <rPr>
        <sz val="9"/>
        <rFont val="Arial"/>
        <family val="2"/>
      </rPr>
      <t xml:space="preserve"> Enseignants qui font la majorité de leur service en CPGE ou en STS </t>
    </r>
  </si>
  <si>
    <r>
      <t>Agrégés (CPGE et STS)</t>
    </r>
    <r>
      <rPr>
        <b/>
        <vertAlign val="superscript"/>
        <sz val="9"/>
        <color theme="1"/>
        <rFont val="Arial"/>
        <family val="2"/>
      </rPr>
      <t>1</t>
    </r>
  </si>
  <si>
    <r>
      <t>Certifiés</t>
    </r>
    <r>
      <rPr>
        <b/>
        <vertAlign val="superscript"/>
        <sz val="9"/>
        <color theme="1"/>
        <rFont val="Arial"/>
        <family val="2"/>
      </rPr>
      <t>2</t>
    </r>
  </si>
  <si>
    <r>
      <t>Professeurs de lycée professionnel</t>
    </r>
    <r>
      <rPr>
        <b/>
        <vertAlign val="superscript"/>
        <sz val="9"/>
        <color theme="1"/>
        <rFont val="Arial"/>
        <family val="2"/>
      </rPr>
      <t>2</t>
    </r>
  </si>
  <si>
    <r>
      <rPr>
        <b/>
        <sz val="9"/>
        <color theme="1"/>
        <rFont val="Arial"/>
        <family val="2"/>
      </rPr>
      <t>2.</t>
    </r>
    <r>
      <rPr>
        <sz val="9"/>
        <color theme="1"/>
        <rFont val="Arial"/>
        <family val="2"/>
      </rPr>
      <t xml:space="preserve"> Y compris certifiés, professeurs de lycée professionnel et professeurs d'EPS bi-admissibles.</t>
    </r>
  </si>
  <si>
    <r>
      <rPr>
        <b/>
        <sz val="9"/>
        <rFont val="Arial"/>
        <family val="2"/>
      </rPr>
      <t xml:space="preserve">3. </t>
    </r>
    <r>
      <rPr>
        <sz val="9"/>
        <rFont val="Arial"/>
        <family val="2"/>
      </rPr>
      <t>Quasiment exclusivement des enseignants des corps du premier degré.</t>
    </r>
  </si>
  <si>
    <t>Secteur</t>
  </si>
  <si>
    <t>Statut</t>
  </si>
  <si>
    <t>Formation principale (1)</t>
  </si>
  <si>
    <t>Discipline de poste principale (1)</t>
  </si>
  <si>
    <t>6 web - Évolution du nombre moyen de HSA par groupe de discipline (1) de 2015 à 2024</t>
  </si>
  <si>
    <r>
      <rPr>
        <b/>
        <sz val="9"/>
        <rFont val="Arial"/>
        <family val="2"/>
      </rPr>
      <t>1.</t>
    </r>
    <r>
      <rPr>
        <sz val="9"/>
        <rFont val="Arial"/>
        <family val="2"/>
      </rPr>
      <t xml:space="preserve"> Les enseignants sont classés dans la discipline dans laquelle ils effectuent la majorité de leur service.</t>
    </r>
  </si>
  <si>
    <r>
      <rPr>
        <b/>
        <sz val="9"/>
        <rFont val="Arial"/>
        <family val="2"/>
      </rPr>
      <t>1.</t>
    </r>
    <r>
      <rPr>
        <sz val="9"/>
        <rFont val="Arial"/>
        <family val="2"/>
      </rPr>
      <t xml:space="preserve"> Les enseignants sont classés dans le niveau de formation dans lequel ils effectuent la majorité de leur service.</t>
    </r>
  </si>
  <si>
    <r>
      <rPr>
        <b/>
        <sz val="9"/>
        <rFont val="Arial"/>
        <family val="2"/>
      </rPr>
      <t>4.</t>
    </r>
    <r>
      <rPr>
        <sz val="9"/>
        <rFont val="Arial"/>
        <family val="2"/>
      </rPr>
      <t xml:space="preserve"> Les enseignants sont classés dans le niveau de formation dans lequel ils effectuent la majorité de leur service.</t>
    </r>
  </si>
  <si>
    <r>
      <rPr>
        <b/>
        <sz val="9"/>
        <rFont val="Arial"/>
        <family val="2"/>
      </rPr>
      <t>1.</t>
    </r>
    <r>
      <rPr>
        <sz val="9"/>
        <rFont val="Arial"/>
        <family val="2"/>
      </rPr>
      <t xml:space="preserve"> Les enseignants sont classés dans le niveau de formation et la discipline dans lesquels ils effectuent la majorité de leur service.</t>
    </r>
  </si>
  <si>
    <t>8 web - Part d'enseignants à temps partiel faisant des HSA en 2024 par niveau de la formation enseignée (1)</t>
  </si>
  <si>
    <t>Tranches d'âge</t>
  </si>
  <si>
    <t>Corps</t>
  </si>
  <si>
    <t>Quotité de service</t>
  </si>
  <si>
    <t>Heures supplémentaires année (HSA)</t>
  </si>
  <si>
    <r>
      <t xml:space="preserve">
Les HSA sont les heures supplémentaires effectuées chaque semaine en sus de l’obligation réglementaire de service (ORS), qui est le temps d'enseignement hebdomadaire dû par un ens</t>
    </r>
    <r>
      <rPr>
        <sz val="12"/>
        <rFont val="Arial"/>
        <family val="2"/>
      </rPr>
      <t xml:space="preserve">eignant. Par exemple, un professeur certifié qui a une ORS de 18 heures et qui assure 19h d’enseignement en REP+ aura 18h pondérées et 1 HSA non pondérée. Il aura donc un service de : (18*1,1)  + 1 = 20,8, soit 2,8 HSA. </t>
    </r>
    <r>
      <rPr>
        <sz val="12"/>
        <color indexed="8"/>
        <rFont val="Arial"/>
        <family val="2"/>
      </rPr>
      <t xml:space="preserve">
</t>
    </r>
    <r>
      <rPr>
        <sz val="12"/>
        <rFont val="Arial"/>
        <family val="2"/>
      </rPr>
      <t>S’ils peuvent imposer la première HSA, les chefs d’établissement doivent faire appel au volontariat des enseignants pour les heures suivantes. Depuis la rentrée 2019</t>
    </r>
    <r>
      <rPr>
        <sz val="12"/>
        <color indexed="8"/>
        <rFont val="Arial"/>
        <family val="2"/>
      </rPr>
      <t xml:space="preserve">, les 2 premières HSA peuvent être imposées contre la première heure auparavant.
Les enseignants à temps partiel peuvent bénéficier d'HSA depuis la rentrée 2022. 
Les stagiaires en responsabilité et les contractuels alternants ne sont néanmoins pas éligibles à ce dispositif. </t>
    </r>
    <r>
      <rPr>
        <sz val="12"/>
        <rFont val="Arial"/>
        <family val="2"/>
      </rPr>
      <t xml:space="preserve">
Une HSA est rémunérée différemment selon le corps. Son montant est égal au traitement annuel moyen brut du corps divisé par le maximum de service de ce corps, le tout multiplié par 9/13.
La rémunération de la première HSA est majorée de 20 %. Pour les enseignants nommés à la hors-classe ou à la classe </t>
    </r>
    <r>
      <rPr>
        <sz val="12"/>
        <color indexed="8"/>
        <rFont val="Arial"/>
        <family val="2"/>
      </rPr>
      <t xml:space="preserve">exceptionnelle, le montant de l'HSA  est majoré de 10 %.
Ce type d'heure supplémentaire ne doit pas être confondu avec les heures supplémentaires
effectives (HSE), qui sont ponctuelles, dans le cadre d’une suppléance par exemple.
Les HSA ne rémunèrent pas non plus l'accompagnement éducatif après les cours, ni le dispositif Devoirs faits.
</t>
    </r>
  </si>
  <si>
    <t xml:space="preserve">Service hebdomadaire </t>
  </si>
  <si>
    <t>Le service hebdomadaire moyen correspond à l’ensemble des heures consacrées à l'enseignement, ainsi qu'à celles consacréed à des activités complémentaires (par exemple, les heures d'associations sportives) et aux réductions de service (décharges) prévues en début d’année.</t>
  </si>
  <si>
    <r>
      <rPr>
        <b/>
        <sz val="9"/>
        <color theme="1"/>
        <rFont val="Arial"/>
        <family val="2"/>
      </rPr>
      <t>Lecture :</t>
    </r>
    <r>
      <rPr>
        <sz val="9"/>
        <color theme="1"/>
        <rFont val="Arial"/>
        <family val="2"/>
      </rPr>
      <t xml:space="preserve"> à la rentrée 2024, 76,4 % des hommes ont au moins une HSA ou plus contre 70,6 % des femmes.</t>
    </r>
  </si>
  <si>
    <r>
      <rPr>
        <b/>
        <sz val="9"/>
        <color theme="1"/>
        <rFont val="Arial"/>
        <family val="2"/>
      </rPr>
      <t xml:space="preserve">Lecture : </t>
    </r>
    <r>
      <rPr>
        <sz val="9"/>
        <color theme="1"/>
        <rFont val="Arial"/>
        <family val="2"/>
      </rPr>
      <t xml:space="preserve">à la rentrée 2024, 73,0 % des enseignants (tous grades confondus) font des HSA. Le montant moyen annuel d’une HSA s'élève pour eux à 1 483 €, 1 451 € pour les femmes et 1 519 € pour les hommes. Les hommes sont rémunérés annuellement en moyenne à hauteur de 3 918 € pour les HSA réalisées, contre 3 177 €  pour les femmes, soit un rapport hommes-femmes égal à 1,23 (soit 23 % en plus pour les hommes contre 24 % en 2023).  
</t>
    </r>
  </si>
  <si>
    <r>
      <rPr>
        <b/>
        <sz val="9"/>
        <color theme="1"/>
        <rFont val="Arial"/>
        <family val="2"/>
      </rPr>
      <t>Lecture :</t>
    </r>
    <r>
      <rPr>
        <sz val="9"/>
        <color theme="1"/>
        <rFont val="Arial"/>
        <family val="2"/>
      </rPr>
      <t xml:space="preserve"> 73,0 % des enseignants font des HSA. Parmi les enseignants à temps complet, 76,2 % font des HSA. C'est le cas de 38,4 % des enseignants à temps partiel.</t>
    </r>
  </si>
  <si>
    <r>
      <rPr>
        <b/>
        <sz val="9"/>
        <color theme="1"/>
        <rFont val="Arial"/>
        <family val="2"/>
      </rPr>
      <t>Lecture :</t>
    </r>
    <r>
      <rPr>
        <sz val="9"/>
        <color theme="1"/>
        <rFont val="Arial"/>
        <family val="2"/>
      </rPr>
      <t xml:space="preserve"> à la rentrée 2024, un enseignant de physique-chimie a réalisé 2,14 HSA en moyenne contre 1,86 HSA en 2015.</t>
    </r>
  </si>
  <si>
    <r>
      <rPr>
        <b/>
        <sz val="9"/>
        <color theme="1"/>
        <rFont val="Arial"/>
        <family val="2"/>
      </rPr>
      <t>Lecture :</t>
    </r>
    <r>
      <rPr>
        <sz val="9"/>
        <color theme="1"/>
        <rFont val="Arial"/>
        <family val="2"/>
      </rPr>
      <t xml:space="preserve"> pour les formations de niveau collège(y compris Segpa), 38,0 % des enseignants à temps partiel dans le secteur public font des HSA contre 14,3 % dans le secteur privé sous contrat. </t>
    </r>
  </si>
  <si>
    <t>Réf. : Note d'Information, n°25.31 DEPP.</t>
  </si>
  <si>
    <r>
      <t xml:space="preserve">Réf. : </t>
    </r>
    <r>
      <rPr>
        <i/>
        <sz val="9"/>
        <rFont val="Arial"/>
        <family val="2"/>
      </rPr>
      <t>Note d'Information,</t>
    </r>
    <r>
      <rPr>
        <sz val="9"/>
        <rFont val="Arial"/>
        <family val="2"/>
      </rPr>
      <t xml:space="preserve"> n°25.31 DEPP.</t>
    </r>
  </si>
  <si>
    <r>
      <rPr>
        <b/>
        <sz val="9"/>
        <color theme="1"/>
        <rFont val="Arial"/>
        <family val="2"/>
      </rPr>
      <t>Lecture :</t>
    </r>
    <r>
      <rPr>
        <sz val="9"/>
        <color theme="1"/>
        <rFont val="Arial"/>
        <family val="2"/>
      </rPr>
      <t xml:space="preserve"> en 2024, le nombre d'enseignants et le nombre d'heures d'enseignement augmentent par rapport à 2023 (+0,5 % et +0,4 % respectivement). Le nombre d'enseignants éligibles aux HSA, le nombre de bénéficiaires de HSA et le nombre d'HSA augmentent aussi (respectivement +0,6 %, +0,1 % et +0,3 %). En moyenne, le nombre d'HSA par enseignant et par enseignant éligible baisse très légèrement (-0,1 %), celui par enseignant bénéficiaire augmente très légèrement (+0,2 %).</t>
    </r>
  </si>
  <si>
    <r>
      <t>Service hebdomadaire total</t>
    </r>
    <r>
      <rPr>
        <b/>
        <vertAlign val="superscript"/>
        <sz val="9"/>
        <color theme="1"/>
        <rFont val="Arial"/>
        <family val="2"/>
      </rPr>
      <t>3</t>
    </r>
  </si>
  <si>
    <t>2 - Évolution de la part des enseignants qui réalisent au moins une HSA entre 2015 et 2024 (en %)</t>
  </si>
  <si>
    <r>
      <t>Autres activités</t>
    </r>
    <r>
      <rPr>
        <b/>
        <vertAlign val="superscript"/>
        <sz val="9"/>
        <color theme="1"/>
        <rFont val="Arial"/>
        <family val="2"/>
      </rPr>
      <t>2</t>
    </r>
  </si>
  <si>
    <r>
      <t>Formation principale</t>
    </r>
    <r>
      <rPr>
        <b/>
        <vertAlign val="superscript"/>
        <sz val="9"/>
        <color theme="1"/>
        <rFont val="Arial"/>
        <family val="2"/>
      </rPr>
      <t>4</t>
    </r>
  </si>
  <si>
    <r>
      <t>Professeurs d'EPS</t>
    </r>
    <r>
      <rPr>
        <vertAlign val="superscript"/>
        <sz val="9"/>
        <color theme="1"/>
        <rFont val="Arial"/>
        <family val="2"/>
      </rPr>
      <t>2</t>
    </r>
  </si>
  <si>
    <r>
      <t>Autres titulaires</t>
    </r>
    <r>
      <rPr>
        <vertAlign val="superscript"/>
        <sz val="9"/>
        <color theme="1"/>
        <rFont val="Arial"/>
        <family val="2"/>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</si>
</sst>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_-;\-* #,##0.00\ _€_-;_-* &quot;-&quot;??\ _€_-;_-@_-"/>
    <numFmt numFmtId="165" formatCode="_-* #,##0.0\ _€_-;\-* #,##0.0\ _€_-;_-* &quot;-&quot;??\ _€_-;_-@_-"/>
    <numFmt numFmtId="166" formatCode="0.0%"/>
    <numFmt numFmtId="167" formatCode="#,##0.0"/>
    <numFmt numFmtId="168" formatCode="0.0&quot; &quot;%"/>
    <numFmt numFmtId="169" formatCode="#,##0.0_ ;\-#,##0.0\ "/>
    <numFmt numFmtId="170" formatCode="#,##0_ ;\-#,##0\ "/>
    <numFmt numFmtId="171" formatCode="0.0"/>
  </numFmts>
  <fonts count="57" x14ac:knownFonts="1">
    <font>
      <sz val="11"/>
      <color theme="1"/>
      <name val="Calibri"/>
      <family val="2"/>
      <scheme val="minor"/>
    </font>
    <font>
      <sz val="11"/>
      <color theme="1"/>
      <name val="Calibri"/>
      <family val="2"/>
      <scheme val="minor"/>
    </font>
    <font>
      <sz val="10"/>
      <color theme="1"/>
      <name val="Arial"/>
      <family val="2"/>
    </font>
    <font>
      <b/>
      <sz val="10"/>
      <color indexed="8"/>
      <name val="Arial"/>
      <family val="2"/>
    </font>
    <font>
      <b/>
      <sz val="9"/>
      <color theme="1"/>
      <name val="Arial"/>
      <family val="2"/>
    </font>
    <font>
      <sz val="9"/>
      <color theme="1"/>
      <name val="Calibri"/>
      <family val="2"/>
      <scheme val="minor"/>
    </font>
    <font>
      <sz val="10"/>
      <color theme="1"/>
      <name val="Calibri"/>
      <family val="2"/>
      <scheme val="minor"/>
    </font>
    <font>
      <sz val="9"/>
      <color indexed="8"/>
      <name val="Arial"/>
      <family val="2"/>
    </font>
    <font>
      <b/>
      <sz val="9"/>
      <color indexed="8"/>
      <name val="Arial"/>
      <family val="2"/>
    </font>
    <font>
      <sz val="9"/>
      <name val="Arial"/>
      <family val="2"/>
    </font>
    <font>
      <b/>
      <sz val="9"/>
      <name val="Arial"/>
      <family val="2"/>
    </font>
    <font>
      <sz val="9"/>
      <color theme="1"/>
      <name val="Arial"/>
      <family val="2"/>
    </font>
    <font>
      <sz val="12"/>
      <color indexed="8"/>
      <name val="Arial"/>
      <family val="2"/>
    </font>
    <font>
      <b/>
      <sz val="12"/>
      <color theme="3" tint="0.39997558519241921"/>
      <name val="Arial"/>
      <family val="2"/>
    </font>
    <font>
      <b/>
      <sz val="11"/>
      <color theme="1"/>
      <name val="Calibri"/>
      <family val="2"/>
      <scheme val="minor"/>
    </font>
    <font>
      <i/>
      <sz val="9"/>
      <color theme="1"/>
      <name val="Arial"/>
      <family val="2"/>
    </font>
    <font>
      <i/>
      <sz val="9"/>
      <color theme="1"/>
      <name val="Calibri"/>
      <family val="2"/>
      <scheme val="minor"/>
    </font>
    <font>
      <sz val="12"/>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9"/>
      <color rgb="FF0070C0"/>
      <name val="Arial"/>
      <family val="2"/>
    </font>
    <font>
      <sz val="9"/>
      <color rgb="FF0070C0"/>
      <name val="Calibri"/>
      <family val="2"/>
      <scheme val="minor"/>
    </font>
    <font>
      <i/>
      <sz val="9"/>
      <color rgb="FF0070C0"/>
      <name val="Calibri"/>
      <family val="2"/>
      <scheme val="minor"/>
    </font>
    <font>
      <i/>
      <sz val="11"/>
      <color theme="1"/>
      <name val="Calibri"/>
      <family val="2"/>
      <scheme val="minor"/>
    </font>
    <font>
      <i/>
      <sz val="11"/>
      <color theme="5" tint="-0.499984740745262"/>
      <name val="Calibri"/>
      <family val="2"/>
      <scheme val="minor"/>
    </font>
    <font>
      <b/>
      <sz val="9"/>
      <color theme="1"/>
      <name val="Calibri"/>
      <family val="2"/>
      <scheme val="minor"/>
    </font>
    <font>
      <b/>
      <i/>
      <sz val="9"/>
      <color theme="1"/>
      <name val="Arial"/>
      <family val="2"/>
    </font>
    <font>
      <b/>
      <i/>
      <sz val="9"/>
      <color theme="1"/>
      <name val="Calibri"/>
      <family val="2"/>
      <scheme val="minor"/>
    </font>
    <font>
      <b/>
      <vertAlign val="superscript"/>
      <sz val="9"/>
      <color theme="1"/>
      <name val="Arial"/>
      <family val="2"/>
    </font>
    <font>
      <sz val="11"/>
      <name val="Calibri"/>
      <family val="2"/>
      <scheme val="minor"/>
    </font>
    <font>
      <b/>
      <sz val="9"/>
      <color rgb="FF0000FF"/>
      <name val="Arial"/>
      <family val="2"/>
    </font>
    <font>
      <sz val="9"/>
      <color rgb="FF0000FF"/>
      <name val="Arial"/>
      <family val="2"/>
    </font>
    <font>
      <b/>
      <sz val="9"/>
      <color indexed="12"/>
      <name val="Arial"/>
      <family val="2"/>
    </font>
    <font>
      <sz val="9"/>
      <color indexed="12"/>
      <name val="Arial"/>
      <family val="2"/>
    </font>
    <font>
      <b/>
      <sz val="9"/>
      <color rgb="FF3333FF"/>
      <name val="Arial"/>
      <family val="2"/>
    </font>
    <font>
      <i/>
      <sz val="9"/>
      <name val="Arial"/>
      <family val="2"/>
    </font>
    <font>
      <sz val="12"/>
      <name val="Arial"/>
      <family val="2"/>
    </font>
    <font>
      <i/>
      <sz val="12"/>
      <color indexed="8"/>
      <name val="Arial"/>
      <family val="2"/>
    </font>
    <font>
      <i/>
      <sz val="12"/>
      <name val="Arial"/>
      <family val="2"/>
    </font>
    <font>
      <i/>
      <sz val="10"/>
      <color theme="1"/>
      <name val="Arial"/>
      <family val="2"/>
    </font>
    <font>
      <i/>
      <sz val="10"/>
      <name val="Arial"/>
      <family val="2"/>
    </font>
    <font>
      <sz val="9"/>
      <name val="Calibri"/>
      <family val="2"/>
      <scheme val="minor"/>
    </font>
    <font>
      <vertAlign val="superscript"/>
      <sz val="9"/>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s>
  <cellStyleXfs count="45">
    <xf numFmtId="0" fontId="0" fillId="0" borderId="0"/>
    <xf numFmtId="164" fontId="1" fillId="0" borderId="0" applyFont="0" applyFill="0" applyBorder="0" applyAlignment="0" applyProtection="0"/>
    <xf numFmtId="9" fontId="1" fillId="0" borderId="0" applyFont="0" applyFill="0" applyBorder="0" applyAlignment="0" applyProtection="0"/>
    <xf numFmtId="0" fontId="18" fillId="0" borderId="0" applyNumberFormat="0" applyFill="0" applyBorder="0" applyAlignment="0" applyProtection="0"/>
    <xf numFmtId="0" fontId="19" fillId="0" borderId="13" applyNumberFormat="0" applyFill="0" applyAlignment="0" applyProtection="0"/>
    <xf numFmtId="0" fontId="20" fillId="0" borderId="14" applyNumberFormat="0" applyFill="0" applyAlignment="0" applyProtection="0"/>
    <xf numFmtId="0" fontId="21" fillId="0" borderId="15" applyNumberFormat="0" applyFill="0" applyAlignment="0" applyProtection="0"/>
    <xf numFmtId="0" fontId="21" fillId="0" borderId="0" applyNumberFormat="0" applyFill="0" applyBorder="0" applyAlignment="0" applyProtection="0"/>
    <xf numFmtId="0" fontId="22" fillId="2" borderId="0" applyNumberFormat="0" applyBorder="0" applyAlignment="0" applyProtection="0"/>
    <xf numFmtId="0" fontId="23" fillId="3" borderId="0" applyNumberFormat="0" applyBorder="0" applyAlignment="0" applyProtection="0"/>
    <xf numFmtId="0" fontId="24" fillId="4" borderId="0" applyNumberFormat="0" applyBorder="0" applyAlignment="0" applyProtection="0"/>
    <xf numFmtId="0" fontId="25" fillId="5" borderId="16" applyNumberFormat="0" applyAlignment="0" applyProtection="0"/>
    <xf numFmtId="0" fontId="26" fillId="6" borderId="17" applyNumberFormat="0" applyAlignment="0" applyProtection="0"/>
    <xf numFmtId="0" fontId="27" fillId="6" borderId="16" applyNumberFormat="0" applyAlignment="0" applyProtection="0"/>
    <xf numFmtId="0" fontId="28" fillId="0" borderId="18" applyNumberFormat="0" applyFill="0" applyAlignment="0" applyProtection="0"/>
    <xf numFmtId="0" fontId="29" fillId="7" borderId="19" applyNumberFormat="0" applyAlignment="0" applyProtection="0"/>
    <xf numFmtId="0" fontId="30" fillId="0" borderId="0" applyNumberFormat="0" applyFill="0" applyBorder="0" applyAlignment="0" applyProtection="0"/>
    <xf numFmtId="0" fontId="1" fillId="8" borderId="20" applyNumberFormat="0" applyFont="0" applyAlignment="0" applyProtection="0"/>
    <xf numFmtId="0" fontId="31" fillId="0" borderId="0" applyNumberFormat="0" applyFill="0" applyBorder="0" applyAlignment="0" applyProtection="0"/>
    <xf numFmtId="0" fontId="14" fillId="0" borderId="21" applyNumberFormat="0" applyFill="0" applyAlignment="0" applyProtection="0"/>
    <xf numFmtId="0" fontId="32"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2" fillId="32" borderId="0" applyNumberFormat="0" applyBorder="0" applyAlignment="0" applyProtection="0"/>
    <xf numFmtId="0" fontId="33" fillId="0" borderId="0"/>
  </cellStyleXfs>
  <cellXfs count="354">
    <xf numFmtId="0" fontId="0" fillId="0" borderId="0" xfId="0"/>
    <xf numFmtId="0" fontId="3" fillId="0" borderId="0" xfId="0" applyFont="1"/>
    <xf numFmtId="0" fontId="6" fillId="0" borderId="0" xfId="0" applyFont="1"/>
    <xf numFmtId="0" fontId="9" fillId="0" borderId="0" xfId="0" applyFont="1" applyFill="1" applyBorder="1" applyAlignment="1">
      <alignment horizontal="left"/>
    </xf>
    <xf numFmtId="0" fontId="7" fillId="0" borderId="0" xfId="0" applyFont="1" applyAlignment="1">
      <alignment horizontal="left"/>
    </xf>
    <xf numFmtId="49" fontId="11" fillId="0" borderId="3" xfId="1" applyNumberFormat="1" applyFont="1" applyFill="1" applyBorder="1" applyAlignment="1">
      <alignment vertical="center"/>
    </xf>
    <xf numFmtId="49" fontId="4" fillId="0" borderId="4" xfId="1" applyNumberFormat="1" applyFont="1" applyFill="1" applyBorder="1" applyAlignment="1">
      <alignment vertical="center"/>
    </xf>
    <xf numFmtId="49" fontId="4" fillId="0" borderId="3" xfId="1" applyNumberFormat="1" applyFont="1" applyFill="1" applyBorder="1" applyAlignment="1">
      <alignment vertical="center"/>
    </xf>
    <xf numFmtId="10" fontId="0" fillId="0" borderId="0" xfId="0" applyNumberFormat="1"/>
    <xf numFmtId="4" fontId="11" fillId="0" borderId="3" xfId="1" applyNumberFormat="1" applyFont="1" applyFill="1" applyBorder="1" applyAlignment="1">
      <alignment horizontal="right" vertical="center" indent="1"/>
    </xf>
    <xf numFmtId="166" fontId="11" fillId="0" borderId="3" xfId="1" applyNumberFormat="1" applyFont="1" applyFill="1" applyBorder="1" applyAlignment="1">
      <alignment horizontal="right" vertical="center" indent="1"/>
    </xf>
    <xf numFmtId="166" fontId="4" fillId="0" borderId="3" xfId="1" applyNumberFormat="1" applyFont="1" applyFill="1" applyBorder="1" applyAlignment="1">
      <alignment horizontal="right" vertical="center" indent="1"/>
    </xf>
    <xf numFmtId="49" fontId="11" fillId="0" borderId="2" xfId="1" applyNumberFormat="1" applyFont="1" applyFill="1" applyBorder="1" applyAlignment="1">
      <alignment vertical="center"/>
    </xf>
    <xf numFmtId="166" fontId="11" fillId="0" borderId="4" xfId="1" applyNumberFormat="1" applyFont="1" applyFill="1" applyBorder="1" applyAlignment="1">
      <alignment horizontal="right" vertical="center" indent="1"/>
    </xf>
    <xf numFmtId="165" fontId="4" fillId="0" borderId="0" xfId="1" applyNumberFormat="1" applyFont="1" applyFill="1" applyBorder="1" applyAlignment="1">
      <alignment vertical="center"/>
    </xf>
    <xf numFmtId="49" fontId="4" fillId="0" borderId="0" xfId="1" applyNumberFormat="1" applyFont="1" applyFill="1" applyBorder="1" applyAlignment="1">
      <alignment vertical="center"/>
    </xf>
    <xf numFmtId="49" fontId="15" fillId="0" borderId="3" xfId="1" applyNumberFormat="1" applyFont="1" applyFill="1" applyBorder="1" applyAlignment="1">
      <alignment horizontal="right" vertical="center"/>
    </xf>
    <xf numFmtId="165" fontId="11" fillId="0" borderId="3" xfId="1" applyNumberFormat="1" applyFont="1" applyFill="1" applyBorder="1" applyAlignment="1">
      <alignment horizontal="center" vertical="center" wrapText="1"/>
    </xf>
    <xf numFmtId="0" fontId="5" fillId="0" borderId="3" xfId="0" applyFont="1" applyBorder="1" applyAlignment="1"/>
    <xf numFmtId="0" fontId="0" fillId="0" borderId="0" xfId="0" applyBorder="1" applyAlignment="1">
      <alignment horizontal="justify" vertical="center" wrapText="1"/>
    </xf>
    <xf numFmtId="0" fontId="16" fillId="0" borderId="3" xfId="0" applyFont="1" applyBorder="1" applyAlignment="1"/>
    <xf numFmtId="0" fontId="0" fillId="0" borderId="0" xfId="0"/>
    <xf numFmtId="0" fontId="16" fillId="0" borderId="3" xfId="0" applyFont="1" applyBorder="1" applyAlignment="1"/>
    <xf numFmtId="49" fontId="4" fillId="0" borderId="2" xfId="1" applyNumberFormat="1" applyFont="1" applyFill="1" applyBorder="1" applyAlignment="1">
      <alignment vertical="center"/>
    </xf>
    <xf numFmtId="166" fontId="11" fillId="0" borderId="1" xfId="1" applyNumberFormat="1" applyFont="1" applyFill="1" applyBorder="1" applyAlignment="1">
      <alignment horizontal="right" vertical="center" indent="1"/>
    </xf>
    <xf numFmtId="3" fontId="0" fillId="0" borderId="0" xfId="0" applyNumberFormat="1"/>
    <xf numFmtId="165" fontId="34" fillId="0" borderId="3" xfId="1" applyNumberFormat="1" applyFont="1" applyFill="1" applyBorder="1" applyAlignment="1">
      <alignment horizontal="center" vertical="center" wrapText="1"/>
    </xf>
    <xf numFmtId="49" fontId="11" fillId="0" borderId="0" xfId="1" applyNumberFormat="1" applyFont="1" applyFill="1" applyBorder="1" applyAlignment="1">
      <alignment vertical="center"/>
    </xf>
    <xf numFmtId="166" fontId="0" fillId="0" borderId="0" xfId="0" applyNumberFormat="1"/>
    <xf numFmtId="0" fontId="37" fillId="0" borderId="0" xfId="0" applyFont="1"/>
    <xf numFmtId="0" fontId="38" fillId="0" borderId="0" xfId="0" applyFont="1"/>
    <xf numFmtId="0" fontId="4" fillId="0" borderId="0" xfId="0" applyFont="1" applyAlignment="1">
      <alignment horizontal="justify" vertical="center"/>
    </xf>
    <xf numFmtId="0" fontId="5" fillId="0" borderId="0" xfId="0" applyFont="1" applyAlignment="1"/>
    <xf numFmtId="0" fontId="0" fillId="0" borderId="0" xfId="0" applyAlignment="1"/>
    <xf numFmtId="4" fontId="4" fillId="0" borderId="4" xfId="1" applyNumberFormat="1" applyFont="1" applyFill="1" applyBorder="1" applyAlignment="1">
      <alignment horizontal="right" vertical="center" indent="1"/>
    </xf>
    <xf numFmtId="4" fontId="4" fillId="0" borderId="4" xfId="2" applyNumberFormat="1" applyFont="1" applyFill="1" applyBorder="1" applyAlignment="1">
      <alignment horizontal="right" vertical="center" indent="1"/>
    </xf>
    <xf numFmtId="4" fontId="4" fillId="0" borderId="0" xfId="1" applyNumberFormat="1" applyFont="1" applyFill="1" applyBorder="1" applyAlignment="1">
      <alignment horizontal="right" vertical="center" indent="1"/>
    </xf>
    <xf numFmtId="4" fontId="4" fillId="0" borderId="0" xfId="2" applyNumberFormat="1" applyFont="1" applyFill="1" applyBorder="1" applyAlignment="1">
      <alignment horizontal="right" vertical="center" indent="1"/>
    </xf>
    <xf numFmtId="166" fontId="4" fillId="0" borderId="4" xfId="1" applyNumberFormat="1" applyFont="1" applyFill="1" applyBorder="1" applyAlignment="1">
      <alignment horizontal="right" vertical="center" indent="1"/>
    </xf>
    <xf numFmtId="0" fontId="4" fillId="0" borderId="0" xfId="0" applyFont="1" applyAlignment="1">
      <alignment horizontal="justify" vertical="center"/>
    </xf>
    <xf numFmtId="0" fontId="5" fillId="0" borderId="0" xfId="0" applyFont="1" applyAlignment="1"/>
    <xf numFmtId="166" fontId="11" fillId="0" borderId="3" xfId="2" applyNumberFormat="1" applyFont="1" applyFill="1" applyBorder="1" applyAlignment="1">
      <alignment horizontal="right" vertical="center" indent="1"/>
    </xf>
    <xf numFmtId="49" fontId="11" fillId="0" borderId="4" xfId="1" applyNumberFormat="1" applyFont="1" applyFill="1" applyBorder="1" applyAlignment="1">
      <alignment vertical="center"/>
    </xf>
    <xf numFmtId="49" fontId="4" fillId="0" borderId="1" xfId="1" applyNumberFormat="1" applyFont="1" applyFill="1" applyBorder="1" applyAlignment="1">
      <alignment vertical="center"/>
    </xf>
    <xf numFmtId="0" fontId="7" fillId="0" borderId="0" xfId="0" applyFont="1"/>
    <xf numFmtId="0" fontId="4" fillId="0" borderId="0" xfId="0" applyFont="1" applyAlignment="1">
      <alignment horizontal="justify" vertical="center"/>
    </xf>
    <xf numFmtId="0" fontId="5" fillId="0" borderId="0" xfId="0" applyFont="1" applyAlignment="1"/>
    <xf numFmtId="0" fontId="0" fillId="0" borderId="0" xfId="0" applyAlignment="1"/>
    <xf numFmtId="166" fontId="11" fillId="0" borderId="4" xfId="2" applyNumberFormat="1" applyFont="1" applyFill="1" applyBorder="1" applyAlignment="1">
      <alignment horizontal="right" vertical="center" indent="1"/>
    </xf>
    <xf numFmtId="49" fontId="11" fillId="0" borderId="1" xfId="1" applyNumberFormat="1" applyFont="1" applyFill="1" applyBorder="1" applyAlignment="1">
      <alignment vertical="center"/>
    </xf>
    <xf numFmtId="49" fontId="11" fillId="0" borderId="1" xfId="1" applyNumberFormat="1" applyFont="1" applyFill="1" applyBorder="1" applyAlignment="1">
      <alignment vertical="center" wrapText="1"/>
    </xf>
    <xf numFmtId="0" fontId="5" fillId="0" borderId="1" xfId="0" applyFont="1" applyBorder="1" applyAlignment="1"/>
    <xf numFmtId="166" fontId="4" fillId="0" borderId="1" xfId="1" applyNumberFormat="1" applyFont="1" applyFill="1" applyBorder="1" applyAlignment="1">
      <alignment horizontal="right" vertical="center" indent="1"/>
    </xf>
    <xf numFmtId="49" fontId="11" fillId="0" borderId="2" xfId="1" applyNumberFormat="1" applyFont="1" applyFill="1" applyBorder="1" applyAlignment="1">
      <alignment vertical="center" wrapText="1"/>
    </xf>
    <xf numFmtId="166" fontId="11" fillId="0" borderId="2" xfId="2" applyNumberFormat="1" applyFont="1" applyFill="1" applyBorder="1" applyAlignment="1">
      <alignment horizontal="right" vertical="center" indent="1"/>
    </xf>
    <xf numFmtId="166" fontId="4" fillId="0" borderId="1" xfId="2" applyNumberFormat="1" applyFont="1" applyFill="1" applyBorder="1" applyAlignment="1">
      <alignment horizontal="right" vertical="center" indent="1"/>
    </xf>
    <xf numFmtId="166" fontId="11" fillId="0" borderId="22" xfId="2" applyNumberFormat="1" applyFont="1" applyFill="1" applyBorder="1" applyAlignment="1">
      <alignment horizontal="right" vertical="center" indent="1"/>
    </xf>
    <xf numFmtId="166" fontId="11" fillId="0" borderId="7" xfId="2" applyNumberFormat="1" applyFont="1" applyFill="1" applyBorder="1" applyAlignment="1">
      <alignment horizontal="right" vertical="center" indent="1"/>
    </xf>
    <xf numFmtId="166" fontId="11" fillId="0" borderId="8" xfId="2" applyNumberFormat="1" applyFont="1" applyFill="1" applyBorder="1" applyAlignment="1">
      <alignment horizontal="right" vertical="center" indent="1"/>
    </xf>
    <xf numFmtId="3" fontId="4" fillId="0" borderId="1" xfId="1" applyNumberFormat="1" applyFont="1" applyFill="1" applyBorder="1" applyAlignment="1">
      <alignment horizontal="center" vertical="center"/>
    </xf>
    <xf numFmtId="3" fontId="11" fillId="0" borderId="3" xfId="1" applyNumberFormat="1" applyFont="1" applyFill="1" applyBorder="1" applyAlignment="1">
      <alignment horizontal="center" vertical="center"/>
    </xf>
    <xf numFmtId="4" fontId="11" fillId="0" borderId="3" xfId="1" applyNumberFormat="1" applyFont="1" applyFill="1" applyBorder="1" applyAlignment="1">
      <alignment horizontal="center" vertical="center"/>
    </xf>
    <xf numFmtId="3" fontId="4" fillId="0" borderId="4" xfId="1" applyNumberFormat="1" applyFont="1" applyFill="1" applyBorder="1" applyAlignment="1">
      <alignment horizontal="center" vertical="center"/>
    </xf>
    <xf numFmtId="3" fontId="15" fillId="0" borderId="1" xfId="1" applyNumberFormat="1" applyFont="1" applyFill="1" applyBorder="1" applyAlignment="1">
      <alignment horizontal="center" vertical="center"/>
    </xf>
    <xf numFmtId="168" fontId="11" fillId="0" borderId="3" xfId="1" applyNumberFormat="1" applyFont="1" applyFill="1" applyBorder="1" applyAlignment="1">
      <alignment horizontal="center" vertical="center"/>
    </xf>
    <xf numFmtId="168" fontId="4" fillId="0" borderId="4" xfId="1" applyNumberFormat="1" applyFont="1" applyFill="1" applyBorder="1" applyAlignment="1">
      <alignment horizontal="center" vertical="center"/>
    </xf>
    <xf numFmtId="168" fontId="15" fillId="0" borderId="1" xfId="1" applyNumberFormat="1" applyFont="1" applyFill="1" applyBorder="1" applyAlignment="1">
      <alignment horizontal="center" vertical="center"/>
    </xf>
    <xf numFmtId="49" fontId="4" fillId="0" borderId="4" xfId="1" applyNumberFormat="1" applyFont="1" applyFill="1" applyBorder="1" applyAlignment="1">
      <alignment horizontal="left" vertical="center"/>
    </xf>
    <xf numFmtId="3" fontId="15" fillId="0" borderId="3" xfId="1" applyNumberFormat="1" applyFont="1" applyFill="1" applyBorder="1" applyAlignment="1">
      <alignment horizontal="center" vertical="center"/>
    </xf>
    <xf numFmtId="3" fontId="4" fillId="0" borderId="3"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49" fontId="4" fillId="0" borderId="3" xfId="0" applyNumberFormat="1" applyFont="1" applyBorder="1" applyAlignment="1"/>
    <xf numFmtId="167" fontId="11" fillId="0" borderId="3" xfId="1" applyNumberFormat="1" applyFont="1" applyFill="1" applyBorder="1" applyAlignment="1">
      <alignment horizontal="center" vertical="center"/>
    </xf>
    <xf numFmtId="0" fontId="0" fillId="33" borderId="0" xfId="0" applyFill="1"/>
    <xf numFmtId="49" fontId="11" fillId="33" borderId="3" xfId="1" applyNumberFormat="1" applyFont="1" applyFill="1" applyBorder="1" applyAlignment="1">
      <alignment vertical="center"/>
    </xf>
    <xf numFmtId="3" fontId="11" fillId="33" borderId="3" xfId="1" applyNumberFormat="1" applyFont="1" applyFill="1" applyBorder="1" applyAlignment="1">
      <alignment horizontal="center" vertical="center"/>
    </xf>
    <xf numFmtId="49" fontId="11" fillId="0" borderId="1" xfId="0" applyNumberFormat="1" applyFont="1" applyBorder="1" applyAlignment="1">
      <alignment horizontal="center" wrapText="1"/>
    </xf>
    <xf numFmtId="49" fontId="11" fillId="0" borderId="3" xfId="1" applyNumberFormat="1" applyFont="1" applyFill="1" applyBorder="1" applyAlignment="1">
      <alignment horizontal="left" vertical="center" indent="1"/>
    </xf>
    <xf numFmtId="0" fontId="11" fillId="0" borderId="0" xfId="0" applyFont="1"/>
    <xf numFmtId="0" fontId="0" fillId="33" borderId="0" xfId="0" applyFill="1" applyAlignment="1"/>
    <xf numFmtId="0" fontId="11" fillId="33" borderId="0" xfId="0" applyFont="1" applyFill="1"/>
    <xf numFmtId="0" fontId="4" fillId="33" borderId="2" xfId="0" applyFont="1" applyFill="1" applyBorder="1"/>
    <xf numFmtId="49" fontId="4" fillId="33" borderId="2" xfId="1" applyNumberFormat="1" applyFont="1" applyFill="1" applyBorder="1" applyAlignment="1">
      <alignment horizontal="center" vertical="center" wrapText="1"/>
    </xf>
    <xf numFmtId="49" fontId="11" fillId="33" borderId="2" xfId="1" applyNumberFormat="1" applyFont="1" applyFill="1" applyBorder="1" applyAlignment="1">
      <alignment vertical="center"/>
    </xf>
    <xf numFmtId="9" fontId="11" fillId="33" borderId="2" xfId="2" applyFont="1" applyFill="1" applyBorder="1" applyAlignment="1">
      <alignment vertical="center"/>
    </xf>
    <xf numFmtId="9" fontId="11" fillId="33" borderId="3" xfId="2" applyFont="1" applyFill="1" applyBorder="1" applyAlignment="1">
      <alignment vertical="center"/>
    </xf>
    <xf numFmtId="9" fontId="11" fillId="33" borderId="4" xfId="2" applyFont="1" applyFill="1" applyBorder="1" applyAlignment="1">
      <alignment vertical="center"/>
    </xf>
    <xf numFmtId="9" fontId="0" fillId="33" borderId="10" xfId="2" applyNumberFormat="1" applyFont="1" applyFill="1" applyBorder="1"/>
    <xf numFmtId="9" fontId="0" fillId="33" borderId="2" xfId="2" applyNumberFormat="1" applyFont="1" applyFill="1" applyBorder="1"/>
    <xf numFmtId="9" fontId="0" fillId="33" borderId="22" xfId="2" applyNumberFormat="1" applyFont="1" applyFill="1" applyBorder="1"/>
    <xf numFmtId="9" fontId="0" fillId="33" borderId="0" xfId="2" applyNumberFormat="1" applyFont="1" applyFill="1" applyBorder="1"/>
    <xf numFmtId="9" fontId="43" fillId="33" borderId="3" xfId="2" applyNumberFormat="1" applyFont="1" applyFill="1" applyBorder="1"/>
    <xf numFmtId="9" fontId="43" fillId="33" borderId="7" xfId="2" applyNumberFormat="1" applyFont="1" applyFill="1" applyBorder="1"/>
    <xf numFmtId="9" fontId="0" fillId="33" borderId="3" xfId="2" applyNumberFormat="1" applyFont="1" applyFill="1" applyBorder="1"/>
    <xf numFmtId="9" fontId="0" fillId="33" borderId="7" xfId="2" applyNumberFormat="1" applyFont="1" applyFill="1" applyBorder="1"/>
    <xf numFmtId="9" fontId="0" fillId="33" borderId="9" xfId="2" applyNumberFormat="1" applyFont="1" applyFill="1" applyBorder="1"/>
    <xf numFmtId="9" fontId="0" fillId="33" borderId="4" xfId="2" applyNumberFormat="1" applyFont="1" applyFill="1" applyBorder="1"/>
    <xf numFmtId="9" fontId="0" fillId="33" borderId="8" xfId="2" applyNumberFormat="1" applyFont="1" applyFill="1" applyBorder="1"/>
    <xf numFmtId="9" fontId="4" fillId="33" borderId="2" xfId="2" applyFont="1" applyFill="1" applyBorder="1"/>
    <xf numFmtId="170" fontId="15" fillId="33" borderId="4" xfId="1" applyNumberFormat="1" applyFont="1" applyFill="1" applyBorder="1" applyAlignment="1"/>
    <xf numFmtId="0" fontId="7" fillId="33" borderId="0" xfId="0" applyFont="1" applyFill="1"/>
    <xf numFmtId="0" fontId="9" fillId="33" borderId="0" xfId="0" applyFont="1" applyFill="1" applyBorder="1" applyAlignment="1">
      <alignment horizontal="left"/>
    </xf>
    <xf numFmtId="0" fontId="5" fillId="33" borderId="0" xfId="0" applyFont="1" applyFill="1" applyAlignment="1"/>
    <xf numFmtId="0" fontId="43" fillId="0" borderId="0" xfId="0" applyFont="1"/>
    <xf numFmtId="49" fontId="10" fillId="0" borderId="1" xfId="1" applyNumberFormat="1" applyFont="1" applyFill="1" applyBorder="1" applyAlignment="1">
      <alignment vertical="center"/>
    </xf>
    <xf numFmtId="166" fontId="10" fillId="0" borderId="1" xfId="1" applyNumberFormat="1" applyFont="1" applyFill="1" applyBorder="1" applyAlignment="1">
      <alignment horizontal="right" vertical="center" indent="1"/>
    </xf>
    <xf numFmtId="49" fontId="11" fillId="33" borderId="6" xfId="0" applyNumberFormat="1" applyFont="1" applyFill="1" applyBorder="1" applyAlignment="1">
      <alignment horizontal="center" vertical="center"/>
    </xf>
    <xf numFmtId="3" fontId="11" fillId="33" borderId="2" xfId="2" applyNumberFormat="1" applyFont="1" applyFill="1" applyBorder="1" applyAlignment="1">
      <alignment horizontal="right" vertical="center" indent="1"/>
    </xf>
    <xf numFmtId="3" fontId="11" fillId="33" borderId="3" xfId="2" applyNumberFormat="1" applyFont="1" applyFill="1" applyBorder="1" applyAlignment="1">
      <alignment horizontal="right" vertical="center" indent="1"/>
    </xf>
    <xf numFmtId="49" fontId="11" fillId="33" borderId="5" xfId="1" applyNumberFormat="1" applyFont="1" applyFill="1" applyBorder="1" applyAlignment="1">
      <alignment vertical="center"/>
    </xf>
    <xf numFmtId="166" fontId="11" fillId="33" borderId="3" xfId="2" applyNumberFormat="1" applyFont="1" applyFill="1" applyBorder="1" applyAlignment="1">
      <alignment horizontal="right" vertical="center" indent="1"/>
    </xf>
    <xf numFmtId="166" fontId="0" fillId="33" borderId="0" xfId="0" applyNumberFormat="1" applyFill="1"/>
    <xf numFmtId="49" fontId="15" fillId="33" borderId="5" xfId="1" applyNumberFormat="1" applyFont="1" applyFill="1" applyBorder="1" applyAlignment="1">
      <alignment horizontal="left" vertical="center" indent="4"/>
    </xf>
    <xf numFmtId="3" fontId="15" fillId="33" borderId="3" xfId="2" applyNumberFormat="1" applyFont="1" applyFill="1" applyBorder="1" applyAlignment="1">
      <alignment horizontal="right" vertical="center" indent="1"/>
    </xf>
    <xf numFmtId="49" fontId="15" fillId="33" borderId="3" xfId="1" applyNumberFormat="1" applyFont="1" applyFill="1" applyBorder="1" applyAlignment="1">
      <alignment horizontal="left" vertical="center" indent="4"/>
    </xf>
    <xf numFmtId="49" fontId="15" fillId="33" borderId="6" xfId="1" applyNumberFormat="1" applyFont="1" applyFill="1" applyBorder="1" applyAlignment="1">
      <alignment horizontal="left" vertical="center" indent="4"/>
    </xf>
    <xf numFmtId="3" fontId="15" fillId="33" borderId="4" xfId="2" applyNumberFormat="1" applyFont="1" applyFill="1" applyBorder="1" applyAlignment="1">
      <alignment horizontal="right" vertical="center" indent="1"/>
    </xf>
    <xf numFmtId="2" fontId="11" fillId="33" borderId="2" xfId="2" applyNumberFormat="1" applyFont="1" applyFill="1" applyBorder="1" applyAlignment="1">
      <alignment horizontal="right" vertical="center" indent="1"/>
    </xf>
    <xf numFmtId="4" fontId="11" fillId="33" borderId="3" xfId="2" applyNumberFormat="1" applyFont="1" applyFill="1" applyBorder="1" applyAlignment="1">
      <alignment horizontal="right" vertical="center" indent="1"/>
    </xf>
    <xf numFmtId="49" fontId="11" fillId="33" borderId="6" xfId="1" applyNumberFormat="1" applyFont="1" applyFill="1" applyBorder="1" applyAlignment="1">
      <alignment vertical="center"/>
    </xf>
    <xf numFmtId="4" fontId="11" fillId="33" borderId="4" xfId="2" applyNumberFormat="1" applyFont="1" applyFill="1" applyBorder="1" applyAlignment="1">
      <alignment horizontal="right" vertical="center" indent="1"/>
    </xf>
    <xf numFmtId="49" fontId="4" fillId="33" borderId="0" xfId="1" applyNumberFormat="1" applyFont="1" applyFill="1" applyBorder="1" applyAlignment="1">
      <alignment vertical="center"/>
    </xf>
    <xf numFmtId="166" fontId="4" fillId="33" borderId="0" xfId="2" applyNumberFormat="1" applyFont="1" applyFill="1" applyBorder="1" applyAlignment="1">
      <alignment horizontal="right" vertical="center" indent="1"/>
    </xf>
    <xf numFmtId="9" fontId="0" fillId="33" borderId="0" xfId="2" applyFont="1" applyFill="1"/>
    <xf numFmtId="0" fontId="5" fillId="0" borderId="0" xfId="0" applyFont="1"/>
    <xf numFmtId="0" fontId="11" fillId="0" borderId="7" xfId="0" applyFont="1" applyBorder="1" applyAlignment="1">
      <alignment horizontal="center"/>
    </xf>
    <xf numFmtId="166" fontId="11" fillId="0" borderId="7" xfId="2" applyNumberFormat="1" applyFont="1" applyBorder="1"/>
    <xf numFmtId="166" fontId="11" fillId="0" borderId="22" xfId="2" applyNumberFormat="1" applyFont="1" applyBorder="1"/>
    <xf numFmtId="166" fontId="11" fillId="0" borderId="12" xfId="2" applyNumberFormat="1" applyFont="1" applyBorder="1"/>
    <xf numFmtId="3" fontId="11" fillId="0" borderId="5" xfId="0" applyNumberFormat="1" applyFont="1" applyBorder="1" applyAlignment="1">
      <alignment horizontal="center"/>
    </xf>
    <xf numFmtId="3" fontId="11" fillId="0" borderId="23" xfId="0" applyNumberFormat="1" applyFont="1" applyBorder="1"/>
    <xf numFmtId="3" fontId="11" fillId="0" borderId="5" xfId="0" applyNumberFormat="1" applyFont="1" applyBorder="1"/>
    <xf numFmtId="3" fontId="11" fillId="0" borderId="11" xfId="0" applyNumberFormat="1" applyFont="1" applyBorder="1"/>
    <xf numFmtId="3" fontId="11" fillId="0" borderId="0" xfId="0" applyNumberFormat="1" applyFont="1"/>
    <xf numFmtId="0" fontId="9" fillId="0" borderId="23" xfId="0" applyFont="1" applyBorder="1" applyAlignment="1">
      <alignment horizontal="left"/>
    </xf>
    <xf numFmtId="0" fontId="9" fillId="0" borderId="5" xfId="0" applyFont="1" applyBorder="1" applyAlignment="1">
      <alignment horizontal="left"/>
    </xf>
    <xf numFmtId="0" fontId="44" fillId="0" borderId="6" xfId="0" applyFont="1" applyBorder="1" applyAlignment="1">
      <alignment horizontal="left"/>
    </xf>
    <xf numFmtId="0" fontId="44" fillId="0" borderId="5" xfId="0" applyFont="1" applyBorder="1" applyAlignment="1">
      <alignment horizontal="left"/>
    </xf>
    <xf numFmtId="0" fontId="45" fillId="0" borderId="11" xfId="0" applyFont="1" applyBorder="1" applyAlignment="1">
      <alignment horizontal="left"/>
    </xf>
    <xf numFmtId="0" fontId="44" fillId="0" borderId="11" xfId="0" applyFont="1" applyBorder="1" applyAlignment="1">
      <alignment horizontal="left"/>
    </xf>
    <xf numFmtId="0" fontId="9" fillId="0" borderId="11" xfId="0" applyFont="1" applyBorder="1" applyAlignment="1">
      <alignment horizontal="left"/>
    </xf>
    <xf numFmtId="3" fontId="48" fillId="0" borderId="6" xfId="0" applyNumberFormat="1" applyFont="1" applyBorder="1"/>
    <xf numFmtId="166" fontId="48" fillId="0" borderId="8" xfId="2" applyNumberFormat="1" applyFont="1" applyBorder="1"/>
    <xf numFmtId="166" fontId="5" fillId="0" borderId="0" xfId="0" applyNumberFormat="1" applyFont="1"/>
    <xf numFmtId="9" fontId="0" fillId="0" borderId="0" xfId="2" applyFont="1"/>
    <xf numFmtId="0" fontId="4" fillId="33" borderId="0" xfId="0" applyFont="1" applyFill="1" applyAlignment="1">
      <alignment vertical="center"/>
    </xf>
    <xf numFmtId="0" fontId="9" fillId="33" borderId="24" xfId="0" applyFont="1" applyFill="1" applyBorder="1" applyAlignment="1">
      <alignment horizontal="left" vertical="top" wrapText="1"/>
    </xf>
    <xf numFmtId="0" fontId="10" fillId="33" borderId="25" xfId="0" applyFont="1" applyFill="1" applyBorder="1" applyAlignment="1">
      <alignment horizontal="center"/>
    </xf>
    <xf numFmtId="9" fontId="9" fillId="33" borderId="26" xfId="2" applyFont="1" applyFill="1" applyBorder="1" applyAlignment="1">
      <alignment horizontal="left" vertical="top" wrapText="1"/>
    </xf>
    <xf numFmtId="166" fontId="9" fillId="33" borderId="27" xfId="2" applyNumberFormat="1" applyFont="1" applyFill="1" applyBorder="1"/>
    <xf numFmtId="9" fontId="9" fillId="33" borderId="29" xfId="2" applyFont="1" applyFill="1" applyBorder="1" applyAlignment="1">
      <alignment horizontal="left" vertical="top" wrapText="1"/>
    </xf>
    <xf numFmtId="166" fontId="9" fillId="33" borderId="30" xfId="2" applyNumberFormat="1" applyFont="1" applyFill="1" applyBorder="1"/>
    <xf numFmtId="9" fontId="9" fillId="33" borderId="31" xfId="2" applyFont="1" applyFill="1" applyBorder="1" applyAlignment="1">
      <alignment horizontal="left" vertical="top" wrapText="1"/>
    </xf>
    <xf numFmtId="166" fontId="9" fillId="33" borderId="32" xfId="2" applyNumberFormat="1" applyFont="1" applyFill="1" applyBorder="1"/>
    <xf numFmtId="166" fontId="9" fillId="33" borderId="25" xfId="2" applyNumberFormat="1" applyFont="1" applyFill="1" applyBorder="1"/>
    <xf numFmtId="9" fontId="9" fillId="33" borderId="24" xfId="2" applyFont="1" applyFill="1" applyBorder="1" applyAlignment="1">
      <alignment horizontal="left" vertical="top" wrapText="1"/>
    </xf>
    <xf numFmtId="0" fontId="37" fillId="33" borderId="0" xfId="0" applyFont="1" applyFill="1"/>
    <xf numFmtId="9" fontId="49" fillId="33" borderId="31" xfId="2" applyFont="1" applyFill="1" applyBorder="1" applyAlignment="1">
      <alignment horizontal="left" vertical="top" wrapText="1" indent="1"/>
    </xf>
    <xf numFmtId="166" fontId="49" fillId="33" borderId="32" xfId="2" applyNumberFormat="1" applyFont="1" applyFill="1" applyBorder="1"/>
    <xf numFmtId="9" fontId="49" fillId="33" borderId="29" xfId="2" applyFont="1" applyFill="1" applyBorder="1" applyAlignment="1">
      <alignment horizontal="left" vertical="top" wrapText="1" indent="1"/>
    </xf>
    <xf numFmtId="166" fontId="49" fillId="33" borderId="30" xfId="2" applyNumberFormat="1" applyFont="1" applyFill="1" applyBorder="1"/>
    <xf numFmtId="164" fontId="0" fillId="33" borderId="0" xfId="1" applyFont="1" applyFill="1"/>
    <xf numFmtId="164" fontId="0" fillId="33" borderId="0" xfId="0" applyNumberFormat="1" applyFill="1"/>
    <xf numFmtId="49" fontId="11" fillId="33" borderId="7" xfId="1" applyNumberFormat="1" applyFont="1" applyFill="1" applyBorder="1" applyAlignment="1">
      <alignment vertical="center"/>
    </xf>
    <xf numFmtId="49" fontId="11" fillId="33" borderId="8" xfId="1" applyNumberFormat="1" applyFont="1" applyFill="1" applyBorder="1" applyAlignment="1">
      <alignment vertical="center"/>
    </xf>
    <xf numFmtId="0" fontId="14" fillId="0" borderId="0" xfId="0" applyFont="1"/>
    <xf numFmtId="0" fontId="0" fillId="0" borderId="0" xfId="0" applyAlignment="1">
      <alignment wrapText="1"/>
    </xf>
    <xf numFmtId="0" fontId="4" fillId="33" borderId="0" xfId="0" applyFont="1" applyFill="1" applyAlignment="1">
      <alignment horizontal="justify" vertical="center"/>
    </xf>
    <xf numFmtId="0" fontId="9" fillId="0" borderId="0" xfId="0" applyFont="1" applyAlignment="1">
      <alignment horizontal="left"/>
    </xf>
    <xf numFmtId="0" fontId="5" fillId="0" borderId="0" xfId="0" applyFont="1" applyAlignment="1"/>
    <xf numFmtId="4" fontId="15" fillId="0" borderId="1" xfId="1" applyNumberFormat="1" applyFont="1" applyFill="1" applyBorder="1" applyAlignment="1">
      <alignment horizontal="center" vertical="center"/>
    </xf>
    <xf numFmtId="0" fontId="9" fillId="33" borderId="26" xfId="0" applyFont="1" applyFill="1" applyBorder="1" applyAlignment="1">
      <alignment horizontal="left" vertical="top" wrapText="1"/>
    </xf>
    <xf numFmtId="166" fontId="9" fillId="33" borderId="30" xfId="2" quotePrefix="1" applyNumberFormat="1" applyFont="1" applyFill="1" applyBorder="1" applyAlignment="1">
      <alignment horizontal="right"/>
    </xf>
    <xf numFmtId="0" fontId="10" fillId="33" borderId="25" xfId="0" applyFont="1" applyFill="1" applyBorder="1" applyAlignment="1">
      <alignment horizontal="center" wrapText="1"/>
    </xf>
    <xf numFmtId="0" fontId="0" fillId="0" borderId="0" xfId="0" applyFill="1"/>
    <xf numFmtId="167" fontId="11" fillId="0" borderId="3" xfId="2" applyNumberFormat="1" applyFont="1" applyFill="1" applyBorder="1" applyAlignment="1">
      <alignment horizontal="center" vertical="center"/>
    </xf>
    <xf numFmtId="167" fontId="15" fillId="0" borderId="3" xfId="2" applyNumberFormat="1" applyFont="1" applyFill="1" applyBorder="1" applyAlignment="1">
      <alignment horizontal="center" vertical="center"/>
    </xf>
    <xf numFmtId="167" fontId="15" fillId="0" borderId="3" xfId="1" applyNumberFormat="1" applyFont="1" applyFill="1" applyBorder="1" applyAlignment="1">
      <alignment horizontal="center" vertical="center"/>
    </xf>
    <xf numFmtId="167" fontId="35" fillId="0" borderId="3" xfId="0" applyNumberFormat="1" applyFont="1" applyBorder="1" applyAlignment="1">
      <alignment horizontal="center"/>
    </xf>
    <xf numFmtId="167" fontId="36" fillId="0" borderId="3" xfId="0" applyNumberFormat="1" applyFont="1" applyBorder="1" applyAlignment="1">
      <alignment horizontal="center"/>
    </xf>
    <xf numFmtId="167" fontId="11" fillId="33" borderId="3" xfId="1" applyNumberFormat="1" applyFont="1" applyFill="1" applyBorder="1" applyAlignment="1">
      <alignment horizontal="center" vertical="center"/>
    </xf>
    <xf numFmtId="167" fontId="15" fillId="33" borderId="3" xfId="2" applyNumberFormat="1" applyFont="1" applyFill="1" applyBorder="1" applyAlignment="1">
      <alignment horizontal="center" vertical="center"/>
    </xf>
    <xf numFmtId="167" fontId="4" fillId="0" borderId="3" xfId="1" applyNumberFormat="1" applyFont="1" applyFill="1" applyBorder="1" applyAlignment="1">
      <alignment horizontal="center" vertical="center"/>
    </xf>
    <xf numFmtId="167" fontId="40" fillId="0" borderId="3" xfId="2" applyNumberFormat="1" applyFont="1" applyFill="1" applyBorder="1" applyAlignment="1">
      <alignment horizontal="center" vertical="center"/>
    </xf>
    <xf numFmtId="167" fontId="4" fillId="0" borderId="1" xfId="1" applyNumberFormat="1" applyFont="1" applyFill="1" applyBorder="1" applyAlignment="1">
      <alignment horizontal="center" vertical="center"/>
    </xf>
    <xf numFmtId="167" fontId="4" fillId="0" borderId="1" xfId="2" applyNumberFormat="1" applyFont="1" applyFill="1" applyBorder="1" applyAlignment="1">
      <alignment horizontal="center" vertical="center"/>
    </xf>
    <xf numFmtId="169" fontId="0" fillId="0" borderId="0" xfId="1" applyNumberFormat="1" applyFont="1"/>
    <xf numFmtId="169" fontId="5" fillId="0" borderId="0" xfId="1" applyNumberFormat="1" applyFont="1" applyAlignment="1"/>
    <xf numFmtId="169" fontId="11" fillId="0" borderId="1" xfId="1" applyNumberFormat="1" applyFont="1" applyBorder="1" applyAlignment="1">
      <alignment horizontal="center" wrapText="1"/>
    </xf>
    <xf numFmtId="169" fontId="4" fillId="0" borderId="1" xfId="1" applyNumberFormat="1" applyFont="1" applyFill="1" applyBorder="1" applyAlignment="1">
      <alignment horizontal="right" vertical="center" indent="1"/>
    </xf>
    <xf numFmtId="4" fontId="11" fillId="33" borderId="3" xfId="1" applyNumberFormat="1" applyFont="1" applyFill="1" applyBorder="1" applyAlignment="1">
      <alignment horizontal="right" vertical="center" indent="1"/>
    </xf>
    <xf numFmtId="0" fontId="9" fillId="0" borderId="0" xfId="0" applyFont="1" applyFill="1" applyBorder="1" applyAlignment="1">
      <alignment horizontal="left"/>
    </xf>
    <xf numFmtId="0" fontId="4" fillId="0" borderId="0" xfId="0" applyFont="1" applyAlignment="1">
      <alignment horizontal="justify" vertical="center"/>
    </xf>
    <xf numFmtId="49" fontId="9" fillId="33" borderId="3" xfId="1" applyNumberFormat="1" applyFont="1" applyFill="1" applyBorder="1" applyAlignment="1">
      <alignment vertical="center"/>
    </xf>
    <xf numFmtId="165" fontId="15" fillId="0" borderId="1" xfId="1" applyNumberFormat="1" applyFont="1" applyFill="1" applyBorder="1" applyAlignment="1">
      <alignment horizontal="center" vertical="center" wrapText="1"/>
    </xf>
    <xf numFmtId="166" fontId="15" fillId="0" borderId="3" xfId="1" applyNumberFormat="1" applyFont="1" applyFill="1" applyBorder="1" applyAlignment="1">
      <alignment horizontal="right" vertical="center" indent="1"/>
    </xf>
    <xf numFmtId="166" fontId="15" fillId="0" borderId="2" xfId="1" applyNumberFormat="1" applyFont="1" applyFill="1" applyBorder="1" applyAlignment="1">
      <alignment horizontal="right" vertical="center" indent="1"/>
    </xf>
    <xf numFmtId="166" fontId="40" fillId="0" borderId="2" xfId="1" applyNumberFormat="1" applyFont="1" applyFill="1" applyBorder="1" applyAlignment="1">
      <alignment horizontal="right" vertical="center" indent="1"/>
    </xf>
    <xf numFmtId="166" fontId="40" fillId="0" borderId="3" xfId="1" applyNumberFormat="1" applyFont="1" applyFill="1" applyBorder="1" applyAlignment="1">
      <alignment horizontal="right" vertical="center" indent="1"/>
    </xf>
    <xf numFmtId="166" fontId="40" fillId="0" borderId="4" xfId="1" applyNumberFormat="1" applyFont="1" applyFill="1" applyBorder="1" applyAlignment="1">
      <alignment horizontal="right" vertical="center" indent="1"/>
    </xf>
    <xf numFmtId="166" fontId="10" fillId="0" borderId="0" xfId="1" applyNumberFormat="1" applyFont="1" applyFill="1" applyBorder="1" applyAlignment="1">
      <alignment horizontal="right" vertical="center" indent="1"/>
    </xf>
    <xf numFmtId="49" fontId="11" fillId="33" borderId="2" xfId="1" applyNumberFormat="1" applyFont="1" applyFill="1" applyBorder="1" applyAlignment="1">
      <alignment horizontal="left" vertical="center"/>
    </xf>
    <xf numFmtId="49" fontId="11" fillId="33" borderId="3" xfId="1" applyNumberFormat="1" applyFont="1" applyFill="1" applyBorder="1" applyAlignment="1">
      <alignment horizontal="left" vertical="center"/>
    </xf>
    <xf numFmtId="49" fontId="11" fillId="33" borderId="4" xfId="1" applyNumberFormat="1" applyFont="1" applyFill="1" applyBorder="1" applyAlignment="1">
      <alignment horizontal="left" vertical="center"/>
    </xf>
    <xf numFmtId="0" fontId="11" fillId="33" borderId="1" xfId="0" applyFont="1" applyFill="1" applyBorder="1"/>
    <xf numFmtId="0" fontId="0" fillId="0" borderId="0" xfId="0" applyAlignment="1"/>
    <xf numFmtId="0" fontId="9" fillId="0" borderId="0" xfId="0" applyFont="1" applyFill="1" applyBorder="1" applyAlignment="1">
      <alignment horizontal="left"/>
    </xf>
    <xf numFmtId="165" fontId="11" fillId="0" borderId="1" xfId="1" applyNumberFormat="1" applyFont="1" applyFill="1" applyBorder="1" applyAlignment="1">
      <alignment horizontal="center" vertical="center" wrapText="1"/>
    </xf>
    <xf numFmtId="166" fontId="11" fillId="0" borderId="2" xfId="1" applyNumberFormat="1" applyFont="1" applyFill="1" applyBorder="1" applyAlignment="1">
      <alignment horizontal="right" vertical="center" indent="1"/>
    </xf>
    <xf numFmtId="166" fontId="4" fillId="0" borderId="2" xfId="1" applyNumberFormat="1" applyFont="1" applyFill="1" applyBorder="1" applyAlignment="1">
      <alignment horizontal="right" vertical="center" indent="1"/>
    </xf>
    <xf numFmtId="3" fontId="9" fillId="33" borderId="7" xfId="2" applyNumberFormat="1" applyFont="1" applyFill="1" applyBorder="1" applyAlignment="1">
      <alignment horizontal="right" vertical="center" indent="1"/>
    </xf>
    <xf numFmtId="166" fontId="9" fillId="33" borderId="3" xfId="2" applyNumberFormat="1" applyFont="1" applyFill="1" applyBorder="1" applyAlignment="1">
      <alignment horizontal="right" vertical="center" indent="1"/>
    </xf>
    <xf numFmtId="3" fontId="49" fillId="33" borderId="7" xfId="2" applyNumberFormat="1" applyFont="1" applyFill="1" applyBorder="1" applyAlignment="1">
      <alignment horizontal="right" vertical="center" indent="1"/>
    </xf>
    <xf numFmtId="3" fontId="9" fillId="33" borderId="2" xfId="2" applyNumberFormat="1" applyFont="1" applyFill="1" applyBorder="1" applyAlignment="1">
      <alignment horizontal="right" vertical="center" indent="1"/>
    </xf>
    <xf numFmtId="3" fontId="9" fillId="33" borderId="3" xfId="2" applyNumberFormat="1" applyFont="1" applyFill="1" applyBorder="1" applyAlignment="1">
      <alignment horizontal="right" vertical="center" indent="1"/>
    </xf>
    <xf numFmtId="3" fontId="49" fillId="33" borderId="3" xfId="2" applyNumberFormat="1" applyFont="1" applyFill="1" applyBorder="1" applyAlignment="1">
      <alignment horizontal="right" vertical="center" indent="1"/>
    </xf>
    <xf numFmtId="3" fontId="49" fillId="33" borderId="4" xfId="2" applyNumberFormat="1" applyFont="1" applyFill="1" applyBorder="1" applyAlignment="1">
      <alignment horizontal="right" vertical="center" indent="1"/>
    </xf>
    <xf numFmtId="2" fontId="9" fillId="33" borderId="2" xfId="0" applyNumberFormat="1" applyFont="1" applyFill="1" applyBorder="1"/>
    <xf numFmtId="2" fontId="9" fillId="33" borderId="3" xfId="0" applyNumberFormat="1" applyFont="1" applyFill="1" applyBorder="1"/>
    <xf numFmtId="2" fontId="9" fillId="33" borderId="4" xfId="0" applyNumberFormat="1" applyFont="1" applyFill="1" applyBorder="1"/>
    <xf numFmtId="3" fontId="9" fillId="33" borderId="22" xfId="2" applyNumberFormat="1" applyFont="1" applyFill="1" applyBorder="1" applyAlignment="1">
      <alignment horizontal="right" vertical="center" indent="1"/>
    </xf>
    <xf numFmtId="3" fontId="49" fillId="33" borderId="8" xfId="2" applyNumberFormat="1" applyFont="1" applyFill="1" applyBorder="1" applyAlignment="1">
      <alignment horizontal="right" vertical="center" indent="1"/>
    </xf>
    <xf numFmtId="166" fontId="9" fillId="33" borderId="2" xfId="2" applyNumberFormat="1" applyFont="1" applyFill="1" applyBorder="1" applyAlignment="1">
      <alignment horizontal="right" vertical="center"/>
    </xf>
    <xf numFmtId="166" fontId="9" fillId="33" borderId="3" xfId="2" applyNumberFormat="1" applyFont="1" applyFill="1" applyBorder="1" applyAlignment="1">
      <alignment horizontal="right" vertical="center"/>
    </xf>
    <xf numFmtId="171" fontId="9" fillId="33" borderId="0" xfId="0" applyNumberFormat="1" applyFont="1" applyFill="1" applyAlignment="1">
      <alignment horizontal="right"/>
    </xf>
    <xf numFmtId="166" fontId="9" fillId="33" borderId="4" xfId="2" applyNumberFormat="1" applyFont="1" applyFill="1" applyBorder="1" applyAlignment="1">
      <alignment horizontal="right" vertical="center"/>
    </xf>
    <xf numFmtId="171" fontId="9" fillId="33" borderId="3" xfId="0" applyNumberFormat="1" applyFont="1" applyFill="1" applyBorder="1" applyAlignment="1">
      <alignment horizontal="right"/>
    </xf>
    <xf numFmtId="166" fontId="9" fillId="0" borderId="22" xfId="2" applyNumberFormat="1" applyFont="1" applyFill="1" applyBorder="1" applyAlignment="1">
      <alignment horizontal="right" vertical="center" indent="1"/>
    </xf>
    <xf numFmtId="166" fontId="9" fillId="0" borderId="8" xfId="2" applyNumberFormat="1" applyFont="1" applyFill="1" applyBorder="1" applyAlignment="1">
      <alignment horizontal="right" vertical="center" indent="1"/>
    </xf>
    <xf numFmtId="166" fontId="9" fillId="0" borderId="2" xfId="2" applyNumberFormat="1" applyFont="1" applyFill="1" applyBorder="1" applyAlignment="1">
      <alignment horizontal="right" vertical="center" indent="1"/>
    </xf>
    <xf numFmtId="166" fontId="9" fillId="0" borderId="4" xfId="2" applyNumberFormat="1" applyFont="1" applyFill="1" applyBorder="1" applyAlignment="1">
      <alignment horizontal="right" vertical="center" indent="1"/>
    </xf>
    <xf numFmtId="166" fontId="9" fillId="0" borderId="3" xfId="2" applyNumberFormat="1" applyFont="1" applyFill="1" applyBorder="1" applyAlignment="1">
      <alignment horizontal="right" vertical="center" indent="1"/>
    </xf>
    <xf numFmtId="166" fontId="9" fillId="0" borderId="7" xfId="2" applyNumberFormat="1" applyFont="1" applyFill="1" applyBorder="1" applyAlignment="1">
      <alignment horizontal="right" vertical="center" indent="1"/>
    </xf>
    <xf numFmtId="169" fontId="9" fillId="0" borderId="2" xfId="1" applyNumberFormat="1" applyFont="1" applyFill="1" applyBorder="1" applyAlignment="1">
      <alignment horizontal="right" vertical="center" indent="1"/>
    </xf>
    <xf numFmtId="169" fontId="9" fillId="0" borderId="4" xfId="1" applyNumberFormat="1" applyFont="1" applyFill="1" applyBorder="1" applyAlignment="1">
      <alignment horizontal="right" vertical="center" indent="1"/>
    </xf>
    <xf numFmtId="169" fontId="9" fillId="0" borderId="3" xfId="1" applyNumberFormat="1" applyFont="1" applyFill="1" applyBorder="1" applyAlignment="1">
      <alignment horizontal="right" vertical="center" indent="1"/>
    </xf>
    <xf numFmtId="169" fontId="9" fillId="0" borderId="8" xfId="1" applyNumberFormat="1" applyFont="1" applyFill="1" applyBorder="1" applyAlignment="1">
      <alignment horizontal="right" vertical="center" indent="1"/>
    </xf>
    <xf numFmtId="169" fontId="9" fillId="0" borderId="7" xfId="1" applyNumberFormat="1" applyFont="1" applyFill="1" applyBorder="1" applyAlignment="1">
      <alignment horizontal="right" vertical="center" indent="1"/>
    </xf>
    <xf numFmtId="169" fontId="9" fillId="0" borderId="22" xfId="1" applyNumberFormat="1" applyFont="1" applyFill="1" applyBorder="1" applyAlignment="1">
      <alignment horizontal="right" vertical="center" indent="1"/>
    </xf>
    <xf numFmtId="166" fontId="4" fillId="0" borderId="0" xfId="1" applyNumberFormat="1" applyFont="1" applyFill="1" applyBorder="1" applyAlignment="1">
      <alignment horizontal="right" vertical="center" indent="1"/>
    </xf>
    <xf numFmtId="0" fontId="0" fillId="0" borderId="0" xfId="0" applyFill="1" applyBorder="1"/>
    <xf numFmtId="166" fontId="0" fillId="0" borderId="0" xfId="0" applyNumberFormat="1" applyFill="1" applyBorder="1"/>
    <xf numFmtId="166" fontId="0" fillId="0" borderId="0" xfId="0" applyNumberFormat="1" applyFill="1"/>
    <xf numFmtId="10" fontId="0" fillId="0" borderId="0" xfId="0" applyNumberFormat="1" applyFill="1"/>
    <xf numFmtId="0" fontId="9" fillId="0" borderId="0" xfId="0" applyFont="1" applyFill="1" applyAlignment="1">
      <alignment horizontal="left"/>
    </xf>
    <xf numFmtId="166" fontId="4" fillId="0" borderId="2" xfId="1" applyNumberFormat="1" applyFont="1" applyFill="1" applyBorder="1" applyAlignment="1">
      <alignment horizontal="right" vertical="center" indent="1"/>
    </xf>
    <xf numFmtId="166" fontId="9" fillId="0" borderId="23" xfId="2" applyNumberFormat="1" applyFont="1" applyFill="1" applyBorder="1" applyAlignment="1">
      <alignment horizontal="right" vertical="center" indent="1"/>
    </xf>
    <xf numFmtId="166" fontId="9" fillId="0" borderId="6" xfId="2" applyNumberFormat="1" applyFont="1" applyFill="1" applyBorder="1" applyAlignment="1">
      <alignment horizontal="right" vertical="center" indent="1"/>
    </xf>
    <xf numFmtId="166" fontId="11" fillId="0" borderId="0" xfId="2" applyNumberFormat="1" applyFont="1" applyFill="1" applyBorder="1" applyAlignment="1">
      <alignment horizontal="right" vertical="center" indent="1"/>
    </xf>
    <xf numFmtId="0" fontId="0" fillId="0" borderId="0" xfId="0" applyBorder="1"/>
    <xf numFmtId="0" fontId="14" fillId="0" borderId="5" xfId="0" applyFont="1" applyFill="1" applyBorder="1"/>
    <xf numFmtId="49" fontId="4" fillId="0" borderId="6" xfId="1" applyNumberFormat="1" applyFont="1" applyFill="1" applyBorder="1" applyAlignment="1">
      <alignment vertical="center"/>
    </xf>
    <xf numFmtId="0" fontId="7" fillId="0" borderId="0" xfId="0" applyFont="1" applyAlignment="1">
      <alignment wrapText="1"/>
    </xf>
    <xf numFmtId="0" fontId="0" fillId="0" borderId="0" xfId="0" applyAlignment="1"/>
    <xf numFmtId="165" fontId="40" fillId="0" borderId="1" xfId="1" applyNumberFormat="1" applyFont="1" applyFill="1" applyBorder="1" applyAlignment="1">
      <alignment horizontal="center" vertical="top" wrapText="1"/>
    </xf>
    <xf numFmtId="0" fontId="41" fillId="0" borderId="1" xfId="0" applyFont="1" applyBorder="1" applyAlignment="1">
      <alignment horizontal="center" vertical="top"/>
    </xf>
    <xf numFmtId="0" fontId="9" fillId="0" borderId="0" xfId="0" applyFont="1" applyFill="1" applyBorder="1" applyAlignment="1">
      <alignment horizontal="left"/>
    </xf>
    <xf numFmtId="0" fontId="11" fillId="0" borderId="10" xfId="0" applyFont="1" applyBorder="1" applyAlignment="1">
      <alignment horizontal="left" wrapText="1"/>
    </xf>
    <xf numFmtId="0" fontId="11" fillId="0" borderId="0" xfId="0" applyFont="1" applyAlignment="1">
      <alignment horizontal="left" wrapText="1"/>
    </xf>
    <xf numFmtId="0" fontId="15" fillId="0" borderId="0" xfId="0" applyFont="1" applyAlignment="1">
      <alignment horizontal="left" wrapText="1"/>
    </xf>
    <xf numFmtId="0" fontId="4" fillId="0" borderId="0" xfId="0" applyFont="1" applyAlignment="1">
      <alignment horizontal="justify" vertical="center"/>
    </xf>
    <xf numFmtId="0" fontId="5" fillId="0" borderId="0" xfId="0" applyFont="1" applyAlignment="1"/>
    <xf numFmtId="165" fontId="11" fillId="0" borderId="1" xfId="1" applyNumberFormat="1" applyFont="1" applyFill="1" applyBorder="1" applyAlignment="1">
      <alignment horizontal="center" vertical="center" wrapText="1"/>
    </xf>
    <xf numFmtId="0" fontId="5" fillId="0" borderId="1" xfId="0" applyFont="1" applyBorder="1" applyAlignment="1"/>
    <xf numFmtId="165" fontId="4" fillId="0" borderId="2" xfId="1" applyNumberFormat="1" applyFont="1" applyFill="1" applyBorder="1" applyAlignment="1">
      <alignment horizontal="center" vertical="top" wrapText="1"/>
    </xf>
    <xf numFmtId="165" fontId="4" fillId="0" borderId="3" xfId="1" applyNumberFormat="1" applyFont="1" applyFill="1" applyBorder="1" applyAlignment="1">
      <alignment horizontal="center" vertical="top" wrapText="1"/>
    </xf>
    <xf numFmtId="165" fontId="4" fillId="0" borderId="4" xfId="1" applyNumberFormat="1" applyFont="1" applyFill="1" applyBorder="1" applyAlignment="1">
      <alignment horizontal="center" vertical="top" wrapText="1"/>
    </xf>
    <xf numFmtId="165" fontId="4" fillId="0" borderId="1" xfId="1" applyNumberFormat="1" applyFont="1" applyFill="1" applyBorder="1" applyAlignment="1">
      <alignment horizontal="center" vertical="top" wrapText="1"/>
    </xf>
    <xf numFmtId="0" fontId="39" fillId="0" borderId="1" xfId="0" applyFont="1" applyBorder="1" applyAlignment="1">
      <alignment horizontal="center" vertical="top"/>
    </xf>
    <xf numFmtId="0" fontId="10" fillId="0" borderId="0" xfId="0" applyFont="1" applyAlignment="1">
      <alignment horizontal="justify" vertical="center"/>
    </xf>
    <xf numFmtId="0" fontId="55" fillId="0" borderId="0" xfId="0" applyFont="1" applyAlignment="1"/>
    <xf numFmtId="0" fontId="43" fillId="0" borderId="0" xfId="0" applyFont="1" applyAlignment="1"/>
    <xf numFmtId="0" fontId="11" fillId="0" borderId="0" xfId="0" applyFont="1" applyAlignment="1">
      <alignment wrapText="1"/>
    </xf>
    <xf numFmtId="0" fontId="37" fillId="0" borderId="0" xfId="0" applyFont="1" applyAlignment="1">
      <alignment wrapText="1"/>
    </xf>
    <xf numFmtId="0" fontId="37" fillId="0" borderId="0" xfId="0" applyFont="1" applyAlignment="1"/>
    <xf numFmtId="0" fontId="7" fillId="0" borderId="0" xfId="0" applyFont="1" applyAlignment="1">
      <alignment horizontal="left" wrapText="1"/>
    </xf>
    <xf numFmtId="165" fontId="4" fillId="0" borderId="1" xfId="1" applyNumberFormat="1" applyFont="1" applyFill="1" applyBorder="1" applyAlignment="1">
      <alignment horizontal="center" vertical="center" wrapText="1"/>
    </xf>
    <xf numFmtId="0" fontId="39" fillId="0" borderId="1" xfId="0" applyFont="1" applyBorder="1" applyAlignment="1"/>
    <xf numFmtId="0" fontId="11" fillId="0" borderId="0" xfId="0" applyFont="1" applyBorder="1" applyAlignment="1">
      <alignment wrapText="1"/>
    </xf>
    <xf numFmtId="0" fontId="11" fillId="0" borderId="0" xfId="0" applyFont="1" applyAlignment="1">
      <alignment vertical="top" wrapText="1"/>
    </xf>
    <xf numFmtId="165" fontId="11" fillId="33" borderId="2" xfId="1" applyNumberFormat="1" applyFont="1" applyFill="1" applyBorder="1" applyAlignment="1">
      <alignment horizontal="center" vertical="center" wrapText="1"/>
    </xf>
    <xf numFmtId="0" fontId="0" fillId="33" borderId="4" xfId="0" applyFill="1" applyBorder="1" applyAlignment="1"/>
    <xf numFmtId="0" fontId="11" fillId="33" borderId="0" xfId="0" applyFont="1" applyFill="1" applyAlignment="1">
      <alignment wrapText="1"/>
    </xf>
    <xf numFmtId="0" fontId="0" fillId="33" borderId="0" xfId="0" applyFont="1" applyFill="1" applyAlignment="1">
      <alignment wrapText="1"/>
    </xf>
    <xf numFmtId="0" fontId="0" fillId="33" borderId="0" xfId="0" applyFont="1" applyFill="1" applyAlignment="1"/>
    <xf numFmtId="0" fontId="10" fillId="33" borderId="0" xfId="0" applyFont="1" applyFill="1" applyAlignment="1">
      <alignment horizontal="justify" vertical="center"/>
    </xf>
    <xf numFmtId="0" fontId="55" fillId="33" borderId="0" xfId="0" applyFont="1" applyFill="1" applyAlignment="1"/>
    <xf numFmtId="165" fontId="11" fillId="33" borderId="1" xfId="1" applyNumberFormat="1" applyFont="1" applyFill="1" applyBorder="1" applyAlignment="1">
      <alignment horizontal="center" vertical="center" wrapText="1"/>
    </xf>
    <xf numFmtId="0" fontId="5" fillId="33" borderId="1" xfId="0" applyFont="1" applyFill="1" applyBorder="1" applyAlignment="1"/>
    <xf numFmtId="165" fontId="11" fillId="33" borderId="11" xfId="1" applyNumberFormat="1" applyFont="1" applyFill="1" applyBorder="1" applyAlignment="1">
      <alignment horizontal="center" vertical="center" wrapText="1"/>
    </xf>
    <xf numFmtId="0" fontId="0" fillId="33" borderId="12" xfId="0" applyFill="1" applyBorder="1" applyAlignment="1">
      <alignment horizontal="center" vertical="center" wrapText="1"/>
    </xf>
    <xf numFmtId="0" fontId="11" fillId="0" borderId="0" xfId="0" applyFont="1" applyBorder="1" applyAlignment="1">
      <alignment horizontal="left" wrapText="1"/>
    </xf>
    <xf numFmtId="0" fontId="4" fillId="0" borderId="1" xfId="0" applyFont="1" applyBorder="1" applyAlignment="1">
      <alignment vertical="center"/>
    </xf>
    <xf numFmtId="49" fontId="11" fillId="0" borderId="2" xfId="1" applyNumberFormat="1" applyFont="1" applyFill="1" applyBorder="1" applyAlignment="1">
      <alignment horizontal="center" vertical="center" wrapText="1"/>
    </xf>
    <xf numFmtId="49" fontId="11" fillId="0" borderId="3" xfId="1" applyNumberFormat="1" applyFont="1" applyFill="1" applyBorder="1" applyAlignment="1">
      <alignment horizontal="center" vertical="center" wrapText="1"/>
    </xf>
    <xf numFmtId="49" fontId="11" fillId="0" borderId="4" xfId="1" applyNumberFormat="1" applyFont="1" applyFill="1" applyBorder="1" applyAlignment="1">
      <alignment horizontal="center" vertical="center" wrapText="1"/>
    </xf>
    <xf numFmtId="0" fontId="0" fillId="0" borderId="0" xfId="0" applyFont="1" applyAlignment="1"/>
    <xf numFmtId="165" fontId="11" fillId="0" borderId="2" xfId="1" applyNumberFormat="1" applyFont="1" applyFill="1" applyBorder="1" applyAlignment="1">
      <alignment horizontal="center" vertical="center" wrapText="1"/>
    </xf>
    <xf numFmtId="0" fontId="5" fillId="0" borderId="3" xfId="0" applyFont="1" applyBorder="1" applyAlignment="1"/>
    <xf numFmtId="0" fontId="0" fillId="0" borderId="4" xfId="0" applyBorder="1" applyAlignment="1"/>
    <xf numFmtId="0" fontId="10" fillId="0" borderId="0" xfId="0" applyFont="1" applyFill="1" applyAlignment="1">
      <alignment horizontal="justify" vertical="center"/>
    </xf>
    <xf numFmtId="0" fontId="55" fillId="0" borderId="0" xfId="0" applyFont="1" applyFill="1" applyAlignment="1"/>
    <xf numFmtId="0" fontId="43" fillId="0" borderId="0" xfId="0" applyFont="1" applyFill="1" applyAlignment="1"/>
    <xf numFmtId="0" fontId="11" fillId="0" borderId="0" xfId="0" applyFont="1" applyFill="1" applyAlignment="1">
      <alignment wrapText="1"/>
    </xf>
    <xf numFmtId="0" fontId="37" fillId="0" borderId="0" xfId="0" applyFont="1" applyFill="1" applyAlignment="1">
      <alignment wrapText="1"/>
    </xf>
    <xf numFmtId="0" fontId="37" fillId="0" borderId="0" xfId="0" applyFont="1" applyFill="1" applyAlignment="1"/>
    <xf numFmtId="0" fontId="7" fillId="0" borderId="0" xfId="0" applyFont="1" applyFill="1" applyAlignment="1">
      <alignment wrapText="1"/>
    </xf>
    <xf numFmtId="0" fontId="0" fillId="0" borderId="0" xfId="0" applyFill="1" applyAlignment="1"/>
    <xf numFmtId="0" fontId="11" fillId="0" borderId="11" xfId="0" applyFont="1" applyFill="1" applyBorder="1" applyAlignment="1">
      <alignment horizontal="center"/>
    </xf>
    <xf numFmtId="0" fontId="11" fillId="0" borderId="33" xfId="0" applyFont="1" applyFill="1" applyBorder="1" applyAlignment="1">
      <alignment horizontal="center"/>
    </xf>
    <xf numFmtId="0" fontId="11" fillId="0" borderId="12" xfId="0" applyFont="1" applyFill="1" applyBorder="1" applyAlignment="1">
      <alignment horizontal="center"/>
    </xf>
    <xf numFmtId="0" fontId="4" fillId="0" borderId="1" xfId="0" applyFont="1" applyFill="1" applyBorder="1" applyAlignment="1">
      <alignment horizontal="center" vertical="center"/>
    </xf>
    <xf numFmtId="166" fontId="11" fillId="0" borderId="2" xfId="1" applyNumberFormat="1" applyFont="1" applyFill="1" applyBorder="1" applyAlignment="1">
      <alignment horizontal="right" vertical="center" indent="1"/>
    </xf>
    <xf numFmtId="0" fontId="0" fillId="0" borderId="3" xfId="0" applyBorder="1" applyAlignment="1">
      <alignment horizontal="right" vertical="center" indent="1"/>
    </xf>
    <xf numFmtId="0" fontId="0" fillId="0" borderId="4" xfId="0" applyBorder="1" applyAlignment="1">
      <alignment horizontal="right" vertical="center" indent="1"/>
    </xf>
    <xf numFmtId="166" fontId="4" fillId="0" borderId="2" xfId="1" applyNumberFormat="1" applyFont="1" applyFill="1" applyBorder="1" applyAlignment="1">
      <alignment horizontal="right" vertical="center" indent="1"/>
    </xf>
    <xf numFmtId="0" fontId="43" fillId="33" borderId="0" xfId="0" applyFont="1" applyFill="1" applyAlignment="1"/>
    <xf numFmtId="0" fontId="0" fillId="33" borderId="9" xfId="0" applyFill="1" applyBorder="1" applyAlignment="1">
      <alignment horizontal="center"/>
    </xf>
    <xf numFmtId="0" fontId="11" fillId="33" borderId="0" xfId="0" applyFont="1" applyFill="1" applyAlignment="1">
      <alignment horizontal="left" wrapText="1"/>
    </xf>
    <xf numFmtId="0" fontId="4" fillId="33" borderId="1" xfId="0" applyFont="1" applyFill="1" applyBorder="1" applyAlignment="1">
      <alignment horizontal="left" vertical="center"/>
    </xf>
    <xf numFmtId="0" fontId="4" fillId="33" borderId="23" xfId="0" applyFont="1" applyFill="1" applyBorder="1" applyAlignment="1">
      <alignment horizontal="left"/>
    </xf>
    <xf numFmtId="0" fontId="4" fillId="33" borderId="22" xfId="0" applyFont="1" applyFill="1" applyBorder="1" applyAlignment="1">
      <alignment horizontal="left"/>
    </xf>
    <xf numFmtId="0" fontId="15" fillId="33" borderId="6" xfId="0" applyFont="1" applyFill="1" applyBorder="1" applyAlignment="1">
      <alignment horizontal="left"/>
    </xf>
    <xf numFmtId="0" fontId="15" fillId="33" borderId="8" xfId="0" applyFont="1" applyFill="1" applyBorder="1" applyAlignment="1">
      <alignment horizontal="left"/>
    </xf>
    <xf numFmtId="0" fontId="11" fillId="33" borderId="10" xfId="0" applyFont="1" applyFill="1" applyBorder="1" applyAlignment="1">
      <alignment horizontal="left" wrapText="1"/>
    </xf>
    <xf numFmtId="0" fontId="4" fillId="0" borderId="11" xfId="0" applyFont="1" applyBorder="1" applyAlignment="1">
      <alignment horizontal="center" vertical="top" wrapText="1"/>
    </xf>
    <xf numFmtId="0" fontId="4" fillId="0" borderId="12" xfId="0" applyFont="1" applyBorder="1" applyAlignment="1">
      <alignment horizontal="center" vertical="top" wrapText="1"/>
    </xf>
    <xf numFmtId="0" fontId="11" fillId="33" borderId="28" xfId="0" applyFont="1" applyFill="1" applyBorder="1" applyAlignment="1">
      <alignment horizontal="left" wrapText="1"/>
    </xf>
    <xf numFmtId="0" fontId="12" fillId="0" borderId="5" xfId="0" applyFont="1" applyBorder="1" applyAlignment="1">
      <alignment horizontal="justify" vertical="center" wrapText="1"/>
    </xf>
    <xf numFmtId="0" fontId="0" fillId="0" borderId="0" xfId="0" applyBorder="1" applyAlignment="1">
      <alignment horizontal="justify" vertical="center" wrapText="1"/>
    </xf>
    <xf numFmtId="0" fontId="0" fillId="0" borderId="7" xfId="0" applyBorder="1" applyAlignment="1">
      <alignment horizontal="justify" vertical="center" wrapText="1"/>
    </xf>
    <xf numFmtId="0" fontId="0" fillId="0" borderId="5" xfId="0" applyBorder="1" applyAlignment="1">
      <alignment horizontal="justify" vertical="center" wrapText="1"/>
    </xf>
    <xf numFmtId="0" fontId="0" fillId="0" borderId="6" xfId="0" applyBorder="1" applyAlignment="1">
      <alignment horizontal="justify" vertical="center" wrapText="1"/>
    </xf>
    <xf numFmtId="0" fontId="0" fillId="0" borderId="9" xfId="0" applyBorder="1" applyAlignment="1">
      <alignment horizontal="justify" vertical="center" wrapText="1"/>
    </xf>
    <xf numFmtId="0" fontId="0" fillId="0" borderId="8" xfId="0" applyBorder="1" applyAlignment="1">
      <alignment horizontal="justify" vertical="center" wrapText="1"/>
    </xf>
    <xf numFmtId="0" fontId="13" fillId="0" borderId="9" xfId="0" applyFont="1" applyBorder="1" applyAlignment="1">
      <alignment horizontal="center" vertical="center"/>
    </xf>
    <xf numFmtId="0" fontId="0" fillId="0" borderId="9" xfId="0" applyBorder="1" applyAlignment="1">
      <alignment horizontal="center" vertical="center"/>
    </xf>
    <xf numFmtId="0" fontId="13" fillId="0" borderId="0" xfId="0" applyFont="1" applyBorder="1" applyAlignment="1">
      <alignment horizontal="center" vertical="center"/>
    </xf>
    <xf numFmtId="0" fontId="0" fillId="0" borderId="0" xfId="0" applyBorder="1" applyAlignment="1">
      <alignment horizontal="center" vertical="center"/>
    </xf>
    <xf numFmtId="0" fontId="50" fillId="0" borderId="10" xfId="0" applyFont="1" applyBorder="1" applyAlignment="1">
      <alignment horizontal="justify" vertical="top" wrapText="1"/>
    </xf>
    <xf numFmtId="0" fontId="43" fillId="0" borderId="10" xfId="0" applyFont="1" applyBorder="1" applyAlignment="1">
      <alignment horizontal="justify" vertical="top" wrapText="1"/>
    </xf>
    <xf numFmtId="0" fontId="43" fillId="0" borderId="0" xfId="0" applyFont="1" applyBorder="1" applyAlignment="1">
      <alignment horizontal="justify" vertical="top" wrapText="1"/>
    </xf>
    <xf numFmtId="0" fontId="43" fillId="0" borderId="0" xfId="0" applyFont="1" applyBorder="1" applyAlignment="1">
      <alignment vertical="top"/>
    </xf>
    <xf numFmtId="0" fontId="43" fillId="0" borderId="0" xfId="0" applyFont="1" applyAlignment="1">
      <alignment vertical="top"/>
    </xf>
    <xf numFmtId="0" fontId="12" fillId="0" borderId="0" xfId="0" applyFont="1" applyBorder="1" applyAlignment="1" applyProtection="1">
      <alignment horizontal="justify" vertical="center" wrapText="1"/>
      <protection locked="0"/>
    </xf>
    <xf numFmtId="0" fontId="0" fillId="0" borderId="0" xfId="0" applyBorder="1" applyAlignment="1" applyProtection="1">
      <alignment horizontal="justify" vertical="center" wrapText="1"/>
      <protection locked="0"/>
    </xf>
    <xf numFmtId="0" fontId="50" fillId="0" borderId="0" xfId="0" applyFont="1" applyBorder="1" applyAlignment="1">
      <alignment wrapText="1"/>
    </xf>
    <xf numFmtId="0" fontId="43" fillId="0" borderId="0" xfId="0" applyFont="1" applyBorder="1" applyAlignment="1">
      <alignment wrapText="1"/>
    </xf>
    <xf numFmtId="0" fontId="17" fillId="0" borderId="10" xfId="0" applyFont="1" applyBorder="1" applyAlignment="1">
      <alignment wrapText="1"/>
    </xf>
    <xf numFmtId="0" fontId="0" fillId="0" borderId="10" xfId="0" applyBorder="1" applyAlignment="1">
      <alignment wrapText="1"/>
    </xf>
    <xf numFmtId="0" fontId="0" fillId="0" borderId="0" xfId="0" applyAlignment="1">
      <alignment wrapText="1"/>
    </xf>
    <xf numFmtId="0" fontId="2" fillId="0" borderId="0" xfId="0" applyFont="1" applyAlignment="1">
      <alignment horizontal="justify" vertical="center"/>
    </xf>
    <xf numFmtId="0" fontId="33" fillId="0" borderId="0" xfId="0" applyFont="1" applyAlignment="1">
      <alignment horizontal="left" vertical="center" wrapText="1"/>
    </xf>
    <xf numFmtId="0" fontId="2" fillId="0" borderId="0" xfId="0" applyFont="1" applyAlignment="1">
      <alignment horizontal="justify" vertical="center" wrapText="1"/>
    </xf>
  </cellXfs>
  <cellStyles count="45">
    <cellStyle name="20 % - Accent1" xfId="21" builtinId="30" customBuiltin="1"/>
    <cellStyle name="20 % - Accent2" xfId="25" builtinId="34" customBuiltin="1"/>
    <cellStyle name="20 % - Accent3" xfId="29" builtinId="38" customBuiltin="1"/>
    <cellStyle name="20 % - Accent4" xfId="33" builtinId="42" customBuiltin="1"/>
    <cellStyle name="20 % - Accent5" xfId="37" builtinId="46" customBuiltin="1"/>
    <cellStyle name="20 % - Accent6" xfId="41" builtinId="50" customBuiltin="1"/>
    <cellStyle name="40 % - Accent1" xfId="22" builtinId="31" customBuiltin="1"/>
    <cellStyle name="40 % - Accent2" xfId="26" builtinId="35" customBuiltin="1"/>
    <cellStyle name="40 % - Accent3" xfId="30" builtinId="39" customBuiltin="1"/>
    <cellStyle name="40 % - Accent4" xfId="34" builtinId="43" customBuiltin="1"/>
    <cellStyle name="40 % - Accent5" xfId="38" builtinId="47" customBuiltin="1"/>
    <cellStyle name="40 % - Accent6" xfId="42" builtinId="51" customBuiltin="1"/>
    <cellStyle name="60 % - Accent1" xfId="23" builtinId="32" customBuiltin="1"/>
    <cellStyle name="60 % - Accent2" xfId="27" builtinId="36" customBuiltin="1"/>
    <cellStyle name="60 % - Accent3" xfId="31" builtinId="40" customBuiltin="1"/>
    <cellStyle name="60 % - Accent4" xfId="35" builtinId="44" customBuiltin="1"/>
    <cellStyle name="60 % - Accent5" xfId="39" builtinId="48" customBuiltin="1"/>
    <cellStyle name="60 %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Avertissement" xfId="16" builtinId="11" customBuiltin="1"/>
    <cellStyle name="Calcul" xfId="13" builtinId="22" customBuiltin="1"/>
    <cellStyle name="Cellule liée" xfId="14" builtinId="24" customBuiltin="1"/>
    <cellStyle name="Entrée" xfId="11" builtinId="20" customBuiltin="1"/>
    <cellStyle name="Insatisfaisant" xfId="9" builtinId="27" customBuiltin="1"/>
    <cellStyle name="Milliers" xfId="1" builtinId="3"/>
    <cellStyle name="Neutre" xfId="10" builtinId="28" customBuiltin="1"/>
    <cellStyle name="Normal" xfId="0" builtinId="0"/>
    <cellStyle name="Normal 2" xfId="44" xr:uid="{00000000-0005-0000-0000-000020000000}"/>
    <cellStyle name="Note" xfId="17" builtinId="10" customBuiltin="1"/>
    <cellStyle name="Pourcentage" xfId="2" builtinId="5"/>
    <cellStyle name="Satisfaisant" xfId="8" builtinId="26" customBuiltin="1"/>
    <cellStyle name="Sortie" xfId="12" builtinId="21" customBuiltin="1"/>
    <cellStyle name="Texte explicatif" xfId="18" builtinId="53" customBuiltin="1"/>
    <cellStyle name="Titre" xfId="3" builtinId="15" customBuiltin="1"/>
    <cellStyle name="Titre 1" xfId="4" builtinId="16" customBuiltin="1"/>
    <cellStyle name="Titre 2" xfId="5" builtinId="17" customBuiltin="1"/>
    <cellStyle name="Titre 3" xfId="6" builtinId="18" customBuiltin="1"/>
    <cellStyle name="Titre 4" xfId="7" builtinId="19" customBuiltin="1"/>
    <cellStyle name="Total" xfId="19" builtinId="25" customBuiltin="1"/>
    <cellStyle name="Vérification" xfId="15" builtinId="23" customBuiltin="1"/>
  </cellStyles>
  <dxfs count="0"/>
  <tableStyles count="0" defaultTableStyle="TableStyleMedium2" defaultPivotStyle="PivotStyleLight16"/>
  <colors>
    <mruColors>
      <color rgb="FF3333FF"/>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112411624222651E-2"/>
          <c:y val="4.1177628424192481E-2"/>
          <c:w val="0.78167472438161556"/>
          <c:h val="0.86590943736971548"/>
        </c:manualLayout>
      </c:layout>
      <c:lineChart>
        <c:grouping val="standard"/>
        <c:varyColors val="0"/>
        <c:ser>
          <c:idx val="4"/>
          <c:order val="0"/>
          <c:tx>
            <c:strRef>
              <c:f>'Figure 2'!$A$25</c:f>
              <c:strCache>
                <c:ptCount val="1"/>
                <c:pt idx="0">
                  <c:v>Femmes</c:v>
                </c:pt>
              </c:strCache>
            </c:strRef>
          </c:tx>
          <c:spPr>
            <a:ln>
              <a:solidFill>
                <a:srgbClr val="FF0000"/>
              </a:solidFill>
            </a:ln>
          </c:spPr>
          <c:marker>
            <c:symbol val="none"/>
          </c:marker>
          <c:cat>
            <c:strRef>
              <c:f>'Figure 2'!$B$24:$K$24</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'Figure 2'!$B$25:$K$25</c:f>
              <c:numCache>
                <c:formatCode>0.0%</c:formatCode>
                <c:ptCount val="10"/>
                <c:pt idx="0">
                  <c:v>0.62</c:v>
                </c:pt>
                <c:pt idx="1">
                  <c:v>0.626</c:v>
                </c:pt>
                <c:pt idx="2">
                  <c:v>0.63200000000000001</c:v>
                </c:pt>
                <c:pt idx="3">
                  <c:v>0.63300000000000001</c:v>
                </c:pt>
                <c:pt idx="4">
                  <c:v>0.65200000000000002</c:v>
                </c:pt>
                <c:pt idx="5">
                  <c:v>0.65800000000000003</c:v>
                </c:pt>
                <c:pt idx="6">
                  <c:v>0.67</c:v>
                </c:pt>
                <c:pt idx="7">
                  <c:v>0.69699999999999995</c:v>
                </c:pt>
                <c:pt idx="8">
                  <c:v>0.71299999999999997</c:v>
                </c:pt>
                <c:pt idx="9">
                  <c:v>0.70599999999999996</c:v>
                </c:pt>
              </c:numCache>
            </c:numRef>
          </c:val>
          <c:smooth val="0"/>
          <c:extLst>
            <c:ext xmlns:c16="http://schemas.microsoft.com/office/drawing/2014/chart" uri="{C3380CC4-5D6E-409C-BE32-E72D297353CC}">
              <c16:uniqueId val="{00000000-BBAF-4485-9E5B-E2DC7502B768}"/>
            </c:ext>
          </c:extLst>
        </c:ser>
        <c:ser>
          <c:idx val="0"/>
          <c:order val="1"/>
          <c:tx>
            <c:strRef>
              <c:f>'Figure 2'!$A$26</c:f>
              <c:strCache>
                <c:ptCount val="1"/>
                <c:pt idx="0">
                  <c:v>Hommes</c:v>
                </c:pt>
              </c:strCache>
            </c:strRef>
          </c:tx>
          <c:spPr>
            <a:ln>
              <a:solidFill>
                <a:srgbClr val="00B050"/>
              </a:solidFill>
            </a:ln>
          </c:spPr>
          <c:marker>
            <c:symbol val="none"/>
          </c:marker>
          <c:cat>
            <c:strRef>
              <c:f>'Figure 2'!$B$24:$K$24</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'Figure 2'!$B$26:$K$26</c:f>
              <c:numCache>
                <c:formatCode>0.0%</c:formatCode>
                <c:ptCount val="10"/>
                <c:pt idx="0">
                  <c:v>0.70499999999999996</c:v>
                </c:pt>
                <c:pt idx="1">
                  <c:v>0.71099999999999997</c:v>
                </c:pt>
                <c:pt idx="2">
                  <c:v>0.71399999999999997</c:v>
                </c:pt>
                <c:pt idx="3">
                  <c:v>0.71399999999999997</c:v>
                </c:pt>
                <c:pt idx="4">
                  <c:v>0.73399999999999999</c:v>
                </c:pt>
                <c:pt idx="5">
                  <c:v>0.73899999999999999</c:v>
                </c:pt>
                <c:pt idx="6">
                  <c:v>0.75</c:v>
                </c:pt>
                <c:pt idx="7">
                  <c:v>0.76300000000000001</c:v>
                </c:pt>
                <c:pt idx="8">
                  <c:v>0.76</c:v>
                </c:pt>
                <c:pt idx="9">
                  <c:v>0.76400000000000001</c:v>
                </c:pt>
              </c:numCache>
            </c:numRef>
          </c:val>
          <c:smooth val="0"/>
          <c:extLst>
            <c:ext xmlns:c16="http://schemas.microsoft.com/office/drawing/2014/chart" uri="{C3380CC4-5D6E-409C-BE32-E72D297353CC}">
              <c16:uniqueId val="{00000001-BBAF-4485-9E5B-E2DC7502B768}"/>
            </c:ext>
          </c:extLst>
        </c:ser>
        <c:ser>
          <c:idx val="1"/>
          <c:order val="2"/>
          <c:tx>
            <c:strRef>
              <c:f>'Figure 2'!$A$27</c:f>
              <c:strCache>
                <c:ptCount val="1"/>
                <c:pt idx="0">
                  <c:v>Moins de 30 ans</c:v>
                </c:pt>
              </c:strCache>
            </c:strRef>
          </c:tx>
          <c:spPr>
            <a:ln>
              <a:solidFill>
                <a:schemeClr val="accent1">
                  <a:lumMod val="20000"/>
                  <a:lumOff val="80000"/>
                </a:schemeClr>
              </a:solidFill>
              <a:prstDash val="dash"/>
            </a:ln>
          </c:spPr>
          <c:marker>
            <c:symbol val="none"/>
          </c:marker>
          <c:cat>
            <c:strRef>
              <c:f>'Figure 2'!$B$24:$K$24</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'Figure 2'!$B$27:$K$27</c:f>
              <c:numCache>
                <c:formatCode>0.0%</c:formatCode>
                <c:ptCount val="10"/>
                <c:pt idx="0">
                  <c:v>0.505</c:v>
                </c:pt>
                <c:pt idx="1">
                  <c:v>0.53300000000000003</c:v>
                </c:pt>
                <c:pt idx="2">
                  <c:v>0.54200000000000004</c:v>
                </c:pt>
                <c:pt idx="3">
                  <c:v>0.54200000000000004</c:v>
                </c:pt>
                <c:pt idx="4">
                  <c:v>0.56499999999999995</c:v>
                </c:pt>
                <c:pt idx="5">
                  <c:v>0.57499999999999996</c:v>
                </c:pt>
                <c:pt idx="6">
                  <c:v>0.55500000000000005</c:v>
                </c:pt>
                <c:pt idx="7">
                  <c:v>0.59199999999999997</c:v>
                </c:pt>
                <c:pt idx="8">
                  <c:v>0.6</c:v>
                </c:pt>
                <c:pt idx="9">
                  <c:v>0.6</c:v>
                </c:pt>
              </c:numCache>
            </c:numRef>
          </c:val>
          <c:smooth val="0"/>
          <c:extLst>
            <c:ext xmlns:c16="http://schemas.microsoft.com/office/drawing/2014/chart" uri="{C3380CC4-5D6E-409C-BE32-E72D297353CC}">
              <c16:uniqueId val="{00000002-BBAF-4485-9E5B-E2DC7502B768}"/>
            </c:ext>
          </c:extLst>
        </c:ser>
        <c:ser>
          <c:idx val="2"/>
          <c:order val="3"/>
          <c:tx>
            <c:strRef>
              <c:f>'Figure 2'!$A$28</c:f>
              <c:strCache>
                <c:ptCount val="1"/>
                <c:pt idx="0">
                  <c:v>De 30 à 40 ans</c:v>
                </c:pt>
              </c:strCache>
            </c:strRef>
          </c:tx>
          <c:spPr>
            <a:ln>
              <a:solidFill>
                <a:srgbClr val="00B0F0"/>
              </a:solidFill>
              <a:prstDash val="dash"/>
            </a:ln>
          </c:spPr>
          <c:marker>
            <c:symbol val="none"/>
          </c:marker>
          <c:cat>
            <c:strRef>
              <c:f>'Figure 2'!$B$24:$K$24</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'Figure 2'!$B$28:$K$28</c:f>
              <c:numCache>
                <c:formatCode>0.0%</c:formatCode>
                <c:ptCount val="10"/>
                <c:pt idx="0">
                  <c:v>0.65300000000000002</c:v>
                </c:pt>
                <c:pt idx="1">
                  <c:v>0.65700000000000003</c:v>
                </c:pt>
                <c:pt idx="2">
                  <c:v>0.66</c:v>
                </c:pt>
                <c:pt idx="3">
                  <c:v>0.65700000000000003</c:v>
                </c:pt>
                <c:pt idx="4">
                  <c:v>0.67600000000000005</c:v>
                </c:pt>
                <c:pt idx="5">
                  <c:v>0.68200000000000005</c:v>
                </c:pt>
                <c:pt idx="6">
                  <c:v>0.69499999999999995</c:v>
                </c:pt>
                <c:pt idx="7">
                  <c:v>0.72299999999999998</c:v>
                </c:pt>
                <c:pt idx="8">
                  <c:v>0.73599999999999999</c:v>
                </c:pt>
                <c:pt idx="9">
                  <c:v>0.73499999999999999</c:v>
                </c:pt>
              </c:numCache>
            </c:numRef>
          </c:val>
          <c:smooth val="0"/>
          <c:extLst>
            <c:ext xmlns:c16="http://schemas.microsoft.com/office/drawing/2014/chart" uri="{C3380CC4-5D6E-409C-BE32-E72D297353CC}">
              <c16:uniqueId val="{00000003-BBAF-4485-9E5B-E2DC7502B768}"/>
            </c:ext>
          </c:extLst>
        </c:ser>
        <c:ser>
          <c:idx val="3"/>
          <c:order val="4"/>
          <c:tx>
            <c:strRef>
              <c:f>'Figure 2'!$A$29</c:f>
              <c:strCache>
                <c:ptCount val="1"/>
                <c:pt idx="0">
                  <c:v>De 40 à 50 ans</c:v>
                </c:pt>
              </c:strCache>
            </c:strRef>
          </c:tx>
          <c:spPr>
            <a:ln>
              <a:solidFill>
                <a:schemeClr val="tx2">
                  <a:lumMod val="60000"/>
                  <a:lumOff val="40000"/>
                </a:schemeClr>
              </a:solidFill>
              <a:prstDash val="dash"/>
            </a:ln>
          </c:spPr>
          <c:marker>
            <c:symbol val="none"/>
          </c:marker>
          <c:cat>
            <c:strRef>
              <c:f>'Figure 2'!$B$24:$K$24</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'Figure 2'!$B$29:$K$29</c:f>
              <c:numCache>
                <c:formatCode>0.0%</c:formatCode>
                <c:ptCount val="10"/>
                <c:pt idx="0">
                  <c:v>0.69799999999999995</c:v>
                </c:pt>
                <c:pt idx="1">
                  <c:v>0.69799999999999995</c:v>
                </c:pt>
                <c:pt idx="2">
                  <c:v>0.70099999999999996</c:v>
                </c:pt>
                <c:pt idx="3">
                  <c:v>0.70299999999999996</c:v>
                </c:pt>
                <c:pt idx="4">
                  <c:v>0.71799999999999997</c:v>
                </c:pt>
                <c:pt idx="5">
                  <c:v>0.72099999999999997</c:v>
                </c:pt>
                <c:pt idx="6">
                  <c:v>0.73399999999999999</c:v>
                </c:pt>
                <c:pt idx="7">
                  <c:v>0.75</c:v>
                </c:pt>
                <c:pt idx="8">
                  <c:v>0.75900000000000001</c:v>
                </c:pt>
                <c:pt idx="9">
                  <c:v>0.75600000000000001</c:v>
                </c:pt>
              </c:numCache>
            </c:numRef>
          </c:val>
          <c:smooth val="0"/>
          <c:extLst>
            <c:ext xmlns:c16="http://schemas.microsoft.com/office/drawing/2014/chart" uri="{C3380CC4-5D6E-409C-BE32-E72D297353CC}">
              <c16:uniqueId val="{00000004-BBAF-4485-9E5B-E2DC7502B768}"/>
            </c:ext>
          </c:extLst>
        </c:ser>
        <c:ser>
          <c:idx val="5"/>
          <c:order val="5"/>
          <c:tx>
            <c:strRef>
              <c:f>'Figure 2'!$A$30</c:f>
              <c:strCache>
                <c:ptCount val="1"/>
                <c:pt idx="0">
                  <c:v>Plus de 50 ans</c:v>
                </c:pt>
              </c:strCache>
            </c:strRef>
          </c:tx>
          <c:spPr>
            <a:ln>
              <a:solidFill>
                <a:srgbClr val="002060"/>
              </a:solidFill>
              <a:prstDash val="dash"/>
            </a:ln>
          </c:spPr>
          <c:marker>
            <c:symbol val="none"/>
          </c:marker>
          <c:cat>
            <c:strRef>
              <c:f>'Figure 2'!$B$24:$K$24</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'Figure 2'!$B$30:$K$30</c:f>
              <c:numCache>
                <c:formatCode>0.0%</c:formatCode>
                <c:ptCount val="10"/>
                <c:pt idx="0">
                  <c:v>0.64600000000000002</c:v>
                </c:pt>
                <c:pt idx="1">
                  <c:v>0.65400000000000003</c:v>
                </c:pt>
                <c:pt idx="2">
                  <c:v>0.66</c:v>
                </c:pt>
                <c:pt idx="3">
                  <c:v>0.66200000000000003</c:v>
                </c:pt>
                <c:pt idx="4">
                  <c:v>0.68300000000000005</c:v>
                </c:pt>
                <c:pt idx="5">
                  <c:v>0.69299999999999995</c:v>
                </c:pt>
                <c:pt idx="6">
                  <c:v>0.71099999999999997</c:v>
                </c:pt>
                <c:pt idx="7">
                  <c:v>0.73099999999999998</c:v>
                </c:pt>
                <c:pt idx="8">
                  <c:v>0.73799999999999999</c:v>
                </c:pt>
                <c:pt idx="9">
                  <c:v>0.73399999999999999</c:v>
                </c:pt>
              </c:numCache>
            </c:numRef>
          </c:val>
          <c:smooth val="0"/>
          <c:extLst>
            <c:ext xmlns:c16="http://schemas.microsoft.com/office/drawing/2014/chart" uri="{C3380CC4-5D6E-409C-BE32-E72D297353CC}">
              <c16:uniqueId val="{00000005-BBAF-4485-9E5B-E2DC7502B768}"/>
            </c:ext>
          </c:extLst>
        </c:ser>
        <c:ser>
          <c:idx val="6"/>
          <c:order val="6"/>
          <c:tx>
            <c:strRef>
              <c:f>'Figure 2'!$A$31</c:f>
              <c:strCache>
                <c:ptCount val="1"/>
                <c:pt idx="0">
                  <c:v>Ensemble</c:v>
                </c:pt>
              </c:strCache>
            </c:strRef>
          </c:tx>
          <c:spPr>
            <a:ln>
              <a:solidFill>
                <a:srgbClr val="FFC000"/>
              </a:solidFill>
            </a:ln>
          </c:spPr>
          <c:marker>
            <c:symbol val="none"/>
          </c:marker>
          <c:cat>
            <c:strRef>
              <c:f>'Figure 2'!$B$24:$K$24</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'Figure 2'!$B$31:$K$31</c:f>
              <c:numCache>
                <c:formatCode>0.0%</c:formatCode>
                <c:ptCount val="10"/>
                <c:pt idx="0">
                  <c:v>0.65500000000000003</c:v>
                </c:pt>
                <c:pt idx="1">
                  <c:v>0.66</c:v>
                </c:pt>
                <c:pt idx="2">
                  <c:v>0.66500000000000004</c:v>
                </c:pt>
                <c:pt idx="3">
                  <c:v>0.66600000000000004</c:v>
                </c:pt>
                <c:pt idx="4">
                  <c:v>0.68400000000000005</c:v>
                </c:pt>
                <c:pt idx="5">
                  <c:v>0.69099999999999995</c:v>
                </c:pt>
                <c:pt idx="6">
                  <c:v>0.70199999999999996</c:v>
                </c:pt>
                <c:pt idx="7">
                  <c:v>0.72399999999999998</c:v>
                </c:pt>
                <c:pt idx="8">
                  <c:v>0.73199999999999998</c:v>
                </c:pt>
                <c:pt idx="9">
                  <c:v>0.73</c:v>
                </c:pt>
              </c:numCache>
            </c:numRef>
          </c:val>
          <c:smooth val="0"/>
          <c:extLst>
            <c:ext xmlns:c16="http://schemas.microsoft.com/office/drawing/2014/chart" uri="{C3380CC4-5D6E-409C-BE32-E72D297353CC}">
              <c16:uniqueId val="{00000006-BBAF-4485-9E5B-E2DC7502B768}"/>
            </c:ext>
          </c:extLst>
        </c:ser>
        <c:dLbls>
          <c:showLegendKey val="0"/>
          <c:showVal val="0"/>
          <c:showCatName val="0"/>
          <c:showSerName val="0"/>
          <c:showPercent val="0"/>
          <c:showBubbleSize val="0"/>
        </c:dLbls>
        <c:smooth val="0"/>
        <c:axId val="99499392"/>
        <c:axId val="99538048"/>
      </c:lineChart>
      <c:catAx>
        <c:axId val="99499392"/>
        <c:scaling>
          <c:orientation val="minMax"/>
        </c:scaling>
        <c:delete val="0"/>
        <c:axPos val="b"/>
        <c:numFmt formatCode="General" sourceLinked="0"/>
        <c:majorTickMark val="out"/>
        <c:minorTickMark val="none"/>
        <c:tickLblPos val="nextTo"/>
        <c:crossAx val="99538048"/>
        <c:crosses val="autoZero"/>
        <c:auto val="1"/>
        <c:lblAlgn val="ctr"/>
        <c:lblOffset val="100"/>
        <c:noMultiLvlLbl val="0"/>
      </c:catAx>
      <c:valAx>
        <c:axId val="99538048"/>
        <c:scaling>
          <c:orientation val="minMax"/>
          <c:min val="0.4"/>
        </c:scaling>
        <c:delete val="0"/>
        <c:axPos val="l"/>
        <c:majorGridlines/>
        <c:numFmt formatCode="0%" sourceLinked="0"/>
        <c:majorTickMark val="out"/>
        <c:minorTickMark val="none"/>
        <c:tickLblPos val="nextTo"/>
        <c:crossAx val="9949939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0"/>
          <c:order val="0"/>
          <c:tx>
            <c:strRef>
              <c:f>'Figure 6 web'!$A$24</c:f>
              <c:strCache>
                <c:ptCount val="1"/>
              </c:strCache>
            </c:strRef>
          </c:tx>
          <c:marker>
            <c:symbol val="none"/>
          </c:marker>
          <c:cat>
            <c:strRef>
              <c:f>'Figure 6 web'!$B$23:$K$23</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'Figure 6 web'!$B$24:$K$24</c:f>
              <c:numCache>
                <c:formatCode>@</c:formatCode>
                <c:ptCount val="10"/>
              </c:numCache>
            </c:numRef>
          </c:val>
          <c:smooth val="0"/>
          <c:extLst>
            <c:ext xmlns:c16="http://schemas.microsoft.com/office/drawing/2014/chart" uri="{C3380CC4-5D6E-409C-BE32-E72D297353CC}">
              <c16:uniqueId val="{00000003-7788-4A75-BFA3-5D0DC2622000}"/>
            </c:ext>
          </c:extLst>
        </c:ser>
        <c:ser>
          <c:idx val="11"/>
          <c:order val="1"/>
          <c:tx>
            <c:strRef>
              <c:f>'Figure 6 web'!$A$25</c:f>
              <c:strCache>
                <c:ptCount val="1"/>
              </c:strCache>
            </c:strRef>
          </c:tx>
          <c:marker>
            <c:symbol val="none"/>
          </c:marker>
          <c:cat>
            <c:strRef>
              <c:f>'Figure 6 web'!$B$23:$K$23</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'Figure 6 web'!$B$25:$K$25</c:f>
              <c:numCache>
                <c:formatCode>@</c:formatCode>
                <c:ptCount val="10"/>
              </c:numCache>
            </c:numRef>
          </c:val>
          <c:smooth val="0"/>
          <c:extLst>
            <c:ext xmlns:c16="http://schemas.microsoft.com/office/drawing/2014/chart" uri="{C3380CC4-5D6E-409C-BE32-E72D297353CC}">
              <c16:uniqueId val="{00000004-7788-4A75-BFA3-5D0DC2622000}"/>
            </c:ext>
          </c:extLst>
        </c:ser>
        <c:ser>
          <c:idx val="12"/>
          <c:order val="2"/>
          <c:tx>
            <c:strRef>
              <c:f>'Figure 6 web'!$A$26</c:f>
              <c:strCache>
                <c:ptCount val="1"/>
              </c:strCache>
            </c:strRef>
          </c:tx>
          <c:marker>
            <c:symbol val="none"/>
          </c:marker>
          <c:cat>
            <c:strRef>
              <c:f>'Figure 6 web'!$B$23:$K$23</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'Figure 6 web'!$B$26:$K$26</c:f>
              <c:numCache>
                <c:formatCode>@</c:formatCode>
                <c:ptCount val="10"/>
              </c:numCache>
            </c:numRef>
          </c:val>
          <c:smooth val="0"/>
          <c:extLst>
            <c:ext xmlns:c16="http://schemas.microsoft.com/office/drawing/2014/chart" uri="{C3380CC4-5D6E-409C-BE32-E72D297353CC}">
              <c16:uniqueId val="{00000005-7788-4A75-BFA3-5D0DC2622000}"/>
            </c:ext>
          </c:extLst>
        </c:ser>
        <c:ser>
          <c:idx val="13"/>
          <c:order val="3"/>
          <c:tx>
            <c:strRef>
              <c:f>'Figure 6 web'!$A$27</c:f>
              <c:strCache>
                <c:ptCount val="1"/>
                <c:pt idx="0">
                  <c:v>Disciplines du domaine des services</c:v>
                </c:pt>
              </c:strCache>
            </c:strRef>
          </c:tx>
          <c:marker>
            <c:symbol val="none"/>
          </c:marker>
          <c:cat>
            <c:strRef>
              <c:f>'Figure 6 web'!$B$23:$K$23</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'Figure 6 web'!$B$27:$K$27</c:f>
              <c:numCache>
                <c:formatCode>#,##0.00</c:formatCode>
                <c:ptCount val="10"/>
                <c:pt idx="0">
                  <c:v>2.04</c:v>
                </c:pt>
                <c:pt idx="1">
                  <c:v>2.06</c:v>
                </c:pt>
                <c:pt idx="2">
                  <c:v>2.11</c:v>
                </c:pt>
                <c:pt idx="3">
                  <c:v>2.15</c:v>
                </c:pt>
                <c:pt idx="4">
                  <c:v>2.31</c:v>
                </c:pt>
                <c:pt idx="5">
                  <c:v>2.4900000000000002</c:v>
                </c:pt>
                <c:pt idx="6">
                  <c:v>2.61</c:v>
                </c:pt>
                <c:pt idx="7">
                  <c:v>2.59</c:v>
                </c:pt>
                <c:pt idx="8">
                  <c:v>2.5499999999999998</c:v>
                </c:pt>
                <c:pt idx="9">
                  <c:v>2.6129921015149549</c:v>
                </c:pt>
              </c:numCache>
            </c:numRef>
          </c:val>
          <c:smooth val="0"/>
          <c:extLst>
            <c:ext xmlns:c16="http://schemas.microsoft.com/office/drawing/2014/chart" uri="{C3380CC4-5D6E-409C-BE32-E72D297353CC}">
              <c16:uniqueId val="{00000006-7788-4A75-BFA3-5D0DC2622000}"/>
            </c:ext>
          </c:extLst>
        </c:ser>
        <c:ser>
          <c:idx val="0"/>
          <c:order val="4"/>
          <c:tx>
            <c:strRef>
              <c:f>'Figure 6 web'!$A$28</c:f>
              <c:strCache>
                <c:ptCount val="1"/>
                <c:pt idx="0">
                  <c:v>Physique-Chimie</c:v>
                </c:pt>
              </c:strCache>
            </c:strRef>
          </c:tx>
          <c:marker>
            <c:symbol val="none"/>
          </c:marker>
          <c:cat>
            <c:strRef>
              <c:f>'Figure 6 web'!$B$23:$K$23</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'Figure 6 web'!$B$28:$K$28</c:f>
              <c:numCache>
                <c:formatCode>#,##0.00</c:formatCode>
                <c:ptCount val="10"/>
                <c:pt idx="0">
                  <c:v>1.86</c:v>
                </c:pt>
                <c:pt idx="1">
                  <c:v>1.95</c:v>
                </c:pt>
                <c:pt idx="2">
                  <c:v>1.96</c:v>
                </c:pt>
                <c:pt idx="3">
                  <c:v>1.94</c:v>
                </c:pt>
                <c:pt idx="4">
                  <c:v>2.08</c:v>
                </c:pt>
                <c:pt idx="5">
                  <c:v>2.0099999999999998</c:v>
                </c:pt>
                <c:pt idx="6">
                  <c:v>2.04</c:v>
                </c:pt>
                <c:pt idx="7">
                  <c:v>2.06</c:v>
                </c:pt>
                <c:pt idx="8">
                  <c:v>2.13</c:v>
                </c:pt>
                <c:pt idx="9">
                  <c:v>2.135429805775054</c:v>
                </c:pt>
              </c:numCache>
            </c:numRef>
          </c:val>
          <c:smooth val="0"/>
          <c:extLst>
            <c:ext xmlns:c16="http://schemas.microsoft.com/office/drawing/2014/chart" uri="{C3380CC4-5D6E-409C-BE32-E72D297353CC}">
              <c16:uniqueId val="{00000001-C77D-4E83-87B6-2C0C5327B75E}"/>
            </c:ext>
          </c:extLst>
        </c:ser>
        <c:ser>
          <c:idx val="1"/>
          <c:order val="5"/>
          <c:tx>
            <c:strRef>
              <c:f>'Figure 6 web'!$A$29</c:f>
              <c:strCache>
                <c:ptCount val="1"/>
                <c:pt idx="0">
                  <c:v>Disciplines du domaine de la production</c:v>
                </c:pt>
              </c:strCache>
            </c:strRef>
          </c:tx>
          <c:marker>
            <c:symbol val="none"/>
          </c:marker>
          <c:cat>
            <c:strRef>
              <c:f>'Figure 6 web'!$B$23:$K$23</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'Figure 6 web'!$B$29:$K$29</c:f>
              <c:numCache>
                <c:formatCode>#,##0.00</c:formatCode>
                <c:ptCount val="10"/>
                <c:pt idx="0">
                  <c:v>1.73</c:v>
                </c:pt>
                <c:pt idx="1">
                  <c:v>1.73</c:v>
                </c:pt>
                <c:pt idx="2">
                  <c:v>1.8</c:v>
                </c:pt>
                <c:pt idx="3">
                  <c:v>1.84</c:v>
                </c:pt>
                <c:pt idx="4">
                  <c:v>1.89</c:v>
                </c:pt>
                <c:pt idx="5">
                  <c:v>1.89</c:v>
                </c:pt>
                <c:pt idx="6">
                  <c:v>2.04</c:v>
                </c:pt>
                <c:pt idx="7">
                  <c:v>2.09</c:v>
                </c:pt>
                <c:pt idx="8">
                  <c:v>2.02</c:v>
                </c:pt>
                <c:pt idx="9">
                  <c:v>2.08115333670965</c:v>
                </c:pt>
              </c:numCache>
            </c:numRef>
          </c:val>
          <c:smooth val="0"/>
          <c:extLst xmlns:c15="http://schemas.microsoft.com/office/drawing/2012/chart">
            <c:ext xmlns:c16="http://schemas.microsoft.com/office/drawing/2014/chart" uri="{C3380CC4-5D6E-409C-BE32-E72D297353CC}">
              <c16:uniqueId val="{00000002-C77D-4E83-87B6-2C0C5327B75E}"/>
            </c:ext>
          </c:extLst>
        </c:ser>
        <c:ser>
          <c:idx val="2"/>
          <c:order val="6"/>
          <c:tx>
            <c:strRef>
              <c:f>'Figure 6 web'!$A$30</c:f>
              <c:strCache>
                <c:ptCount val="1"/>
                <c:pt idx="0">
                  <c:v>Mathématiques</c:v>
                </c:pt>
              </c:strCache>
            </c:strRef>
          </c:tx>
          <c:marker>
            <c:symbol val="none"/>
          </c:marker>
          <c:cat>
            <c:strRef>
              <c:f>'Figure 6 web'!$B$23:$K$23</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'Figure 6 web'!$B$30:$K$30</c:f>
              <c:numCache>
                <c:formatCode>#,##0.00</c:formatCode>
                <c:ptCount val="10"/>
                <c:pt idx="0">
                  <c:v>1.53</c:v>
                </c:pt>
                <c:pt idx="1">
                  <c:v>1.55</c:v>
                </c:pt>
                <c:pt idx="2">
                  <c:v>1.58</c:v>
                </c:pt>
                <c:pt idx="3">
                  <c:v>1.56</c:v>
                </c:pt>
                <c:pt idx="4">
                  <c:v>1.65</c:v>
                </c:pt>
                <c:pt idx="5">
                  <c:v>1.63</c:v>
                </c:pt>
                <c:pt idx="6">
                  <c:v>1.7</c:v>
                </c:pt>
                <c:pt idx="7">
                  <c:v>1.78</c:v>
                </c:pt>
                <c:pt idx="8">
                  <c:v>1.85</c:v>
                </c:pt>
                <c:pt idx="9">
                  <c:v>1.827175678453947</c:v>
                </c:pt>
              </c:numCache>
            </c:numRef>
          </c:val>
          <c:smooth val="0"/>
          <c:extLst>
            <c:ext xmlns:c16="http://schemas.microsoft.com/office/drawing/2014/chart" uri="{C3380CC4-5D6E-409C-BE32-E72D297353CC}">
              <c16:uniqueId val="{00000003-C77D-4E83-87B6-2C0C5327B75E}"/>
            </c:ext>
          </c:extLst>
        </c:ser>
        <c:ser>
          <c:idx val="3"/>
          <c:order val="7"/>
          <c:tx>
            <c:strRef>
              <c:f>'Figure 6 web'!$A$31</c:f>
              <c:strCache>
                <c:ptCount val="1"/>
                <c:pt idx="0">
                  <c:v>Sciences de la vie et de la Terre</c:v>
                </c:pt>
              </c:strCache>
            </c:strRef>
          </c:tx>
          <c:marker>
            <c:symbol val="none"/>
          </c:marker>
          <c:cat>
            <c:strRef>
              <c:f>'Figure 6 web'!$B$23:$K$23</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'Figure 6 web'!$B$31:$K$31</c:f>
              <c:numCache>
                <c:formatCode>#,##0.00</c:formatCode>
                <c:ptCount val="10"/>
                <c:pt idx="0">
                  <c:v>1.5</c:v>
                </c:pt>
                <c:pt idx="1">
                  <c:v>1.51</c:v>
                </c:pt>
                <c:pt idx="2">
                  <c:v>1.52</c:v>
                </c:pt>
                <c:pt idx="3">
                  <c:v>1.54</c:v>
                </c:pt>
                <c:pt idx="4">
                  <c:v>1.66</c:v>
                </c:pt>
                <c:pt idx="5">
                  <c:v>1.66</c:v>
                </c:pt>
                <c:pt idx="6">
                  <c:v>1.72</c:v>
                </c:pt>
                <c:pt idx="7">
                  <c:v>1.73</c:v>
                </c:pt>
                <c:pt idx="8">
                  <c:v>1.73</c:v>
                </c:pt>
                <c:pt idx="9">
                  <c:v>1.7129673727444741</c:v>
                </c:pt>
              </c:numCache>
            </c:numRef>
          </c:val>
          <c:smooth val="0"/>
          <c:extLst>
            <c:ext xmlns:c16="http://schemas.microsoft.com/office/drawing/2014/chart" uri="{C3380CC4-5D6E-409C-BE32-E72D297353CC}">
              <c16:uniqueId val="{00000004-C77D-4E83-87B6-2C0C5327B75E}"/>
            </c:ext>
          </c:extLst>
        </c:ser>
        <c:ser>
          <c:idx val="4"/>
          <c:order val="8"/>
          <c:tx>
            <c:strRef>
              <c:f>'Figure 6 web'!$A$32</c:f>
              <c:strCache>
                <c:ptCount val="1"/>
                <c:pt idx="0">
                  <c:v>Education musicale</c:v>
                </c:pt>
              </c:strCache>
            </c:strRef>
          </c:tx>
          <c:marker>
            <c:symbol val="none"/>
          </c:marker>
          <c:cat>
            <c:strRef>
              <c:f>'Figure 6 web'!$B$23:$K$23</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'Figure 6 web'!$B$32:$K$32</c:f>
              <c:numCache>
                <c:formatCode>#,##0.00</c:formatCode>
                <c:ptCount val="10"/>
                <c:pt idx="0">
                  <c:v>1.43</c:v>
                </c:pt>
                <c:pt idx="1">
                  <c:v>1.37</c:v>
                </c:pt>
                <c:pt idx="2">
                  <c:v>1.38</c:v>
                </c:pt>
                <c:pt idx="3">
                  <c:v>1.46</c:v>
                </c:pt>
                <c:pt idx="4">
                  <c:v>1.55</c:v>
                </c:pt>
                <c:pt idx="5">
                  <c:v>1.56</c:v>
                </c:pt>
                <c:pt idx="6">
                  <c:v>1.65</c:v>
                </c:pt>
                <c:pt idx="7">
                  <c:v>1.72</c:v>
                </c:pt>
                <c:pt idx="8">
                  <c:v>1.7</c:v>
                </c:pt>
                <c:pt idx="9">
                  <c:v>1.7050493096646939</c:v>
                </c:pt>
              </c:numCache>
            </c:numRef>
          </c:val>
          <c:smooth val="0"/>
          <c:extLst xmlns:c15="http://schemas.microsoft.com/office/drawing/2012/chart">
            <c:ext xmlns:c16="http://schemas.microsoft.com/office/drawing/2014/chart" uri="{C3380CC4-5D6E-409C-BE32-E72D297353CC}">
              <c16:uniqueId val="{00000005-C77D-4E83-87B6-2C0C5327B75E}"/>
            </c:ext>
          </c:extLst>
        </c:ser>
        <c:ser>
          <c:idx val="5"/>
          <c:order val="9"/>
          <c:tx>
            <c:strRef>
              <c:f>'Figure 6 web'!$A$33</c:f>
              <c:strCache>
                <c:ptCount val="1"/>
                <c:pt idx="0">
                  <c:v>Sciences économiques et sociales</c:v>
                </c:pt>
              </c:strCache>
            </c:strRef>
          </c:tx>
          <c:marker>
            <c:symbol val="none"/>
          </c:marker>
          <c:cat>
            <c:strRef>
              <c:f>'Figure 6 web'!$B$23:$K$23</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'Figure 6 web'!$B$33:$K$33</c:f>
              <c:numCache>
                <c:formatCode>#,##0.00</c:formatCode>
                <c:ptCount val="10"/>
                <c:pt idx="0">
                  <c:v>1.56</c:v>
                </c:pt>
                <c:pt idx="1">
                  <c:v>1.58</c:v>
                </c:pt>
                <c:pt idx="2">
                  <c:v>1.59</c:v>
                </c:pt>
                <c:pt idx="3">
                  <c:v>1.57</c:v>
                </c:pt>
                <c:pt idx="4">
                  <c:v>1.49</c:v>
                </c:pt>
                <c:pt idx="5">
                  <c:v>1.55</c:v>
                </c:pt>
                <c:pt idx="6">
                  <c:v>1.64</c:v>
                </c:pt>
                <c:pt idx="7">
                  <c:v>1.58</c:v>
                </c:pt>
                <c:pt idx="8">
                  <c:v>1.55</c:v>
                </c:pt>
                <c:pt idx="9">
                  <c:v>1.548892189411148</c:v>
                </c:pt>
              </c:numCache>
            </c:numRef>
          </c:val>
          <c:smooth val="0"/>
          <c:extLst>
            <c:ext xmlns:c16="http://schemas.microsoft.com/office/drawing/2014/chart" uri="{C3380CC4-5D6E-409C-BE32-E72D297353CC}">
              <c16:uniqueId val="{00000006-C77D-4E83-87B6-2C0C5327B75E}"/>
            </c:ext>
          </c:extLst>
        </c:ser>
        <c:ser>
          <c:idx val="6"/>
          <c:order val="10"/>
          <c:tx>
            <c:strRef>
              <c:f>'Figure 6 web'!$A$34</c:f>
              <c:strCache>
                <c:ptCount val="1"/>
                <c:pt idx="0">
                  <c:v>Histoire-Géographie</c:v>
                </c:pt>
              </c:strCache>
            </c:strRef>
          </c:tx>
          <c:marker>
            <c:symbol val="none"/>
          </c:marker>
          <c:cat>
            <c:strRef>
              <c:f>'Figure 6 web'!$B$23:$K$23</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'Figure 6 web'!$B$34:$K$34</c:f>
              <c:numCache>
                <c:formatCode>#,##0.00</c:formatCode>
                <c:ptCount val="10"/>
                <c:pt idx="0">
                  <c:v>1.39</c:v>
                </c:pt>
                <c:pt idx="1">
                  <c:v>1.35</c:v>
                </c:pt>
                <c:pt idx="2">
                  <c:v>1.37</c:v>
                </c:pt>
                <c:pt idx="3">
                  <c:v>1.35</c:v>
                </c:pt>
                <c:pt idx="4">
                  <c:v>1.41</c:v>
                </c:pt>
                <c:pt idx="5">
                  <c:v>1.54</c:v>
                </c:pt>
                <c:pt idx="6">
                  <c:v>1.57</c:v>
                </c:pt>
                <c:pt idx="7">
                  <c:v>1.58</c:v>
                </c:pt>
                <c:pt idx="8">
                  <c:v>1.54</c:v>
                </c:pt>
                <c:pt idx="9">
                  <c:v>1.516715041693393</c:v>
                </c:pt>
              </c:numCache>
            </c:numRef>
          </c:val>
          <c:smooth val="0"/>
          <c:extLst>
            <c:ext xmlns:c16="http://schemas.microsoft.com/office/drawing/2014/chart" uri="{C3380CC4-5D6E-409C-BE32-E72D297353CC}">
              <c16:uniqueId val="{00000007-C77D-4E83-87B6-2C0C5327B75E}"/>
            </c:ext>
          </c:extLst>
        </c:ser>
        <c:ser>
          <c:idx val="14"/>
          <c:order val="11"/>
          <c:tx>
            <c:strRef>
              <c:f>'Figure 6 web'!$A$35</c:f>
              <c:strCache>
                <c:ptCount val="1"/>
                <c:pt idx="0">
                  <c:v>Education physique et sportive</c:v>
                </c:pt>
              </c:strCache>
            </c:strRef>
          </c:tx>
          <c:marker>
            <c:symbol val="none"/>
          </c:marker>
          <c:cat>
            <c:strRef>
              <c:f>'Figure 6 web'!$B$23:$K$23</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'Figure 6 web'!$B$35:$K$35</c:f>
              <c:numCache>
                <c:formatCode>#,##0.00</c:formatCode>
                <c:ptCount val="10"/>
                <c:pt idx="0">
                  <c:v>1.08</c:v>
                </c:pt>
                <c:pt idx="1">
                  <c:v>1.1100000000000001</c:v>
                </c:pt>
                <c:pt idx="2">
                  <c:v>1.1100000000000001</c:v>
                </c:pt>
                <c:pt idx="3">
                  <c:v>1.1399999999999999</c:v>
                </c:pt>
                <c:pt idx="4">
                  <c:v>1.27</c:v>
                </c:pt>
                <c:pt idx="5">
                  <c:v>1.28</c:v>
                </c:pt>
                <c:pt idx="6">
                  <c:v>1.36</c:v>
                </c:pt>
                <c:pt idx="7">
                  <c:v>1.41</c:v>
                </c:pt>
                <c:pt idx="8">
                  <c:v>1.42</c:v>
                </c:pt>
                <c:pt idx="9">
                  <c:v>1.477138818431621</c:v>
                </c:pt>
              </c:numCache>
            </c:numRef>
          </c:val>
          <c:smooth val="0"/>
          <c:extLst xmlns:c15="http://schemas.microsoft.com/office/drawing/2012/chart">
            <c:ext xmlns:c16="http://schemas.microsoft.com/office/drawing/2014/chart" uri="{C3380CC4-5D6E-409C-BE32-E72D297353CC}">
              <c16:uniqueId val="{00000008-C77D-4E83-87B6-2C0C5327B75E}"/>
            </c:ext>
          </c:extLst>
        </c:ser>
        <c:ser>
          <c:idx val="15"/>
          <c:order val="12"/>
          <c:tx>
            <c:strRef>
              <c:f>'Figure 6 web'!$A$36</c:f>
              <c:strCache>
                <c:ptCount val="1"/>
                <c:pt idx="0">
                  <c:v>Lettres</c:v>
                </c:pt>
              </c:strCache>
            </c:strRef>
          </c:tx>
          <c:marker>
            <c:symbol val="none"/>
          </c:marker>
          <c:cat>
            <c:strRef>
              <c:f>'Figure 6 web'!$B$23:$K$23</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'Figure 6 web'!$B$36:$K$36</c:f>
              <c:numCache>
                <c:formatCode>#,##0.00</c:formatCode>
                <c:ptCount val="10"/>
                <c:pt idx="0">
                  <c:v>1.2</c:v>
                </c:pt>
                <c:pt idx="1">
                  <c:v>1.19</c:v>
                </c:pt>
                <c:pt idx="2">
                  <c:v>1.21</c:v>
                </c:pt>
                <c:pt idx="3">
                  <c:v>1.23</c:v>
                </c:pt>
                <c:pt idx="4">
                  <c:v>1.3</c:v>
                </c:pt>
                <c:pt idx="5">
                  <c:v>1.34</c:v>
                </c:pt>
                <c:pt idx="6">
                  <c:v>1.41</c:v>
                </c:pt>
                <c:pt idx="7">
                  <c:v>1.46</c:v>
                </c:pt>
                <c:pt idx="8">
                  <c:v>1.52</c:v>
                </c:pt>
                <c:pt idx="9">
                  <c:v>1.4559947247865619</c:v>
                </c:pt>
              </c:numCache>
            </c:numRef>
          </c:val>
          <c:smooth val="0"/>
          <c:extLst>
            <c:ext xmlns:c16="http://schemas.microsoft.com/office/drawing/2014/chart" uri="{C3380CC4-5D6E-409C-BE32-E72D297353CC}">
              <c16:uniqueId val="{00000009-C77D-4E83-87B6-2C0C5327B75E}"/>
            </c:ext>
          </c:extLst>
        </c:ser>
        <c:ser>
          <c:idx val="16"/>
          <c:order val="13"/>
          <c:tx>
            <c:strRef>
              <c:f>'Figure 6 web'!$A$37</c:f>
              <c:strCache>
                <c:ptCount val="1"/>
                <c:pt idx="0">
                  <c:v>Langues</c:v>
                </c:pt>
              </c:strCache>
            </c:strRef>
          </c:tx>
          <c:marker>
            <c:symbol val="none"/>
          </c:marker>
          <c:cat>
            <c:strRef>
              <c:f>'Figure 6 web'!$B$23:$K$23</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'Figure 6 web'!$B$37:$K$37</c:f>
              <c:numCache>
                <c:formatCode>#,##0.00</c:formatCode>
                <c:ptCount val="10"/>
                <c:pt idx="0">
                  <c:v>1.2</c:v>
                </c:pt>
                <c:pt idx="1">
                  <c:v>1.24</c:v>
                </c:pt>
                <c:pt idx="2">
                  <c:v>1.24</c:v>
                </c:pt>
                <c:pt idx="3">
                  <c:v>1.24</c:v>
                </c:pt>
                <c:pt idx="4">
                  <c:v>1.34</c:v>
                </c:pt>
                <c:pt idx="5">
                  <c:v>1.36</c:v>
                </c:pt>
                <c:pt idx="6">
                  <c:v>1.43</c:v>
                </c:pt>
                <c:pt idx="7">
                  <c:v>1.45</c:v>
                </c:pt>
                <c:pt idx="8">
                  <c:v>1.46</c:v>
                </c:pt>
                <c:pt idx="9">
                  <c:v>1.4462130899710131</c:v>
                </c:pt>
              </c:numCache>
            </c:numRef>
          </c:val>
          <c:smooth val="0"/>
          <c:extLst xmlns:c15="http://schemas.microsoft.com/office/drawing/2012/chart">
            <c:ext xmlns:c16="http://schemas.microsoft.com/office/drawing/2014/chart" uri="{C3380CC4-5D6E-409C-BE32-E72D297353CC}">
              <c16:uniqueId val="{0000000A-C77D-4E83-87B6-2C0C5327B75E}"/>
            </c:ext>
          </c:extLst>
        </c:ser>
        <c:ser>
          <c:idx val="7"/>
          <c:order val="14"/>
          <c:tx>
            <c:strRef>
              <c:f>'Figure 6 web'!$A$38</c:f>
              <c:strCache>
                <c:ptCount val="1"/>
                <c:pt idx="0">
                  <c:v>Philosophie</c:v>
                </c:pt>
              </c:strCache>
            </c:strRef>
          </c:tx>
          <c:marker>
            <c:symbol val="none"/>
          </c:marker>
          <c:cat>
            <c:strRef>
              <c:f>'Figure 6 web'!$B$23:$K$23</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'Figure 6 web'!$B$38:$K$38</c:f>
              <c:numCache>
                <c:formatCode>#,##0.00</c:formatCode>
                <c:ptCount val="10"/>
                <c:pt idx="0">
                  <c:v>1.41</c:v>
                </c:pt>
                <c:pt idx="1">
                  <c:v>1.4</c:v>
                </c:pt>
                <c:pt idx="2">
                  <c:v>1.45</c:v>
                </c:pt>
                <c:pt idx="3">
                  <c:v>1.37</c:v>
                </c:pt>
                <c:pt idx="4">
                  <c:v>1.53</c:v>
                </c:pt>
                <c:pt idx="5">
                  <c:v>1.41</c:v>
                </c:pt>
                <c:pt idx="6">
                  <c:v>1.44</c:v>
                </c:pt>
                <c:pt idx="7">
                  <c:v>1.46</c:v>
                </c:pt>
                <c:pt idx="8">
                  <c:v>1.45</c:v>
                </c:pt>
                <c:pt idx="9">
                  <c:v>1.3994118731563421</c:v>
                </c:pt>
              </c:numCache>
            </c:numRef>
          </c:val>
          <c:smooth val="0"/>
          <c:extLst>
            <c:ext xmlns:c16="http://schemas.microsoft.com/office/drawing/2014/chart" uri="{C3380CC4-5D6E-409C-BE32-E72D297353CC}">
              <c16:uniqueId val="{00000009-C101-495B-A669-681557589EDD}"/>
            </c:ext>
          </c:extLst>
        </c:ser>
        <c:ser>
          <c:idx val="8"/>
          <c:order val="15"/>
          <c:tx>
            <c:strRef>
              <c:f>'Figure 6 web'!$A$39</c:f>
              <c:strCache>
                <c:ptCount val="1"/>
                <c:pt idx="0">
                  <c:v>Arts plastiques</c:v>
                </c:pt>
              </c:strCache>
            </c:strRef>
          </c:tx>
          <c:marker>
            <c:symbol val="none"/>
          </c:marker>
          <c:cat>
            <c:strRef>
              <c:f>'Figure 6 web'!$B$23:$K$23</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'Figure 6 web'!$B$39:$K$39</c:f>
              <c:numCache>
                <c:formatCode>#,##0.00</c:formatCode>
                <c:ptCount val="10"/>
                <c:pt idx="0">
                  <c:v>1.22</c:v>
                </c:pt>
                <c:pt idx="1">
                  <c:v>1.1299999999999999</c:v>
                </c:pt>
                <c:pt idx="2">
                  <c:v>1.1499999999999999</c:v>
                </c:pt>
                <c:pt idx="3">
                  <c:v>1.18</c:v>
                </c:pt>
                <c:pt idx="4">
                  <c:v>1.26</c:v>
                </c:pt>
                <c:pt idx="5">
                  <c:v>1.33</c:v>
                </c:pt>
                <c:pt idx="6">
                  <c:v>1.37</c:v>
                </c:pt>
                <c:pt idx="7">
                  <c:v>1.41</c:v>
                </c:pt>
                <c:pt idx="8">
                  <c:v>1.42</c:v>
                </c:pt>
                <c:pt idx="9">
                  <c:v>1.400752496433666</c:v>
                </c:pt>
              </c:numCache>
            </c:numRef>
          </c:val>
          <c:smooth val="0"/>
          <c:extLst>
            <c:ext xmlns:c16="http://schemas.microsoft.com/office/drawing/2014/chart" uri="{C3380CC4-5D6E-409C-BE32-E72D297353CC}">
              <c16:uniqueId val="{0000000A-C101-495B-A669-681557589EDD}"/>
            </c:ext>
          </c:extLst>
        </c:ser>
        <c:ser>
          <c:idx val="9"/>
          <c:order val="16"/>
          <c:tx>
            <c:strRef>
              <c:f>'Figure 6 web'!$A$40</c:f>
              <c:strCache>
                <c:ptCount val="1"/>
                <c:pt idx="0">
                  <c:v>Total</c:v>
                </c:pt>
              </c:strCache>
            </c:strRef>
          </c:tx>
          <c:marker>
            <c:symbol val="none"/>
          </c:marker>
          <c:cat>
            <c:strRef>
              <c:f>'Figure 6 web'!$B$23:$K$23</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'Figure 6 web'!$B$40:$K$40</c:f>
              <c:numCache>
                <c:formatCode>#,##0.00</c:formatCode>
                <c:ptCount val="10"/>
                <c:pt idx="0">
                  <c:v>1.44</c:v>
                </c:pt>
                <c:pt idx="1">
                  <c:v>1.45</c:v>
                </c:pt>
                <c:pt idx="2">
                  <c:v>1.47</c:v>
                </c:pt>
                <c:pt idx="3">
                  <c:v>1.48</c:v>
                </c:pt>
                <c:pt idx="4">
                  <c:v>1.57</c:v>
                </c:pt>
                <c:pt idx="5">
                  <c:v>1.6</c:v>
                </c:pt>
                <c:pt idx="6">
                  <c:v>1.68</c:v>
                </c:pt>
                <c:pt idx="7">
                  <c:v>1.71</c:v>
                </c:pt>
                <c:pt idx="8">
                  <c:v>1.72</c:v>
                </c:pt>
                <c:pt idx="9">
                  <c:v>1.717746305581356</c:v>
                </c:pt>
              </c:numCache>
            </c:numRef>
          </c:val>
          <c:smooth val="0"/>
          <c:extLst>
            <c:ext xmlns:c16="http://schemas.microsoft.com/office/drawing/2014/chart" uri="{C3380CC4-5D6E-409C-BE32-E72D297353CC}">
              <c16:uniqueId val="{0000000B-C101-495B-A669-681557589EDD}"/>
            </c:ext>
          </c:extLst>
        </c:ser>
        <c:dLbls>
          <c:showLegendKey val="0"/>
          <c:showVal val="0"/>
          <c:showCatName val="0"/>
          <c:showSerName val="0"/>
          <c:showPercent val="0"/>
          <c:showBubbleSize val="0"/>
        </c:dLbls>
        <c:smooth val="0"/>
        <c:axId val="76062080"/>
        <c:axId val="76063872"/>
        <c:extLst/>
      </c:lineChart>
      <c:catAx>
        <c:axId val="76062080"/>
        <c:scaling>
          <c:orientation val="minMax"/>
        </c:scaling>
        <c:delete val="0"/>
        <c:axPos val="b"/>
        <c:numFmt formatCode="General" sourceLinked="0"/>
        <c:majorTickMark val="out"/>
        <c:minorTickMark val="none"/>
        <c:tickLblPos val="nextTo"/>
        <c:crossAx val="76063872"/>
        <c:crosses val="autoZero"/>
        <c:auto val="1"/>
        <c:lblAlgn val="ctr"/>
        <c:lblOffset val="100"/>
        <c:noMultiLvlLbl val="0"/>
      </c:catAx>
      <c:valAx>
        <c:axId val="76063872"/>
        <c:scaling>
          <c:orientation val="minMax"/>
          <c:min val="1"/>
        </c:scaling>
        <c:delete val="0"/>
        <c:axPos val="l"/>
        <c:majorGridlines/>
        <c:numFmt formatCode="#,##0.0" sourceLinked="0"/>
        <c:majorTickMark val="out"/>
        <c:minorTickMark val="none"/>
        <c:tickLblPos val="nextTo"/>
        <c:crossAx val="76062080"/>
        <c:crosses val="autoZero"/>
        <c:crossBetween val="between"/>
      </c:valAx>
    </c:plotArea>
    <c:legend>
      <c:legendPos val="r"/>
      <c:legendEntry>
        <c:idx val="0"/>
        <c:delete val="1"/>
      </c:legendEntry>
      <c:legendEntry>
        <c:idx val="1"/>
        <c:delete val="1"/>
      </c:legendEntry>
      <c:legendEntry>
        <c:idx val="2"/>
        <c:delete val="1"/>
      </c:legendEntry>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85725</xdr:colOff>
      <xdr:row>1</xdr:row>
      <xdr:rowOff>185737</xdr:rowOff>
    </xdr:from>
    <xdr:to>
      <xdr:col>5</xdr:col>
      <xdr:colOff>1133475</xdr:colOff>
      <xdr:row>14</xdr:row>
      <xdr:rowOff>19050</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1</xdr:row>
      <xdr:rowOff>209549</xdr:rowOff>
    </xdr:from>
    <xdr:to>
      <xdr:col>7</xdr:col>
      <xdr:colOff>295275</xdr:colOff>
      <xdr:row>15</xdr:row>
      <xdr:rowOff>219074</xdr:rowOff>
    </xdr:to>
    <xdr:graphicFrame macro="">
      <xdr:nvGraphicFramePr>
        <xdr:cNvPr id="2" name="Graphique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Clémence SOLARD" id="{F1E7F208-5E18-4BA7-86F8-C68E8A59651A}" userId="Clémence SOLARD"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4.xml><?xml version="1.0" encoding="utf-8"?>
<ThreadedComments xmlns="http://schemas.microsoft.com/office/spreadsheetml/2018/threadedcomments" xmlns:x="http://schemas.openxmlformats.org/spreadsheetml/2006/main">
  <threadedComment ref="A36" dT="2020-04-28T19:46:48.55" personId="{F1E7F208-5E18-4BA7-86F8-C68E8A59651A}" id="{36E28772-625E-4C98-8C14-60697D48C6A1}">
    <text>ne faut-il pas dire que tu as changé de méthodo pour les seuils? ou tu ne l'as pas fait ici?</text>
  </threadedComment>
</ThreadedComments>
</file>

<file path=xl/threadedComments/threadedComment5.xml><?xml version="1.0" encoding="utf-8"?>
<ThreadedComments xmlns="http://schemas.microsoft.com/office/spreadsheetml/2018/threadedcomments" xmlns:x="http://schemas.openxmlformats.org/spreadsheetml/2006/main">
  <threadedComment ref="I1" dT="2020-04-28T19:46:13.76" personId="{F1E7F208-5E18-4BA7-86F8-C68E8A59651A}" id="{A4076726-7BA0-46F2-B2F3-AE0DADBA060D}">
    <text>as tu vérifié qu'il n'y avait eu aucun changement réglementaire, fut-il mineur, cette année?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 Id="rId4" Type="http://schemas.microsoft.com/office/2017/10/relationships/threadedComment" Target="../threadedComments/threadedComment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 Id="rId4" Type="http://schemas.microsoft.com/office/2017/10/relationships/threadedComment" Target="../threadedComments/threadedComment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5"/>
  <sheetViews>
    <sheetView showGridLines="0" zoomScaleNormal="100" workbookViewId="0">
      <selection activeCell="K16" sqref="K16"/>
    </sheetView>
  </sheetViews>
  <sheetFormatPr baseColWidth="10" defaultRowHeight="15" x14ac:dyDescent="0.25"/>
  <cols>
    <col min="1" max="1" width="43" customWidth="1"/>
    <col min="2" max="8" width="14.7109375" customWidth="1"/>
  </cols>
  <sheetData>
    <row r="1" spans="1:8" ht="42" customHeight="1" x14ac:dyDescent="0.25">
      <c r="A1" s="260" t="s">
        <v>190</v>
      </c>
      <c r="B1" s="261"/>
      <c r="C1" s="261"/>
      <c r="D1" s="261"/>
      <c r="E1" s="261"/>
      <c r="F1" s="261"/>
    </row>
    <row r="2" spans="1:8" ht="15" customHeight="1" x14ac:dyDescent="0.25">
      <c r="A2" s="262"/>
      <c r="B2" s="264" t="s">
        <v>17</v>
      </c>
      <c r="C2" s="267" t="s">
        <v>8</v>
      </c>
      <c r="D2" s="267" t="s">
        <v>270</v>
      </c>
      <c r="E2" s="267" t="s">
        <v>9</v>
      </c>
      <c r="F2" s="267" t="s">
        <v>268</v>
      </c>
      <c r="G2" s="254" t="s">
        <v>53</v>
      </c>
      <c r="H2" s="254" t="s">
        <v>191</v>
      </c>
    </row>
    <row r="3" spans="1:8" x14ac:dyDescent="0.25">
      <c r="A3" s="263"/>
      <c r="B3" s="265"/>
      <c r="C3" s="268"/>
      <c r="D3" s="268"/>
      <c r="E3" s="268"/>
      <c r="F3" s="268"/>
      <c r="G3" s="255"/>
      <c r="H3" s="255"/>
    </row>
    <row r="4" spans="1:8" ht="17.25" customHeight="1" x14ac:dyDescent="0.25">
      <c r="A4" s="263"/>
      <c r="B4" s="266"/>
      <c r="C4" s="268"/>
      <c r="D4" s="268"/>
      <c r="E4" s="268"/>
      <c r="F4" s="268"/>
      <c r="G4" s="255"/>
      <c r="H4" s="255"/>
    </row>
    <row r="5" spans="1:8" x14ac:dyDescent="0.25">
      <c r="A5" s="71" t="s">
        <v>11</v>
      </c>
      <c r="B5" s="17"/>
      <c r="C5" s="18"/>
      <c r="D5" s="18"/>
      <c r="E5" s="18"/>
      <c r="F5" s="18"/>
      <c r="G5" s="20"/>
      <c r="H5" s="22"/>
    </row>
    <row r="6" spans="1:8" ht="14.25" customHeight="1" x14ac:dyDescent="0.25">
      <c r="A6" s="5" t="s">
        <v>4</v>
      </c>
      <c r="B6" s="60">
        <v>269923</v>
      </c>
      <c r="C6" s="72">
        <v>17.47</v>
      </c>
      <c r="D6" s="72">
        <v>0.39</v>
      </c>
      <c r="E6" s="72">
        <v>0.47</v>
      </c>
      <c r="F6" s="175">
        <v>18.329999999999998</v>
      </c>
      <c r="G6" s="176">
        <v>1.54</v>
      </c>
      <c r="H6" s="176">
        <v>1.6</v>
      </c>
    </row>
    <row r="7" spans="1:8" s="174" customFormat="1" ht="14.25" customHeight="1" x14ac:dyDescent="0.25">
      <c r="A7" s="16" t="s">
        <v>89</v>
      </c>
      <c r="B7" s="68">
        <v>240218</v>
      </c>
      <c r="C7" s="177">
        <v>17.98</v>
      </c>
      <c r="D7" s="177">
        <v>0.4</v>
      </c>
      <c r="E7" s="177">
        <v>0.49</v>
      </c>
      <c r="F7" s="177">
        <v>18.88</v>
      </c>
      <c r="G7" s="176">
        <v>1.69</v>
      </c>
      <c r="H7" s="176">
        <v>1.7</v>
      </c>
    </row>
    <row r="8" spans="1:8" ht="12.75" customHeight="1" x14ac:dyDescent="0.25">
      <c r="A8" s="16" t="s">
        <v>92</v>
      </c>
      <c r="B8" s="68">
        <v>29705</v>
      </c>
      <c r="C8" s="177">
        <v>13.33</v>
      </c>
      <c r="D8" s="177">
        <v>0.32</v>
      </c>
      <c r="E8" s="177">
        <v>0.32</v>
      </c>
      <c r="F8" s="177">
        <v>13.97</v>
      </c>
      <c r="G8" s="176">
        <v>0.35</v>
      </c>
      <c r="H8" s="176">
        <v>0.3</v>
      </c>
    </row>
    <row r="9" spans="1:8" x14ac:dyDescent="0.25">
      <c r="A9" s="5" t="s">
        <v>3</v>
      </c>
      <c r="B9" s="60">
        <v>184411</v>
      </c>
      <c r="C9" s="72">
        <v>17.72</v>
      </c>
      <c r="D9" s="72">
        <v>0.6</v>
      </c>
      <c r="E9" s="72">
        <v>0.54</v>
      </c>
      <c r="F9" s="175">
        <v>18.87</v>
      </c>
      <c r="G9" s="176">
        <v>1.97</v>
      </c>
      <c r="H9" s="176">
        <v>2</v>
      </c>
    </row>
    <row r="10" spans="1:8" s="174" customFormat="1" x14ac:dyDescent="0.25">
      <c r="A10" s="16" t="s">
        <v>89</v>
      </c>
      <c r="B10" s="68">
        <v>175591</v>
      </c>
      <c r="C10" s="177">
        <v>17.97</v>
      </c>
      <c r="D10" s="177">
        <v>0.61</v>
      </c>
      <c r="E10" s="177">
        <v>0.55000000000000004</v>
      </c>
      <c r="F10" s="177">
        <v>19.13</v>
      </c>
      <c r="G10" s="176">
        <v>2.0499999999999998</v>
      </c>
      <c r="H10" s="176">
        <v>2</v>
      </c>
    </row>
    <row r="11" spans="1:8" x14ac:dyDescent="0.25">
      <c r="A11" s="16" t="s">
        <v>92</v>
      </c>
      <c r="B11" s="68">
        <v>8820</v>
      </c>
      <c r="C11" s="177">
        <v>12.7</v>
      </c>
      <c r="D11" s="177">
        <v>0.53</v>
      </c>
      <c r="E11" s="177">
        <v>0.41</v>
      </c>
      <c r="F11" s="177">
        <v>13.64</v>
      </c>
      <c r="G11" s="176">
        <v>0.4</v>
      </c>
      <c r="H11" s="176">
        <v>0.3</v>
      </c>
    </row>
    <row r="12" spans="1:8" x14ac:dyDescent="0.25">
      <c r="A12" s="71" t="s">
        <v>271</v>
      </c>
      <c r="B12" s="26"/>
      <c r="C12" s="178"/>
      <c r="D12" s="178"/>
      <c r="E12" s="178"/>
      <c r="F12" s="178"/>
      <c r="G12" s="179"/>
      <c r="H12" s="179"/>
    </row>
    <row r="13" spans="1:8" x14ac:dyDescent="0.25">
      <c r="A13" s="5" t="s">
        <v>12</v>
      </c>
      <c r="B13" s="60">
        <v>219153</v>
      </c>
      <c r="C13" s="72">
        <v>17.7</v>
      </c>
      <c r="D13" s="72">
        <v>0.66</v>
      </c>
      <c r="E13" s="72">
        <v>0.13</v>
      </c>
      <c r="F13" s="72">
        <v>18.489999999999998</v>
      </c>
      <c r="G13" s="176">
        <v>1.36</v>
      </c>
      <c r="H13" s="176">
        <v>1.4</v>
      </c>
    </row>
    <row r="14" spans="1:8" x14ac:dyDescent="0.25">
      <c r="A14" s="16" t="s">
        <v>102</v>
      </c>
      <c r="B14" s="68">
        <v>14893</v>
      </c>
      <c r="C14" s="177">
        <v>17.13</v>
      </c>
      <c r="D14" s="177">
        <v>0.8</v>
      </c>
      <c r="E14" s="177">
        <v>1.59</v>
      </c>
      <c r="F14" s="177">
        <v>19.510000000000002</v>
      </c>
      <c r="G14" s="176">
        <v>1.8</v>
      </c>
      <c r="H14" s="176">
        <v>1.8</v>
      </c>
    </row>
    <row r="15" spans="1:8" x14ac:dyDescent="0.25">
      <c r="A15" s="16" t="s">
        <v>101</v>
      </c>
      <c r="B15" s="68">
        <v>26145</v>
      </c>
      <c r="C15" s="177">
        <v>18.149999999999999</v>
      </c>
      <c r="D15" s="177">
        <v>0.7</v>
      </c>
      <c r="E15" s="177">
        <v>0.01</v>
      </c>
      <c r="F15" s="177">
        <v>18.86</v>
      </c>
      <c r="G15" s="176">
        <v>1.39</v>
      </c>
      <c r="H15" s="176">
        <v>1.4</v>
      </c>
    </row>
    <row r="16" spans="1:8" x14ac:dyDescent="0.25">
      <c r="A16" s="16" t="s">
        <v>25</v>
      </c>
      <c r="B16" s="68">
        <v>178115</v>
      </c>
      <c r="C16" s="177">
        <v>17.690000000000001</v>
      </c>
      <c r="D16" s="177">
        <v>0.64</v>
      </c>
      <c r="E16" s="177">
        <v>0.02</v>
      </c>
      <c r="F16" s="177">
        <v>18.350000000000001</v>
      </c>
      <c r="G16" s="176">
        <v>1.32</v>
      </c>
      <c r="H16" s="176">
        <v>1.4</v>
      </c>
    </row>
    <row r="17" spans="1:8" s="73" customFormat="1" ht="12" customHeight="1" x14ac:dyDescent="0.25">
      <c r="A17" s="74" t="s">
        <v>109</v>
      </c>
      <c r="B17" s="75">
        <v>8694</v>
      </c>
      <c r="C17" s="180">
        <v>19.510000000000002</v>
      </c>
      <c r="D17" s="180">
        <v>0.25</v>
      </c>
      <c r="E17" s="180">
        <v>0.24</v>
      </c>
      <c r="F17" s="180">
        <v>20</v>
      </c>
      <c r="G17" s="181">
        <v>0.78</v>
      </c>
      <c r="H17" s="181">
        <v>0.8</v>
      </c>
    </row>
    <row r="18" spans="1:8" s="73" customFormat="1" x14ac:dyDescent="0.25">
      <c r="A18" s="74" t="s">
        <v>13</v>
      </c>
      <c r="B18" s="75">
        <v>121137</v>
      </c>
      <c r="C18" s="180">
        <v>16.95</v>
      </c>
      <c r="D18" s="180">
        <v>0.34</v>
      </c>
      <c r="E18" s="180">
        <v>0.96</v>
      </c>
      <c r="F18" s="180">
        <v>18.25</v>
      </c>
      <c r="G18" s="181">
        <v>1.85</v>
      </c>
      <c r="H18" s="181">
        <v>1.9</v>
      </c>
    </row>
    <row r="19" spans="1:8" s="73" customFormat="1" x14ac:dyDescent="0.25">
      <c r="A19" s="74" t="s">
        <v>16</v>
      </c>
      <c r="B19" s="75">
        <v>74701</v>
      </c>
      <c r="C19" s="180">
        <v>19</v>
      </c>
      <c r="D19" s="180">
        <v>0.33</v>
      </c>
      <c r="E19" s="180">
        <v>0.06</v>
      </c>
      <c r="F19" s="180">
        <v>19.39</v>
      </c>
      <c r="G19" s="181">
        <v>2.0099999999999998</v>
      </c>
      <c r="H19" s="181">
        <v>2</v>
      </c>
    </row>
    <row r="20" spans="1:8" s="21" customFormat="1" x14ac:dyDescent="0.25">
      <c r="A20" s="7" t="s">
        <v>91</v>
      </c>
      <c r="B20" s="69">
        <v>423685</v>
      </c>
      <c r="C20" s="182">
        <v>17.75</v>
      </c>
      <c r="D20" s="182">
        <v>0.5</v>
      </c>
      <c r="E20" s="182">
        <v>0.36</v>
      </c>
      <c r="F20" s="182">
        <v>18.61</v>
      </c>
      <c r="G20" s="183">
        <v>1.6</v>
      </c>
      <c r="H20" s="183">
        <v>1.6</v>
      </c>
    </row>
    <row r="21" spans="1:8" ht="12" customHeight="1" x14ac:dyDescent="0.25">
      <c r="A21" s="5" t="s">
        <v>14</v>
      </c>
      <c r="B21" s="60">
        <v>21801</v>
      </c>
      <c r="C21" s="72">
        <v>16.11</v>
      </c>
      <c r="D21" s="72">
        <v>0.16</v>
      </c>
      <c r="E21" s="72">
        <v>3.42</v>
      </c>
      <c r="F21" s="72">
        <v>19.690000000000001</v>
      </c>
      <c r="G21" s="176">
        <v>3.29</v>
      </c>
      <c r="H21" s="176">
        <v>3.3</v>
      </c>
    </row>
    <row r="22" spans="1:8" ht="20.25" customHeight="1" x14ac:dyDescent="0.25">
      <c r="A22" s="5" t="s">
        <v>15</v>
      </c>
      <c r="B22" s="60">
        <v>8025</v>
      </c>
      <c r="C22" s="72">
        <v>12.03</v>
      </c>
      <c r="D22" s="72">
        <v>0.08</v>
      </c>
      <c r="E22" s="72">
        <v>0.16</v>
      </c>
      <c r="F22" s="72">
        <v>12.27</v>
      </c>
      <c r="G22" s="176">
        <v>3.44</v>
      </c>
      <c r="H22" s="176">
        <v>3.4</v>
      </c>
    </row>
    <row r="23" spans="1:8" ht="26.25" customHeight="1" x14ac:dyDescent="0.25">
      <c r="A23" s="43" t="s">
        <v>93</v>
      </c>
      <c r="B23" s="59">
        <v>454334</v>
      </c>
      <c r="C23" s="184">
        <v>17.57</v>
      </c>
      <c r="D23" s="184">
        <v>0.48</v>
      </c>
      <c r="E23" s="184">
        <v>0.5</v>
      </c>
      <c r="F23" s="185">
        <v>18.55</v>
      </c>
      <c r="G23" s="185">
        <v>1.72</v>
      </c>
      <c r="H23" s="185">
        <v>1.7</v>
      </c>
    </row>
    <row r="24" spans="1:8" ht="28.5" customHeight="1" x14ac:dyDescent="0.25">
      <c r="A24" s="257" t="s">
        <v>106</v>
      </c>
      <c r="B24" s="257"/>
      <c r="C24" s="257"/>
      <c r="D24" s="257"/>
      <c r="E24" s="257"/>
      <c r="F24" s="257"/>
      <c r="G24" s="257"/>
      <c r="H24" s="257"/>
    </row>
    <row r="25" spans="1:8" x14ac:dyDescent="0.25">
      <c r="A25" s="256" t="s">
        <v>103</v>
      </c>
      <c r="B25" s="256"/>
      <c r="C25" s="256"/>
      <c r="D25" s="256"/>
    </row>
    <row r="26" spans="1:8" x14ac:dyDescent="0.25">
      <c r="A26" s="3" t="s">
        <v>104</v>
      </c>
    </row>
    <row r="27" spans="1:8" s="21" customFormat="1" x14ac:dyDescent="0.25">
      <c r="A27" s="191" t="s">
        <v>250</v>
      </c>
    </row>
    <row r="28" spans="1:8" ht="30.75" customHeight="1" x14ac:dyDescent="0.25">
      <c r="A28" s="258" t="s">
        <v>213</v>
      </c>
      <c r="B28" s="259"/>
      <c r="C28" s="259"/>
      <c r="D28" s="259"/>
      <c r="E28" s="259"/>
      <c r="F28" s="259"/>
      <c r="G28" s="259"/>
      <c r="H28" s="259"/>
    </row>
    <row r="29" spans="1:8" ht="15" customHeight="1" x14ac:dyDescent="0.25">
      <c r="A29" s="252" t="s">
        <v>185</v>
      </c>
      <c r="B29" s="253"/>
      <c r="C29" s="253"/>
      <c r="D29" s="253"/>
      <c r="E29" s="253"/>
      <c r="F29" s="253"/>
      <c r="G29" s="21"/>
    </row>
    <row r="30" spans="1:8" x14ac:dyDescent="0.25">
      <c r="A30" s="3" t="s">
        <v>105</v>
      </c>
    </row>
    <row r="31" spans="1:8" x14ac:dyDescent="0.25">
      <c r="A31" s="168" t="s">
        <v>266</v>
      </c>
    </row>
    <row r="33" spans="2:2" x14ac:dyDescent="0.25">
      <c r="B33" s="25"/>
    </row>
    <row r="34" spans="2:2" x14ac:dyDescent="0.25">
      <c r="B34" s="25"/>
    </row>
    <row r="35" spans="2:2" x14ac:dyDescent="0.25">
      <c r="B35" s="25"/>
    </row>
  </sheetData>
  <mergeCells count="13">
    <mergeCell ref="A1:F1"/>
    <mergeCell ref="G2:G4"/>
    <mergeCell ref="A2:A4"/>
    <mergeCell ref="B2:B4"/>
    <mergeCell ref="C2:C4"/>
    <mergeCell ref="D2:D4"/>
    <mergeCell ref="E2:E4"/>
    <mergeCell ref="F2:F4"/>
    <mergeCell ref="A29:F29"/>
    <mergeCell ref="H2:H4"/>
    <mergeCell ref="A25:D25"/>
    <mergeCell ref="A24:H24"/>
    <mergeCell ref="A28:H28"/>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48"/>
  <sheetViews>
    <sheetView workbookViewId="0">
      <selection activeCell="A45" sqref="A45:G45"/>
    </sheetView>
  </sheetViews>
  <sheetFormatPr baseColWidth="10" defaultRowHeight="12" x14ac:dyDescent="0.2"/>
  <cols>
    <col min="1" max="1" width="34.5703125" style="78" customWidth="1"/>
    <col min="2" max="2" width="15.5703125" style="133" customWidth="1"/>
    <col min="3" max="3" width="7" style="78" bestFit="1" customWidth="1"/>
    <col min="4" max="4" width="7.140625" style="133" bestFit="1" customWidth="1"/>
    <col min="5" max="5" width="7" style="78" bestFit="1" customWidth="1"/>
    <col min="6" max="6" width="7.140625" style="133" bestFit="1" customWidth="1"/>
    <col min="7" max="7" width="9.140625" style="78" customWidth="1"/>
    <col min="8" max="8" width="11.42578125" style="124"/>
    <col min="9" max="16384" width="11.42578125" style="78"/>
  </cols>
  <sheetData>
    <row r="1" spans="1:8" ht="31.5" customHeight="1" x14ac:dyDescent="0.25">
      <c r="A1" s="145" t="s">
        <v>235</v>
      </c>
      <c r="B1" s="79"/>
      <c r="C1" s="79"/>
      <c r="D1" s="79"/>
    </row>
    <row r="2" spans="1:8" ht="25.5" customHeight="1" x14ac:dyDescent="0.2">
      <c r="B2" s="325" t="s">
        <v>151</v>
      </c>
      <c r="C2" s="326"/>
      <c r="D2" s="325" t="s">
        <v>152</v>
      </c>
      <c r="E2" s="326"/>
      <c r="F2" s="325" t="s">
        <v>153</v>
      </c>
      <c r="G2" s="326"/>
    </row>
    <row r="3" spans="1:8" x14ac:dyDescent="0.2">
      <c r="B3" s="129" t="s">
        <v>17</v>
      </c>
      <c r="C3" s="125" t="s">
        <v>115</v>
      </c>
      <c r="D3" s="129" t="s">
        <v>17</v>
      </c>
      <c r="E3" s="125" t="s">
        <v>115</v>
      </c>
      <c r="F3" s="129" t="s">
        <v>17</v>
      </c>
      <c r="G3" s="125" t="s">
        <v>115</v>
      </c>
    </row>
    <row r="4" spans="1:8" x14ac:dyDescent="0.2">
      <c r="A4" s="134" t="s">
        <v>120</v>
      </c>
      <c r="B4" s="130">
        <v>2052</v>
      </c>
      <c r="C4" s="127">
        <v>0.23799999999999999</v>
      </c>
      <c r="D4" s="130">
        <v>1440</v>
      </c>
      <c r="E4" s="127">
        <v>0.21199999999999999</v>
      </c>
      <c r="F4" s="130">
        <v>612</v>
      </c>
      <c r="G4" s="127">
        <v>0.33300000000000002</v>
      </c>
      <c r="H4" s="143"/>
    </row>
    <row r="5" spans="1:8" x14ac:dyDescent="0.2">
      <c r="A5" s="135" t="s">
        <v>122</v>
      </c>
      <c r="B5" s="131">
        <v>7143</v>
      </c>
      <c r="C5" s="126">
        <v>0.318</v>
      </c>
      <c r="D5" s="131">
        <v>4967</v>
      </c>
      <c r="E5" s="126">
        <v>0.28299999999999997</v>
      </c>
      <c r="F5" s="131">
        <v>2176</v>
      </c>
      <c r="G5" s="126">
        <v>0.44400000000000001</v>
      </c>
      <c r="H5" s="143"/>
    </row>
    <row r="6" spans="1:8" ht="12" customHeight="1" x14ac:dyDescent="0.2">
      <c r="A6" s="135" t="s">
        <v>124</v>
      </c>
      <c r="B6" s="131">
        <v>6802</v>
      </c>
      <c r="C6" s="126">
        <v>0.3</v>
      </c>
      <c r="D6" s="131">
        <v>4274</v>
      </c>
      <c r="E6" s="126">
        <v>0.25900000000000001</v>
      </c>
      <c r="F6" s="131">
        <v>2528</v>
      </c>
      <c r="G6" s="126">
        <v>0.40799999999999997</v>
      </c>
      <c r="H6" s="143"/>
    </row>
    <row r="7" spans="1:8" x14ac:dyDescent="0.2">
      <c r="A7" s="136" t="s">
        <v>143</v>
      </c>
      <c r="B7" s="141">
        <v>15997</v>
      </c>
      <c r="C7" s="142">
        <v>0.29699999999999999</v>
      </c>
      <c r="D7" s="141">
        <v>10681</v>
      </c>
      <c r="E7" s="142">
        <v>0.26100000000000001</v>
      </c>
      <c r="F7" s="141">
        <v>5316</v>
      </c>
      <c r="G7" s="142">
        <v>0.41099999999999998</v>
      </c>
      <c r="H7" s="143"/>
    </row>
    <row r="8" spans="1:8" x14ac:dyDescent="0.2">
      <c r="A8" s="134" t="s">
        <v>118</v>
      </c>
      <c r="B8" s="130">
        <v>2540</v>
      </c>
      <c r="C8" s="127">
        <v>0.32500000000000001</v>
      </c>
      <c r="D8" s="130">
        <v>2024</v>
      </c>
      <c r="E8" s="127">
        <v>0.308</v>
      </c>
      <c r="F8" s="130">
        <v>516</v>
      </c>
      <c r="G8" s="127">
        <v>0.41399999999999998</v>
      </c>
      <c r="H8" s="143"/>
    </row>
    <row r="9" spans="1:8" x14ac:dyDescent="0.2">
      <c r="A9" s="135" t="s">
        <v>121</v>
      </c>
      <c r="B9" s="131">
        <v>3380</v>
      </c>
      <c r="C9" s="126">
        <v>0.34499999999999997</v>
      </c>
      <c r="D9" s="131">
        <v>2860</v>
      </c>
      <c r="E9" s="126">
        <v>0.34599999999999997</v>
      </c>
      <c r="F9" s="131">
        <v>520</v>
      </c>
      <c r="G9" s="126">
        <v>0.34100000000000003</v>
      </c>
      <c r="H9" s="143"/>
    </row>
    <row r="10" spans="1:8" x14ac:dyDescent="0.2">
      <c r="A10" s="137" t="s">
        <v>144</v>
      </c>
      <c r="B10" s="141">
        <v>5920</v>
      </c>
      <c r="C10" s="142">
        <v>0.33600000000000002</v>
      </c>
      <c r="D10" s="141">
        <v>4884</v>
      </c>
      <c r="E10" s="142">
        <v>0.32900000000000001</v>
      </c>
      <c r="F10" s="141">
        <v>1036</v>
      </c>
      <c r="G10" s="142">
        <v>0.374</v>
      </c>
      <c r="H10" s="143"/>
    </row>
    <row r="11" spans="1:8" x14ac:dyDescent="0.2">
      <c r="A11" s="138" t="s">
        <v>154</v>
      </c>
      <c r="B11" s="141">
        <v>5684</v>
      </c>
      <c r="C11" s="142">
        <v>0.25700000000000001</v>
      </c>
      <c r="D11" s="141">
        <v>2157</v>
      </c>
      <c r="E11" s="142">
        <v>0.16400000000000001</v>
      </c>
      <c r="F11" s="141">
        <v>3527</v>
      </c>
      <c r="G11" s="142">
        <v>0.39300000000000002</v>
      </c>
      <c r="H11" s="143"/>
    </row>
    <row r="12" spans="1:8" x14ac:dyDescent="0.2">
      <c r="A12" s="138" t="s">
        <v>155</v>
      </c>
      <c r="B12" s="141">
        <v>5125</v>
      </c>
      <c r="C12" s="142">
        <v>0.311</v>
      </c>
      <c r="D12" s="141">
        <v>3998</v>
      </c>
      <c r="E12" s="142">
        <v>0.28699999999999998</v>
      </c>
      <c r="F12" s="141">
        <v>1127</v>
      </c>
      <c r="G12" s="142">
        <v>0.442</v>
      </c>
      <c r="H12" s="143"/>
    </row>
    <row r="13" spans="1:8" x14ac:dyDescent="0.2">
      <c r="A13" s="139" t="s">
        <v>136</v>
      </c>
      <c r="B13" s="141">
        <v>743</v>
      </c>
      <c r="C13" s="142">
        <v>0.38400000000000001</v>
      </c>
      <c r="D13" s="141">
        <v>717</v>
      </c>
      <c r="E13" s="142">
        <v>0.39200000000000002</v>
      </c>
      <c r="F13" s="141">
        <v>26</v>
      </c>
      <c r="G13" s="142">
        <v>0.248</v>
      </c>
      <c r="H13" s="143"/>
    </row>
    <row r="14" spans="1:8" x14ac:dyDescent="0.2">
      <c r="A14" s="134" t="s">
        <v>126</v>
      </c>
      <c r="B14" s="130">
        <v>5876</v>
      </c>
      <c r="C14" s="127">
        <v>0.38900000000000001</v>
      </c>
      <c r="D14" s="130">
        <v>4893</v>
      </c>
      <c r="E14" s="127">
        <v>0.38100000000000001</v>
      </c>
      <c r="F14" s="130">
        <v>983</v>
      </c>
      <c r="G14" s="127">
        <v>0.433</v>
      </c>
      <c r="H14" s="143"/>
    </row>
    <row r="15" spans="1:8" x14ac:dyDescent="0.2">
      <c r="A15" s="135" t="s">
        <v>130</v>
      </c>
      <c r="B15" s="131">
        <v>2934</v>
      </c>
      <c r="C15" s="126">
        <v>0.34100000000000003</v>
      </c>
      <c r="D15" s="131">
        <v>2348</v>
      </c>
      <c r="E15" s="126">
        <v>0.32900000000000001</v>
      </c>
      <c r="F15" s="131">
        <v>586</v>
      </c>
      <c r="G15" s="126">
        <v>0.40100000000000002</v>
      </c>
      <c r="H15" s="143"/>
    </row>
    <row r="16" spans="1:8" x14ac:dyDescent="0.2">
      <c r="A16" s="135" t="s">
        <v>128</v>
      </c>
      <c r="B16" s="131">
        <v>4482</v>
      </c>
      <c r="C16" s="126">
        <v>0.36699999999999999</v>
      </c>
      <c r="D16" s="131">
        <v>3834</v>
      </c>
      <c r="E16" s="126">
        <v>0.36299999999999999</v>
      </c>
      <c r="F16" s="131">
        <v>648</v>
      </c>
      <c r="G16" s="126">
        <v>0.38900000000000001</v>
      </c>
      <c r="H16" s="143"/>
    </row>
    <row r="17" spans="1:8" x14ac:dyDescent="0.2">
      <c r="A17" s="136" t="s">
        <v>145</v>
      </c>
      <c r="B17" s="141">
        <v>13292</v>
      </c>
      <c r="C17" s="142">
        <v>0.37</v>
      </c>
      <c r="D17" s="141">
        <v>11075</v>
      </c>
      <c r="E17" s="142">
        <v>0.36299999999999999</v>
      </c>
      <c r="F17" s="141">
        <v>2217</v>
      </c>
      <c r="G17" s="142">
        <v>0.41099999999999998</v>
      </c>
      <c r="H17" s="143"/>
    </row>
    <row r="18" spans="1:8" x14ac:dyDescent="0.2">
      <c r="A18" s="134" t="s">
        <v>131</v>
      </c>
      <c r="B18" s="130">
        <v>4102</v>
      </c>
      <c r="C18" s="127">
        <v>0.31</v>
      </c>
      <c r="D18" s="130">
        <v>3257</v>
      </c>
      <c r="E18" s="127">
        <v>0.29299999999999998</v>
      </c>
      <c r="F18" s="130">
        <v>845</v>
      </c>
      <c r="G18" s="127">
        <v>0.4</v>
      </c>
      <c r="H18" s="143"/>
    </row>
    <row r="19" spans="1:8" x14ac:dyDescent="0.2">
      <c r="A19" s="135" t="s">
        <v>123</v>
      </c>
      <c r="B19" s="131">
        <v>10194</v>
      </c>
      <c r="C19" s="126">
        <v>0.34</v>
      </c>
      <c r="D19" s="131">
        <v>7346</v>
      </c>
      <c r="E19" s="126">
        <v>0.32600000000000001</v>
      </c>
      <c r="F19" s="131">
        <v>2848</v>
      </c>
      <c r="G19" s="126">
        <v>0.38400000000000001</v>
      </c>
      <c r="H19" s="143"/>
    </row>
    <row r="20" spans="1:8" x14ac:dyDescent="0.2">
      <c r="A20" s="136" t="s">
        <v>146</v>
      </c>
      <c r="B20" s="141">
        <v>14296</v>
      </c>
      <c r="C20" s="142">
        <v>0.33100000000000002</v>
      </c>
      <c r="D20" s="141">
        <v>10603</v>
      </c>
      <c r="E20" s="142">
        <v>0.315</v>
      </c>
      <c r="F20" s="141">
        <v>3693</v>
      </c>
      <c r="G20" s="142">
        <v>0.38800000000000001</v>
      </c>
      <c r="H20" s="143"/>
    </row>
    <row r="21" spans="1:8" x14ac:dyDescent="0.2">
      <c r="A21" s="134" t="s">
        <v>134</v>
      </c>
      <c r="B21" s="130">
        <v>8439</v>
      </c>
      <c r="C21" s="127">
        <v>0.26200000000000001</v>
      </c>
      <c r="D21" s="130">
        <v>6901</v>
      </c>
      <c r="E21" s="127">
        <v>0.24399999999999999</v>
      </c>
      <c r="F21" s="130">
        <v>1538</v>
      </c>
      <c r="G21" s="127">
        <v>0.39700000000000002</v>
      </c>
      <c r="H21" s="143"/>
    </row>
    <row r="22" spans="1:8" x14ac:dyDescent="0.2">
      <c r="A22" s="135" t="s">
        <v>116</v>
      </c>
      <c r="B22" s="131">
        <v>2686</v>
      </c>
      <c r="C22" s="126">
        <v>0.186</v>
      </c>
      <c r="D22" s="131">
        <v>1440</v>
      </c>
      <c r="E22" s="126">
        <v>0.14499999999999999</v>
      </c>
      <c r="F22" s="131">
        <v>1246</v>
      </c>
      <c r="G22" s="126">
        <v>0.27700000000000002</v>
      </c>
      <c r="H22" s="143"/>
    </row>
    <row r="23" spans="1:8" x14ac:dyDescent="0.2">
      <c r="A23" s="135" t="s">
        <v>135</v>
      </c>
      <c r="B23" s="131">
        <v>8696</v>
      </c>
      <c r="C23" s="126">
        <v>0.224</v>
      </c>
      <c r="D23" s="131">
        <v>7204</v>
      </c>
      <c r="E23" s="126">
        <v>0.222</v>
      </c>
      <c r="F23" s="131">
        <v>1492</v>
      </c>
      <c r="G23" s="126">
        <v>0.23100000000000001</v>
      </c>
      <c r="H23" s="143"/>
    </row>
    <row r="24" spans="1:8" x14ac:dyDescent="0.2">
      <c r="A24" s="136" t="s">
        <v>147</v>
      </c>
      <c r="B24" s="141">
        <v>19821</v>
      </c>
      <c r="C24" s="142">
        <v>0.23200000000000001</v>
      </c>
      <c r="D24" s="141">
        <v>15545</v>
      </c>
      <c r="E24" s="142">
        <v>0.22</v>
      </c>
      <c r="F24" s="141">
        <v>4276</v>
      </c>
      <c r="G24" s="142">
        <v>0.28799999999999998</v>
      </c>
      <c r="H24" s="143"/>
    </row>
    <row r="25" spans="1:8" x14ac:dyDescent="0.2">
      <c r="A25" s="139" t="s">
        <v>137</v>
      </c>
      <c r="B25" s="141">
        <v>5889</v>
      </c>
      <c r="C25" s="142">
        <v>0.27700000000000002</v>
      </c>
      <c r="D25" s="141">
        <v>4063</v>
      </c>
      <c r="E25" s="142">
        <v>0.23699999999999999</v>
      </c>
      <c r="F25" s="141">
        <v>1826</v>
      </c>
      <c r="G25" s="142">
        <v>0.443</v>
      </c>
      <c r="H25" s="143"/>
    </row>
    <row r="26" spans="1:8" x14ac:dyDescent="0.2">
      <c r="A26" s="134" t="s">
        <v>119</v>
      </c>
      <c r="B26" s="130">
        <v>6315</v>
      </c>
      <c r="C26" s="127">
        <v>0.29299999999999998</v>
      </c>
      <c r="D26" s="130">
        <v>4572</v>
      </c>
      <c r="E26" s="127">
        <v>0.26100000000000001</v>
      </c>
      <c r="F26" s="130">
        <v>1743</v>
      </c>
      <c r="G26" s="127">
        <v>0.435</v>
      </c>
      <c r="H26" s="143"/>
    </row>
    <row r="27" spans="1:8" x14ac:dyDescent="0.2">
      <c r="A27" s="135" t="s">
        <v>132</v>
      </c>
      <c r="B27" s="131">
        <v>826</v>
      </c>
      <c r="C27" s="126">
        <v>0.186</v>
      </c>
      <c r="D27" s="131">
        <v>699</v>
      </c>
      <c r="E27" s="126">
        <v>0.17699999999999999</v>
      </c>
      <c r="F27" s="131">
        <v>127</v>
      </c>
      <c r="G27" s="126">
        <v>0.25</v>
      </c>
      <c r="H27" s="143"/>
    </row>
    <row r="28" spans="1:8" x14ac:dyDescent="0.2">
      <c r="A28" s="135" t="s">
        <v>127</v>
      </c>
      <c r="B28" s="131">
        <v>3242</v>
      </c>
      <c r="C28" s="126">
        <v>0.29899999999999999</v>
      </c>
      <c r="D28" s="131">
        <v>2591</v>
      </c>
      <c r="E28" s="126">
        <v>0.28399999999999997</v>
      </c>
      <c r="F28" s="131">
        <v>651</v>
      </c>
      <c r="G28" s="126">
        <v>0.375</v>
      </c>
      <c r="H28" s="143"/>
    </row>
    <row r="29" spans="1:8" ht="15" customHeight="1" x14ac:dyDescent="0.2">
      <c r="A29" s="137" t="s">
        <v>148</v>
      </c>
      <c r="B29" s="141">
        <v>10383</v>
      </c>
      <c r="C29" s="142">
        <v>0.28199999999999997</v>
      </c>
      <c r="D29" s="141">
        <v>7862</v>
      </c>
      <c r="E29" s="142">
        <v>0.25700000000000001</v>
      </c>
      <c r="F29" s="141">
        <v>2521</v>
      </c>
      <c r="G29" s="142">
        <v>0.40300000000000002</v>
      </c>
      <c r="H29" s="143"/>
    </row>
    <row r="30" spans="1:8" x14ac:dyDescent="0.2">
      <c r="A30" s="134" t="s">
        <v>125</v>
      </c>
      <c r="B30" s="130">
        <v>6111</v>
      </c>
      <c r="C30" s="127">
        <v>0.33500000000000002</v>
      </c>
      <c r="D30" s="130">
        <v>4837</v>
      </c>
      <c r="E30" s="127">
        <v>0.32100000000000001</v>
      </c>
      <c r="F30" s="130">
        <v>1274</v>
      </c>
      <c r="G30" s="127">
        <v>0.40600000000000003</v>
      </c>
      <c r="H30" s="143"/>
    </row>
    <row r="31" spans="1:8" x14ac:dyDescent="0.2">
      <c r="A31" s="135" t="s">
        <v>129</v>
      </c>
      <c r="B31" s="131">
        <v>5923</v>
      </c>
      <c r="C31" s="126">
        <v>0.29899999999999999</v>
      </c>
      <c r="D31" s="131">
        <v>4484</v>
      </c>
      <c r="E31" s="126">
        <v>0.27700000000000002</v>
      </c>
      <c r="F31" s="131">
        <v>1439</v>
      </c>
      <c r="G31" s="126">
        <v>0.39600000000000002</v>
      </c>
      <c r="H31" s="143"/>
    </row>
    <row r="32" spans="1:8" x14ac:dyDescent="0.2">
      <c r="A32" s="136" t="s">
        <v>149</v>
      </c>
      <c r="B32" s="141">
        <v>12034</v>
      </c>
      <c r="C32" s="142">
        <v>0.316</v>
      </c>
      <c r="D32" s="141">
        <v>9321</v>
      </c>
      <c r="E32" s="142">
        <v>0.29799999999999999</v>
      </c>
      <c r="F32" s="141">
        <v>2713</v>
      </c>
      <c r="G32" s="142">
        <v>0.4</v>
      </c>
      <c r="H32" s="143"/>
    </row>
    <row r="33" spans="1:8" x14ac:dyDescent="0.2">
      <c r="A33" s="138" t="s">
        <v>156</v>
      </c>
      <c r="B33" s="141">
        <v>8690</v>
      </c>
      <c r="C33" s="142">
        <v>0.33800000000000002</v>
      </c>
      <c r="D33" s="141">
        <v>4154</v>
      </c>
      <c r="E33" s="142">
        <v>0.26900000000000002</v>
      </c>
      <c r="F33" s="141">
        <v>4536</v>
      </c>
      <c r="G33" s="142">
        <v>0.44400000000000001</v>
      </c>
      <c r="H33" s="143"/>
    </row>
    <row r="34" spans="1:8" x14ac:dyDescent="0.2">
      <c r="A34" s="134" t="s">
        <v>117</v>
      </c>
      <c r="B34" s="130">
        <v>6725</v>
      </c>
      <c r="C34" s="127">
        <v>0.33300000000000002</v>
      </c>
      <c r="D34" s="130">
        <v>4982</v>
      </c>
      <c r="E34" s="127">
        <v>0.312</v>
      </c>
      <c r="F34" s="130">
        <v>1743</v>
      </c>
      <c r="G34" s="127">
        <v>0.41599999999999998</v>
      </c>
      <c r="H34" s="143"/>
    </row>
    <row r="35" spans="1:8" x14ac:dyDescent="0.2">
      <c r="A35" s="135" t="s">
        <v>133</v>
      </c>
      <c r="B35" s="131">
        <v>3599</v>
      </c>
      <c r="C35" s="126">
        <v>0.27</v>
      </c>
      <c r="D35" s="131">
        <v>3048</v>
      </c>
      <c r="E35" s="126">
        <v>0.26600000000000001</v>
      </c>
      <c r="F35" s="131">
        <v>551</v>
      </c>
      <c r="G35" s="126">
        <v>0.29799999999999999</v>
      </c>
      <c r="H35" s="143"/>
    </row>
    <row r="36" spans="1:8" x14ac:dyDescent="0.2">
      <c r="A36" s="136" t="s">
        <v>150</v>
      </c>
      <c r="B36" s="141">
        <v>10324</v>
      </c>
      <c r="C36" s="142">
        <v>0.308</v>
      </c>
      <c r="D36" s="141">
        <v>8030</v>
      </c>
      <c r="E36" s="142">
        <v>0.29299999999999998</v>
      </c>
      <c r="F36" s="141">
        <v>2294</v>
      </c>
      <c r="G36" s="142">
        <v>0.38</v>
      </c>
      <c r="H36" s="143"/>
    </row>
    <row r="37" spans="1:8" x14ac:dyDescent="0.2">
      <c r="A37" s="136" t="s">
        <v>159</v>
      </c>
      <c r="B37" s="141">
        <v>128198</v>
      </c>
      <c r="C37" s="142">
        <v>0.29699999999999999</v>
      </c>
      <c r="D37" s="141">
        <v>93090</v>
      </c>
      <c r="E37" s="142">
        <v>0.27300000000000002</v>
      </c>
      <c r="F37" s="141">
        <v>35108</v>
      </c>
      <c r="G37" s="142">
        <v>0.38800000000000001</v>
      </c>
      <c r="H37" s="143"/>
    </row>
    <row r="38" spans="1:8" x14ac:dyDescent="0.2">
      <c r="A38" s="140" t="s">
        <v>140</v>
      </c>
      <c r="B38" s="132">
        <v>1304</v>
      </c>
      <c r="C38" s="128">
        <v>0.34300000000000003</v>
      </c>
      <c r="D38" s="132">
        <v>1215</v>
      </c>
      <c r="E38" s="128">
        <v>0.35899999999999999</v>
      </c>
      <c r="F38" s="132">
        <v>89</v>
      </c>
      <c r="G38" s="128">
        <v>0.217</v>
      </c>
      <c r="H38" s="143"/>
    </row>
    <row r="39" spans="1:8" x14ac:dyDescent="0.2">
      <c r="A39" s="140" t="s">
        <v>141</v>
      </c>
      <c r="B39" s="132">
        <v>1046</v>
      </c>
      <c r="C39" s="128">
        <v>0.29799999999999999</v>
      </c>
      <c r="D39" s="132">
        <v>932</v>
      </c>
      <c r="E39" s="128">
        <v>0.28399999999999997</v>
      </c>
      <c r="F39" s="132">
        <v>114</v>
      </c>
      <c r="G39" s="128">
        <v>0.498</v>
      </c>
      <c r="H39" s="143"/>
    </row>
    <row r="40" spans="1:8" x14ac:dyDescent="0.2">
      <c r="A40" s="140" t="s">
        <v>139</v>
      </c>
      <c r="B40" s="132">
        <v>1093</v>
      </c>
      <c r="C40" s="128">
        <v>0.35799999999999998</v>
      </c>
      <c r="D40" s="132">
        <v>998</v>
      </c>
      <c r="E40" s="128">
        <v>0.376</v>
      </c>
      <c r="F40" s="132">
        <v>95</v>
      </c>
      <c r="G40" s="128">
        <v>0.23899999999999999</v>
      </c>
      <c r="H40" s="143"/>
    </row>
    <row r="41" spans="1:8" x14ac:dyDescent="0.2">
      <c r="A41" s="140" t="s">
        <v>142</v>
      </c>
      <c r="B41" s="132">
        <v>1197</v>
      </c>
      <c r="C41" s="128">
        <v>0.35099999999999998</v>
      </c>
      <c r="D41" s="132">
        <v>1197</v>
      </c>
      <c r="E41" s="128">
        <v>0.35099999999999998</v>
      </c>
      <c r="F41" s="132"/>
      <c r="G41" s="128">
        <v>0</v>
      </c>
      <c r="H41" s="143"/>
    </row>
    <row r="42" spans="1:8" x14ac:dyDescent="0.2">
      <c r="A42" s="140" t="s">
        <v>138</v>
      </c>
      <c r="B42" s="132">
        <v>3395</v>
      </c>
      <c r="C42" s="128">
        <v>0.39</v>
      </c>
      <c r="D42" s="132">
        <v>3162</v>
      </c>
      <c r="E42" s="128">
        <v>0.39</v>
      </c>
      <c r="F42" s="132">
        <v>233</v>
      </c>
      <c r="G42" s="128">
        <v>0.38500000000000001</v>
      </c>
      <c r="H42" s="143"/>
    </row>
    <row r="43" spans="1:8" x14ac:dyDescent="0.2">
      <c r="A43" s="136" t="s">
        <v>157</v>
      </c>
      <c r="B43" s="141">
        <v>8035</v>
      </c>
      <c r="C43" s="142">
        <v>0.35699999999999998</v>
      </c>
      <c r="D43" s="141">
        <v>7504</v>
      </c>
      <c r="E43" s="142">
        <v>0.36</v>
      </c>
      <c r="F43" s="141">
        <v>531</v>
      </c>
      <c r="G43" s="142">
        <v>0.32300000000000001</v>
      </c>
      <c r="H43" s="143"/>
    </row>
    <row r="44" spans="1:8" ht="12" customHeight="1" x14ac:dyDescent="0.2">
      <c r="A44" s="136" t="s">
        <v>158</v>
      </c>
      <c r="B44" s="141">
        <v>136233</v>
      </c>
      <c r="C44" s="142">
        <v>0.3</v>
      </c>
      <c r="D44" s="141">
        <v>100594</v>
      </c>
      <c r="E44" s="142">
        <v>0.27800000000000002</v>
      </c>
      <c r="F44" s="141">
        <v>35639</v>
      </c>
      <c r="G44" s="142">
        <v>0.38700000000000001</v>
      </c>
      <c r="H44" s="143"/>
    </row>
    <row r="45" spans="1:8" ht="25.5" customHeight="1" x14ac:dyDescent="0.2">
      <c r="A45" s="324" t="s">
        <v>199</v>
      </c>
      <c r="B45" s="324"/>
      <c r="C45" s="324"/>
      <c r="D45" s="324"/>
      <c r="E45" s="324"/>
      <c r="F45" s="324"/>
      <c r="G45" s="324"/>
      <c r="H45" s="143"/>
    </row>
    <row r="46" spans="1:8" ht="15" x14ac:dyDescent="0.25">
      <c r="A46" s="100" t="s">
        <v>187</v>
      </c>
      <c r="B46" s="73"/>
      <c r="C46" s="73"/>
      <c r="D46" s="80"/>
      <c r="H46" s="143"/>
    </row>
    <row r="47" spans="1:8" ht="15" x14ac:dyDescent="0.25">
      <c r="A47" s="101" t="s">
        <v>183</v>
      </c>
      <c r="B47" s="73"/>
      <c r="C47" s="73"/>
      <c r="D47" s="80"/>
      <c r="H47" s="143"/>
    </row>
    <row r="48" spans="1:8" ht="15" x14ac:dyDescent="0.25">
      <c r="A48" s="168" t="s">
        <v>265</v>
      </c>
      <c r="B48" s="73"/>
      <c r="C48" s="73"/>
      <c r="D48" s="80"/>
      <c r="H48" s="143"/>
    </row>
  </sheetData>
  <mergeCells count="4">
    <mergeCell ref="A45:G45"/>
    <mergeCell ref="B2:C2"/>
    <mergeCell ref="D2:E2"/>
    <mergeCell ref="F2:G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18"/>
  <sheetViews>
    <sheetView zoomScale="83" workbookViewId="0">
      <selection activeCell="A32" sqref="A32"/>
    </sheetView>
  </sheetViews>
  <sheetFormatPr baseColWidth="10" defaultRowHeight="15" x14ac:dyDescent="0.25"/>
  <cols>
    <col min="1" max="1" width="50" style="21" customWidth="1"/>
    <col min="2" max="3" width="24.140625" style="21" customWidth="1"/>
    <col min="4" max="4" width="23.140625" style="21" customWidth="1"/>
    <col min="5" max="5" width="29.5703125" style="144" customWidth="1"/>
  </cols>
  <sheetData>
    <row r="1" spans="1:5" x14ac:dyDescent="0.25">
      <c r="A1" s="145" t="s">
        <v>236</v>
      </c>
    </row>
    <row r="2" spans="1:5" s="21" customFormat="1" ht="15.75" thickBot="1" x14ac:dyDescent="0.3">
      <c r="A2" s="145"/>
      <c r="E2" s="144"/>
    </row>
    <row r="3" spans="1:5" ht="25.5" thickBot="1" x14ac:dyDescent="0.3">
      <c r="A3" s="146"/>
      <c r="B3" s="147" t="s">
        <v>111</v>
      </c>
      <c r="C3" s="147" t="s">
        <v>153</v>
      </c>
      <c r="D3" s="147" t="s">
        <v>151</v>
      </c>
      <c r="E3" s="173" t="s">
        <v>212</v>
      </c>
    </row>
    <row r="4" spans="1:5" x14ac:dyDescent="0.25">
      <c r="A4" s="148" t="s">
        <v>160</v>
      </c>
      <c r="B4" s="149">
        <v>0.188</v>
      </c>
      <c r="C4" s="149">
        <v>0.28899999999999998</v>
      </c>
      <c r="D4" s="149">
        <v>0.20799999999999999</v>
      </c>
      <c r="E4" s="149">
        <v>0.16500000000000001</v>
      </c>
    </row>
    <row r="5" spans="1:5" x14ac:dyDescent="0.25">
      <c r="A5" s="150" t="s">
        <v>161</v>
      </c>
      <c r="B5" s="151">
        <v>8.8999999999999996E-2</v>
      </c>
      <c r="C5" s="151">
        <v>6.5000000000000002E-2</v>
      </c>
      <c r="D5" s="151">
        <v>8.4000000000000005E-2</v>
      </c>
      <c r="E5" s="151">
        <v>0.09</v>
      </c>
    </row>
    <row r="6" spans="1:5" x14ac:dyDescent="0.25">
      <c r="A6" s="150" t="s">
        <v>208</v>
      </c>
      <c r="B6" s="151">
        <v>3.5999999999999997E-2</v>
      </c>
      <c r="C6" s="151">
        <v>4.2999999999999997E-2</v>
      </c>
      <c r="D6" s="151">
        <v>3.6999999999999998E-2</v>
      </c>
      <c r="E6" s="151">
        <v>8.3000000000000004E-2</v>
      </c>
    </row>
    <row r="7" spans="1:5" x14ac:dyDescent="0.25">
      <c r="A7" s="150" t="s">
        <v>162</v>
      </c>
      <c r="B7" s="151">
        <v>1.7999999999999999E-2</v>
      </c>
      <c r="C7" s="151">
        <v>3.3000000000000002E-2</v>
      </c>
      <c r="D7" s="151">
        <v>2.1000000000000001E-2</v>
      </c>
      <c r="E7" s="151">
        <v>2.5999999999999999E-2</v>
      </c>
    </row>
    <row r="8" spans="1:5" x14ac:dyDescent="0.25">
      <c r="A8" s="150" t="s">
        <v>202</v>
      </c>
      <c r="B8" s="151">
        <v>1.7999999999999999E-2</v>
      </c>
      <c r="C8" s="151">
        <v>1.6E-2</v>
      </c>
      <c r="D8" s="151">
        <v>1.7000000000000001E-2</v>
      </c>
      <c r="E8" s="151">
        <v>2.5999999999999999E-2</v>
      </c>
    </row>
    <row r="9" spans="1:5" x14ac:dyDescent="0.25">
      <c r="A9" s="150" t="s">
        <v>163</v>
      </c>
      <c r="B9" s="151">
        <v>1.4999999999999999E-2</v>
      </c>
      <c r="C9" s="151">
        <v>1.4E-2</v>
      </c>
      <c r="D9" s="151">
        <v>1.4999999999999999E-2</v>
      </c>
      <c r="E9" s="151">
        <v>2.1999999999999999E-2</v>
      </c>
    </row>
    <row r="10" spans="1:5" x14ac:dyDescent="0.25">
      <c r="A10" s="150" t="s">
        <v>164</v>
      </c>
      <c r="B10" s="151">
        <v>0.01</v>
      </c>
      <c r="C10" s="151">
        <v>0.02</v>
      </c>
      <c r="D10" s="151">
        <v>1.2E-2</v>
      </c>
      <c r="E10" s="151">
        <v>1.7999999999999999E-2</v>
      </c>
    </row>
    <row r="11" spans="1:5" x14ac:dyDescent="0.25">
      <c r="A11" s="150" t="s">
        <v>203</v>
      </c>
      <c r="B11" s="151">
        <v>1.0999999999999999E-2</v>
      </c>
      <c r="C11" s="151">
        <v>8.0000000000000002E-3</v>
      </c>
      <c r="D11" s="151">
        <v>1.0999999999999999E-2</v>
      </c>
      <c r="E11" s="151">
        <v>1.6E-2</v>
      </c>
    </row>
    <row r="12" spans="1:5" x14ac:dyDescent="0.25">
      <c r="A12" s="150" t="s">
        <v>201</v>
      </c>
      <c r="B12" s="151">
        <v>8.9999999999999993E-3</v>
      </c>
      <c r="C12" s="151">
        <v>1.2999999999999999E-2</v>
      </c>
      <c r="D12" s="151">
        <v>0.01</v>
      </c>
      <c r="E12" s="151">
        <v>1.4999999999999999E-2</v>
      </c>
    </row>
    <row r="13" spans="1:5" x14ac:dyDescent="0.25">
      <c r="A13" s="150" t="s">
        <v>165</v>
      </c>
      <c r="B13" s="151">
        <v>0.01</v>
      </c>
      <c r="C13" s="151">
        <v>8.9999999999999993E-3</v>
      </c>
      <c r="D13" s="151">
        <v>0.01</v>
      </c>
      <c r="E13" s="151">
        <v>1.0999999999999999E-2</v>
      </c>
    </row>
    <row r="14" spans="1:5" ht="24" x14ac:dyDescent="0.25">
      <c r="A14" s="150" t="s">
        <v>207</v>
      </c>
      <c r="B14" s="151">
        <v>6.0000000000000001E-3</v>
      </c>
      <c r="C14" s="151">
        <v>0.01</v>
      </c>
      <c r="D14" s="151">
        <v>7.0000000000000001E-3</v>
      </c>
      <c r="E14" s="151">
        <v>1.0999999999999999E-2</v>
      </c>
    </row>
    <row r="15" spans="1:5" x14ac:dyDescent="0.25">
      <c r="A15" s="150" t="s">
        <v>200</v>
      </c>
      <c r="B15" s="151">
        <v>6.0000000000000001E-3</v>
      </c>
      <c r="C15" s="151">
        <v>0.01</v>
      </c>
      <c r="D15" s="151">
        <v>7.0000000000000001E-3</v>
      </c>
      <c r="E15" s="172" t="s">
        <v>211</v>
      </c>
    </row>
    <row r="16" spans="1:5" x14ac:dyDescent="0.25">
      <c r="A16" s="150" t="s">
        <v>204</v>
      </c>
      <c r="B16" s="151">
        <v>4.0000000000000001E-3</v>
      </c>
      <c r="C16" s="151">
        <v>3.0000000000000001E-3</v>
      </c>
      <c r="D16" s="151">
        <v>4.0000000000000001E-3</v>
      </c>
      <c r="E16" s="151">
        <v>6.0000000000000001E-3</v>
      </c>
    </row>
    <row r="17" spans="1:5" x14ac:dyDescent="0.25">
      <c r="A17" s="150" t="s">
        <v>205</v>
      </c>
      <c r="B17" s="151">
        <v>3.0000000000000001E-3</v>
      </c>
      <c r="C17" s="151">
        <v>2E-3</v>
      </c>
      <c r="D17" s="151">
        <v>3.0000000000000001E-3</v>
      </c>
      <c r="E17" s="151">
        <v>5.0000000000000001E-3</v>
      </c>
    </row>
    <row r="18" spans="1:5" ht="24" x14ac:dyDescent="0.25">
      <c r="A18" s="150" t="s">
        <v>206</v>
      </c>
      <c r="B18" s="151">
        <v>2E-3</v>
      </c>
      <c r="C18" s="151">
        <v>3.0000000000000001E-3</v>
      </c>
      <c r="D18" s="151">
        <v>3.0000000000000001E-3</v>
      </c>
      <c r="E18" s="151">
        <v>3.0000000000000001E-3</v>
      </c>
    </row>
    <row r="19" spans="1:5" x14ac:dyDescent="0.25">
      <c r="A19" s="150" t="s">
        <v>166</v>
      </c>
      <c r="B19" s="151">
        <v>2E-3</v>
      </c>
      <c r="C19" s="151">
        <v>1E-3</v>
      </c>
      <c r="D19" s="151">
        <v>2E-3</v>
      </c>
      <c r="E19" s="151">
        <v>3.0000000000000001E-3</v>
      </c>
    </row>
    <row r="20" spans="1:5" ht="15.75" thickBot="1" x14ac:dyDescent="0.3">
      <c r="A20" s="152" t="s">
        <v>209</v>
      </c>
      <c r="B20" s="153">
        <v>1E-3</v>
      </c>
      <c r="C20" s="153">
        <v>1E-3</v>
      </c>
      <c r="D20" s="153">
        <v>1E-3</v>
      </c>
      <c r="E20" s="153">
        <v>2E-3</v>
      </c>
    </row>
    <row r="21" spans="1:5" s="21" customFormat="1" ht="15.75" thickBot="1" x14ac:dyDescent="0.3">
      <c r="A21" s="146" t="s">
        <v>172</v>
      </c>
      <c r="B21" s="154">
        <v>0.27800000000000002</v>
      </c>
      <c r="C21" s="154">
        <v>0.38700000000000001</v>
      </c>
      <c r="D21" s="154">
        <v>0.3</v>
      </c>
      <c r="E21" s="154">
        <v>0.28999999999999998</v>
      </c>
    </row>
    <row r="22" spans="1:5" s="73" customFormat="1" x14ac:dyDescent="0.25">
      <c r="A22" s="171" t="s">
        <v>174</v>
      </c>
      <c r="B22" s="149">
        <v>0.16600000000000001</v>
      </c>
      <c r="C22" s="149">
        <v>0.26300000000000001</v>
      </c>
      <c r="D22" s="149">
        <v>0.186</v>
      </c>
      <c r="E22" s="149">
        <v>0.14699999999999999</v>
      </c>
    </row>
    <row r="23" spans="1:5" s="156" customFormat="1" x14ac:dyDescent="0.25">
      <c r="A23" s="150" t="s">
        <v>168</v>
      </c>
      <c r="B23" s="151">
        <v>0.112</v>
      </c>
      <c r="C23" s="151">
        <v>0.124</v>
      </c>
      <c r="D23" s="151">
        <v>0.114</v>
      </c>
      <c r="E23" s="151">
        <v>0.14199999999999999</v>
      </c>
    </row>
    <row r="24" spans="1:5" s="156" customFormat="1" x14ac:dyDescent="0.25">
      <c r="A24" s="159" t="s">
        <v>169</v>
      </c>
      <c r="B24" s="160">
        <v>8.5000000000000006E-2</v>
      </c>
      <c r="C24" s="160">
        <v>0.104</v>
      </c>
      <c r="D24" s="160">
        <v>8.8999999999999996E-2</v>
      </c>
      <c r="E24" s="160">
        <v>9.2999999999999999E-2</v>
      </c>
    </row>
    <row r="25" spans="1:5" s="156" customFormat="1" x14ac:dyDescent="0.25">
      <c r="A25" s="159" t="s">
        <v>171</v>
      </c>
      <c r="B25" s="160">
        <v>2.1000000000000001E-2</v>
      </c>
      <c r="C25" s="160">
        <v>1.7999999999999999E-2</v>
      </c>
      <c r="D25" s="160">
        <v>2.1000000000000001E-2</v>
      </c>
      <c r="E25" s="160">
        <v>3.5000000000000003E-2</v>
      </c>
    </row>
    <row r="26" spans="1:5" ht="15.75" thickBot="1" x14ac:dyDescent="0.3">
      <c r="A26" s="157" t="s">
        <v>170</v>
      </c>
      <c r="B26" s="158">
        <v>5.0000000000000001E-3</v>
      </c>
      <c r="C26" s="158">
        <v>2E-3</v>
      </c>
      <c r="D26" s="158">
        <v>4.0000000000000001E-3</v>
      </c>
      <c r="E26" s="158">
        <v>1.4E-2</v>
      </c>
    </row>
    <row r="27" spans="1:5" ht="15.75" thickBot="1" x14ac:dyDescent="0.3">
      <c r="A27" s="155" t="s">
        <v>167</v>
      </c>
      <c r="B27" s="154">
        <v>0.216</v>
      </c>
      <c r="C27" s="154">
        <v>0.28999999999999998</v>
      </c>
      <c r="D27" s="154">
        <v>0.23100000000000001</v>
      </c>
      <c r="E27" s="154">
        <v>0.223</v>
      </c>
    </row>
    <row r="28" spans="1:5" x14ac:dyDescent="0.25">
      <c r="A28" s="327" t="s">
        <v>210</v>
      </c>
      <c r="B28" s="327"/>
      <c r="C28" s="327"/>
      <c r="D28" s="327"/>
    </row>
    <row r="29" spans="1:5" x14ac:dyDescent="0.25">
      <c r="A29" s="100" t="s">
        <v>187</v>
      </c>
      <c r="B29" s="73"/>
      <c r="C29" s="73"/>
      <c r="D29" s="80"/>
    </row>
    <row r="30" spans="1:5" x14ac:dyDescent="0.25">
      <c r="A30" s="101" t="s">
        <v>184</v>
      </c>
      <c r="B30" s="73"/>
      <c r="C30" s="73"/>
      <c r="D30" s="80"/>
    </row>
    <row r="31" spans="1:5" x14ac:dyDescent="0.25">
      <c r="A31" s="168" t="s">
        <v>265</v>
      </c>
      <c r="B31" s="73"/>
      <c r="C31" s="73"/>
      <c r="D31" s="80"/>
    </row>
    <row r="33" spans="2:5" x14ac:dyDescent="0.25">
      <c r="B33"/>
      <c r="C33"/>
      <c r="D33"/>
      <c r="E33"/>
    </row>
    <row r="34" spans="2:5" x14ac:dyDescent="0.25">
      <c r="B34"/>
      <c r="C34"/>
      <c r="D34"/>
      <c r="E34"/>
    </row>
    <row r="35" spans="2:5" x14ac:dyDescent="0.25">
      <c r="B35"/>
      <c r="C35"/>
      <c r="D35"/>
      <c r="E35"/>
    </row>
    <row r="36" spans="2:5" x14ac:dyDescent="0.25">
      <c r="B36"/>
      <c r="C36"/>
      <c r="D36"/>
      <c r="E36"/>
    </row>
    <row r="37" spans="2:5" x14ac:dyDescent="0.25">
      <c r="B37"/>
      <c r="C37"/>
      <c r="D37"/>
      <c r="E37"/>
    </row>
    <row r="38" spans="2:5" x14ac:dyDescent="0.25">
      <c r="B38"/>
      <c r="C38"/>
      <c r="D38"/>
      <c r="E38"/>
    </row>
    <row r="39" spans="2:5" x14ac:dyDescent="0.25">
      <c r="B39"/>
      <c r="C39"/>
      <c r="D39"/>
      <c r="E39"/>
    </row>
    <row r="40" spans="2:5" x14ac:dyDescent="0.25">
      <c r="B40"/>
      <c r="C40"/>
      <c r="D40"/>
      <c r="E40"/>
    </row>
    <row r="41" spans="2:5" x14ac:dyDescent="0.25">
      <c r="B41"/>
      <c r="C41"/>
      <c r="D41"/>
      <c r="E41"/>
    </row>
    <row r="42" spans="2:5" x14ac:dyDescent="0.25">
      <c r="B42"/>
      <c r="C42"/>
      <c r="D42"/>
      <c r="E42"/>
    </row>
    <row r="43" spans="2:5" x14ac:dyDescent="0.25">
      <c r="B43"/>
      <c r="C43"/>
      <c r="D43"/>
      <c r="E43"/>
    </row>
    <row r="44" spans="2:5" x14ac:dyDescent="0.25">
      <c r="B44"/>
      <c r="C44"/>
      <c r="D44"/>
      <c r="E44"/>
    </row>
    <row r="45" spans="2:5" x14ac:dyDescent="0.25">
      <c r="B45"/>
      <c r="C45"/>
      <c r="D45"/>
      <c r="E45"/>
    </row>
    <row r="46" spans="2:5" x14ac:dyDescent="0.25">
      <c r="B46"/>
      <c r="C46"/>
      <c r="D46"/>
      <c r="E46"/>
    </row>
    <row r="47" spans="2:5" x14ac:dyDescent="0.25">
      <c r="B47"/>
      <c r="C47"/>
      <c r="D47"/>
      <c r="E47"/>
    </row>
    <row r="48" spans="2:5" x14ac:dyDescent="0.25">
      <c r="B48"/>
      <c r="C48"/>
      <c r="D48"/>
      <c r="E48"/>
    </row>
    <row r="49" spans="2:5" x14ac:dyDescent="0.25">
      <c r="B49"/>
      <c r="C49"/>
      <c r="D49"/>
      <c r="E49"/>
    </row>
    <row r="50" spans="2:5" x14ac:dyDescent="0.25">
      <c r="B50"/>
      <c r="C50"/>
      <c r="D50"/>
      <c r="E50"/>
    </row>
    <row r="51" spans="2:5" x14ac:dyDescent="0.25">
      <c r="B51"/>
      <c r="C51"/>
      <c r="D51"/>
      <c r="E51"/>
    </row>
    <row r="52" spans="2:5" x14ac:dyDescent="0.25">
      <c r="B52"/>
      <c r="C52"/>
      <c r="D52"/>
      <c r="E52"/>
    </row>
    <row r="53" spans="2:5" x14ac:dyDescent="0.25">
      <c r="B53"/>
      <c r="C53"/>
      <c r="D53"/>
      <c r="E53"/>
    </row>
    <row r="54" spans="2:5" x14ac:dyDescent="0.25">
      <c r="B54"/>
      <c r="C54"/>
      <c r="D54"/>
      <c r="E54"/>
    </row>
    <row r="55" spans="2:5" x14ac:dyDescent="0.25">
      <c r="B55"/>
      <c r="C55"/>
      <c r="D55"/>
      <c r="E55"/>
    </row>
    <row r="56" spans="2:5" x14ac:dyDescent="0.25">
      <c r="B56"/>
      <c r="C56"/>
      <c r="D56"/>
      <c r="E56"/>
    </row>
    <row r="57" spans="2:5" x14ac:dyDescent="0.25">
      <c r="B57"/>
      <c r="C57"/>
      <c r="D57"/>
      <c r="E57"/>
    </row>
    <row r="58" spans="2:5" x14ac:dyDescent="0.25">
      <c r="B58"/>
      <c r="C58"/>
      <c r="D58"/>
      <c r="E58"/>
    </row>
    <row r="59" spans="2:5" x14ac:dyDescent="0.25">
      <c r="B59"/>
      <c r="C59"/>
      <c r="D59"/>
      <c r="E59"/>
    </row>
    <row r="60" spans="2:5" x14ac:dyDescent="0.25">
      <c r="B60"/>
      <c r="C60"/>
      <c r="D60"/>
      <c r="E60"/>
    </row>
    <row r="61" spans="2:5" x14ac:dyDescent="0.25">
      <c r="B61"/>
      <c r="C61"/>
      <c r="D61"/>
      <c r="E61"/>
    </row>
    <row r="62" spans="2:5" x14ac:dyDescent="0.25">
      <c r="B62"/>
      <c r="C62"/>
      <c r="D62"/>
      <c r="E62"/>
    </row>
    <row r="63" spans="2:5" x14ac:dyDescent="0.25">
      <c r="B63"/>
      <c r="C63"/>
      <c r="D63"/>
      <c r="E63"/>
    </row>
    <row r="64" spans="2:5" x14ac:dyDescent="0.25">
      <c r="B64"/>
      <c r="C64"/>
      <c r="D64"/>
      <c r="E64"/>
    </row>
    <row r="65" spans="2:5" x14ac:dyDescent="0.25">
      <c r="B65"/>
      <c r="C65"/>
      <c r="D65"/>
      <c r="E65"/>
    </row>
    <row r="66" spans="2:5" x14ac:dyDescent="0.25">
      <c r="B66"/>
      <c r="C66"/>
      <c r="D66"/>
      <c r="E66"/>
    </row>
    <row r="67" spans="2:5" x14ac:dyDescent="0.25">
      <c r="B67"/>
      <c r="C67"/>
      <c r="D67"/>
      <c r="E67"/>
    </row>
    <row r="68" spans="2:5" x14ac:dyDescent="0.25">
      <c r="B68"/>
      <c r="C68"/>
      <c r="D68"/>
      <c r="E68"/>
    </row>
    <row r="69" spans="2:5" x14ac:dyDescent="0.25">
      <c r="B69"/>
      <c r="C69"/>
      <c r="D69"/>
      <c r="E69"/>
    </row>
    <row r="70" spans="2:5" x14ac:dyDescent="0.25">
      <c r="B70"/>
      <c r="C70"/>
      <c r="D70"/>
      <c r="E70"/>
    </row>
    <row r="71" spans="2:5" x14ac:dyDescent="0.25">
      <c r="B71"/>
      <c r="C71"/>
      <c r="D71"/>
      <c r="E71"/>
    </row>
    <row r="72" spans="2:5" x14ac:dyDescent="0.25">
      <c r="B72"/>
      <c r="C72"/>
      <c r="D72"/>
      <c r="E72"/>
    </row>
    <row r="73" spans="2:5" x14ac:dyDescent="0.25">
      <c r="B73"/>
      <c r="C73"/>
      <c r="D73"/>
      <c r="E73"/>
    </row>
    <row r="74" spans="2:5" x14ac:dyDescent="0.25">
      <c r="B74"/>
      <c r="C74"/>
      <c r="D74"/>
      <c r="E74"/>
    </row>
    <row r="75" spans="2:5" x14ac:dyDescent="0.25">
      <c r="B75"/>
      <c r="C75"/>
      <c r="D75"/>
      <c r="E75"/>
    </row>
    <row r="76" spans="2:5" x14ac:dyDescent="0.25">
      <c r="B76"/>
      <c r="C76"/>
      <c r="D76"/>
      <c r="E76"/>
    </row>
    <row r="77" spans="2:5" x14ac:dyDescent="0.25">
      <c r="B77"/>
      <c r="C77"/>
      <c r="D77"/>
      <c r="E77"/>
    </row>
    <row r="78" spans="2:5" x14ac:dyDescent="0.25">
      <c r="B78"/>
      <c r="C78"/>
      <c r="D78"/>
      <c r="E78"/>
    </row>
    <row r="79" spans="2:5" x14ac:dyDescent="0.25">
      <c r="B79"/>
      <c r="C79"/>
      <c r="D79"/>
      <c r="E79"/>
    </row>
    <row r="80" spans="2:5" x14ac:dyDescent="0.25">
      <c r="B80"/>
      <c r="C80"/>
      <c r="D80"/>
      <c r="E80"/>
    </row>
    <row r="81" spans="2:5" x14ac:dyDescent="0.25">
      <c r="B81"/>
      <c r="C81"/>
      <c r="D81"/>
      <c r="E81"/>
    </row>
    <row r="82" spans="2:5" x14ac:dyDescent="0.25">
      <c r="B82"/>
      <c r="C82"/>
      <c r="D82"/>
      <c r="E82"/>
    </row>
    <row r="83" spans="2:5" x14ac:dyDescent="0.25">
      <c r="B83"/>
      <c r="C83"/>
      <c r="D83"/>
      <c r="E83"/>
    </row>
    <row r="84" spans="2:5" x14ac:dyDescent="0.25">
      <c r="B84"/>
      <c r="C84"/>
      <c r="D84"/>
      <c r="E84"/>
    </row>
    <row r="85" spans="2:5" x14ac:dyDescent="0.25">
      <c r="B85"/>
      <c r="C85"/>
      <c r="D85"/>
      <c r="E85"/>
    </row>
    <row r="86" spans="2:5" x14ac:dyDescent="0.25">
      <c r="B86"/>
      <c r="C86"/>
      <c r="D86"/>
      <c r="E86"/>
    </row>
    <row r="87" spans="2:5" x14ac:dyDescent="0.25">
      <c r="B87"/>
      <c r="C87"/>
      <c r="D87"/>
      <c r="E87"/>
    </row>
    <row r="88" spans="2:5" x14ac:dyDescent="0.25">
      <c r="B88"/>
      <c r="C88"/>
      <c r="D88"/>
      <c r="E88"/>
    </row>
    <row r="89" spans="2:5" x14ac:dyDescent="0.25">
      <c r="B89"/>
      <c r="C89"/>
      <c r="D89"/>
      <c r="E89"/>
    </row>
    <row r="90" spans="2:5" x14ac:dyDescent="0.25">
      <c r="B90"/>
      <c r="C90"/>
      <c r="D90"/>
      <c r="E90"/>
    </row>
    <row r="91" spans="2:5" x14ac:dyDescent="0.25">
      <c r="B91"/>
      <c r="C91"/>
      <c r="D91"/>
      <c r="E91"/>
    </row>
    <row r="92" spans="2:5" x14ac:dyDescent="0.25">
      <c r="B92"/>
      <c r="C92"/>
      <c r="D92"/>
      <c r="E92"/>
    </row>
    <row r="93" spans="2:5" x14ac:dyDescent="0.25">
      <c r="B93"/>
      <c r="C93"/>
      <c r="D93"/>
      <c r="E93"/>
    </row>
    <row r="94" spans="2:5" x14ac:dyDescent="0.25">
      <c r="B94"/>
      <c r="C94"/>
      <c r="D94"/>
      <c r="E94"/>
    </row>
    <row r="95" spans="2:5" x14ac:dyDescent="0.25">
      <c r="B95"/>
      <c r="C95"/>
      <c r="D95"/>
      <c r="E95"/>
    </row>
    <row r="96" spans="2:5" x14ac:dyDescent="0.25">
      <c r="B96"/>
      <c r="C96"/>
      <c r="D96"/>
      <c r="E96"/>
    </row>
    <row r="97" spans="2:5" x14ac:dyDescent="0.25">
      <c r="B97"/>
      <c r="C97"/>
      <c r="D97"/>
      <c r="E97"/>
    </row>
    <row r="98" spans="2:5" x14ac:dyDescent="0.25">
      <c r="B98"/>
      <c r="C98"/>
      <c r="D98"/>
      <c r="E98"/>
    </row>
    <row r="99" spans="2:5" x14ac:dyDescent="0.25">
      <c r="B99"/>
      <c r="C99"/>
      <c r="D99"/>
      <c r="E99"/>
    </row>
    <row r="100" spans="2:5" x14ac:dyDescent="0.25">
      <c r="B100"/>
      <c r="C100"/>
      <c r="D100"/>
      <c r="E100"/>
    </row>
    <row r="101" spans="2:5" x14ac:dyDescent="0.25">
      <c r="B101"/>
      <c r="C101"/>
      <c r="D101"/>
      <c r="E101"/>
    </row>
    <row r="102" spans="2:5" x14ac:dyDescent="0.25">
      <c r="B102"/>
      <c r="C102"/>
      <c r="D102"/>
      <c r="E102"/>
    </row>
    <row r="103" spans="2:5" x14ac:dyDescent="0.25">
      <c r="B103"/>
      <c r="C103"/>
      <c r="D103"/>
      <c r="E103"/>
    </row>
    <row r="104" spans="2:5" x14ac:dyDescent="0.25">
      <c r="B104"/>
      <c r="C104"/>
      <c r="D104"/>
      <c r="E104"/>
    </row>
    <row r="105" spans="2:5" x14ac:dyDescent="0.25">
      <c r="B105"/>
      <c r="C105"/>
      <c r="D105"/>
      <c r="E105"/>
    </row>
    <row r="106" spans="2:5" x14ac:dyDescent="0.25">
      <c r="B106"/>
      <c r="C106"/>
      <c r="D106"/>
      <c r="E106"/>
    </row>
    <row r="107" spans="2:5" x14ac:dyDescent="0.25">
      <c r="B107"/>
      <c r="C107"/>
      <c r="D107"/>
      <c r="E107"/>
    </row>
    <row r="108" spans="2:5" x14ac:dyDescent="0.25">
      <c r="B108"/>
      <c r="C108"/>
      <c r="D108"/>
      <c r="E108"/>
    </row>
    <row r="109" spans="2:5" x14ac:dyDescent="0.25">
      <c r="B109"/>
      <c r="C109"/>
      <c r="D109"/>
      <c r="E109"/>
    </row>
    <row r="110" spans="2:5" x14ac:dyDescent="0.25">
      <c r="B110"/>
      <c r="C110"/>
      <c r="D110"/>
      <c r="E110"/>
    </row>
    <row r="111" spans="2:5" x14ac:dyDescent="0.25">
      <c r="B111"/>
      <c r="C111"/>
      <c r="D111"/>
      <c r="E111"/>
    </row>
    <row r="112" spans="2:5" x14ac:dyDescent="0.25">
      <c r="B112"/>
      <c r="C112"/>
      <c r="D112"/>
      <c r="E112"/>
    </row>
    <row r="113" spans="2:5" x14ac:dyDescent="0.25">
      <c r="B113"/>
      <c r="C113"/>
      <c r="D113"/>
      <c r="E113"/>
    </row>
    <row r="114" spans="2:5" x14ac:dyDescent="0.25">
      <c r="B114"/>
      <c r="C114"/>
      <c r="D114"/>
      <c r="E114"/>
    </row>
    <row r="115" spans="2:5" x14ac:dyDescent="0.25">
      <c r="B115"/>
      <c r="C115"/>
      <c r="D115"/>
      <c r="E115"/>
    </row>
    <row r="116" spans="2:5" x14ac:dyDescent="0.25">
      <c r="B116"/>
      <c r="C116"/>
      <c r="D116"/>
      <c r="E116"/>
    </row>
    <row r="117" spans="2:5" x14ac:dyDescent="0.25">
      <c r="B117"/>
      <c r="C117"/>
      <c r="D117"/>
      <c r="E117"/>
    </row>
    <row r="118" spans="2:5" x14ac:dyDescent="0.25">
      <c r="B118"/>
      <c r="C118"/>
      <c r="D118"/>
      <c r="E118"/>
    </row>
  </sheetData>
  <mergeCells count="1">
    <mergeCell ref="A28:D2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60"/>
  <sheetViews>
    <sheetView showGridLines="0" topLeftCell="A36" zoomScaleNormal="100" workbookViewId="0">
      <selection activeCell="I45" sqref="I45"/>
    </sheetView>
  </sheetViews>
  <sheetFormatPr baseColWidth="10" defaultRowHeight="15" x14ac:dyDescent="0.25"/>
  <sheetData>
    <row r="1" spans="1:9" ht="15.75" x14ac:dyDescent="0.25">
      <c r="A1" s="335" t="s">
        <v>2</v>
      </c>
      <c r="B1" s="336"/>
      <c r="C1" s="336"/>
      <c r="D1" s="336"/>
      <c r="E1" s="336"/>
      <c r="F1" s="336"/>
      <c r="G1" s="336"/>
      <c r="H1" s="336"/>
    </row>
    <row r="2" spans="1:9" x14ac:dyDescent="0.25">
      <c r="A2" s="328" t="s">
        <v>181</v>
      </c>
      <c r="B2" s="329"/>
      <c r="C2" s="329"/>
      <c r="D2" s="329"/>
      <c r="E2" s="329"/>
      <c r="F2" s="329"/>
      <c r="G2" s="329"/>
      <c r="H2" s="330"/>
    </row>
    <row r="3" spans="1:9" x14ac:dyDescent="0.25">
      <c r="A3" s="331"/>
      <c r="B3" s="329"/>
      <c r="C3" s="329"/>
      <c r="D3" s="329"/>
      <c r="E3" s="329"/>
      <c r="F3" s="329"/>
      <c r="G3" s="329"/>
      <c r="H3" s="330"/>
    </row>
    <row r="4" spans="1:9" x14ac:dyDescent="0.25">
      <c r="A4" s="331"/>
      <c r="B4" s="329"/>
      <c r="C4" s="329"/>
      <c r="D4" s="329"/>
      <c r="E4" s="329"/>
      <c r="F4" s="329"/>
      <c r="G4" s="329"/>
      <c r="H4" s="330"/>
    </row>
    <row r="5" spans="1:9" x14ac:dyDescent="0.25">
      <c r="A5" s="331"/>
      <c r="B5" s="329"/>
      <c r="C5" s="329"/>
      <c r="D5" s="329"/>
      <c r="E5" s="329"/>
      <c r="F5" s="329"/>
      <c r="G5" s="329"/>
      <c r="H5" s="330"/>
      <c r="I5" s="30"/>
    </row>
    <row r="6" spans="1:9" x14ac:dyDescent="0.25">
      <c r="A6" s="331"/>
      <c r="B6" s="329"/>
      <c r="C6" s="329"/>
      <c r="D6" s="329"/>
      <c r="E6" s="329"/>
      <c r="F6" s="329"/>
      <c r="G6" s="329"/>
      <c r="H6" s="330"/>
    </row>
    <row r="7" spans="1:9" x14ac:dyDescent="0.25">
      <c r="A7" s="331"/>
      <c r="B7" s="329"/>
      <c r="C7" s="329"/>
      <c r="D7" s="329"/>
      <c r="E7" s="329"/>
      <c r="F7" s="329"/>
      <c r="G7" s="329"/>
      <c r="H7" s="330"/>
    </row>
    <row r="8" spans="1:9" x14ac:dyDescent="0.25">
      <c r="A8" s="331"/>
      <c r="B8" s="329"/>
      <c r="C8" s="329"/>
      <c r="D8" s="329"/>
      <c r="E8" s="329"/>
      <c r="F8" s="329"/>
      <c r="G8" s="329"/>
      <c r="H8" s="330"/>
    </row>
    <row r="9" spans="1:9" x14ac:dyDescent="0.25">
      <c r="A9" s="331"/>
      <c r="B9" s="329"/>
      <c r="C9" s="329"/>
      <c r="D9" s="329"/>
      <c r="E9" s="329"/>
      <c r="F9" s="329"/>
      <c r="G9" s="329"/>
      <c r="H9" s="330"/>
    </row>
    <row r="10" spans="1:9" x14ac:dyDescent="0.25">
      <c r="A10" s="331"/>
      <c r="B10" s="329"/>
      <c r="C10" s="329"/>
      <c r="D10" s="329"/>
      <c r="E10" s="329"/>
      <c r="F10" s="329"/>
      <c r="G10" s="329"/>
      <c r="H10" s="330"/>
    </row>
    <row r="11" spans="1:9" x14ac:dyDescent="0.25">
      <c r="A11" s="331"/>
      <c r="B11" s="329"/>
      <c r="C11" s="329"/>
      <c r="D11" s="329"/>
      <c r="E11" s="329"/>
      <c r="F11" s="329"/>
      <c r="G11" s="329"/>
      <c r="H11" s="330"/>
    </row>
    <row r="12" spans="1:9" x14ac:dyDescent="0.25">
      <c r="A12" s="332"/>
      <c r="B12" s="333"/>
      <c r="C12" s="333"/>
      <c r="D12" s="333"/>
      <c r="E12" s="333"/>
      <c r="F12" s="333"/>
      <c r="G12" s="333"/>
      <c r="H12" s="334"/>
    </row>
    <row r="13" spans="1:9" x14ac:dyDescent="0.25">
      <c r="A13" s="19"/>
      <c r="B13" s="19"/>
      <c r="C13" s="19"/>
      <c r="D13" s="19"/>
      <c r="E13" s="19"/>
      <c r="F13" s="19"/>
      <c r="G13" s="19"/>
      <c r="H13" s="19"/>
    </row>
    <row r="14" spans="1:9" ht="15.75" x14ac:dyDescent="0.25">
      <c r="A14" s="337" t="s">
        <v>26</v>
      </c>
      <c r="B14" s="338"/>
      <c r="C14" s="338"/>
      <c r="D14" s="338"/>
      <c r="E14" s="338"/>
      <c r="F14" s="338"/>
      <c r="G14" s="338"/>
      <c r="H14" s="338"/>
    </row>
    <row r="15" spans="1:9" ht="15" customHeight="1" x14ac:dyDescent="0.25">
      <c r="A15" s="339" t="s">
        <v>222</v>
      </c>
      <c r="B15" s="340"/>
      <c r="C15" s="340"/>
      <c r="D15" s="340"/>
      <c r="E15" s="340"/>
      <c r="F15" s="340"/>
      <c r="G15" s="340"/>
      <c r="H15" s="340"/>
    </row>
    <row r="16" spans="1:9" x14ac:dyDescent="0.25">
      <c r="A16" s="341"/>
      <c r="B16" s="341"/>
      <c r="C16" s="341"/>
      <c r="D16" s="341"/>
      <c r="E16" s="341"/>
      <c r="F16" s="341"/>
      <c r="G16" s="341"/>
      <c r="H16" s="341"/>
    </row>
    <row r="17" spans="1:9" x14ac:dyDescent="0.25">
      <c r="A17" s="341"/>
      <c r="B17" s="341"/>
      <c r="C17" s="341"/>
      <c r="D17" s="341"/>
      <c r="E17" s="341"/>
      <c r="F17" s="341"/>
      <c r="G17" s="341"/>
      <c r="H17" s="341"/>
    </row>
    <row r="18" spans="1:9" x14ac:dyDescent="0.25">
      <c r="A18" s="341"/>
      <c r="B18" s="341"/>
      <c r="C18" s="341"/>
      <c r="D18" s="341"/>
      <c r="E18" s="341"/>
      <c r="F18" s="341"/>
      <c r="G18" s="341"/>
      <c r="H18" s="341"/>
    </row>
    <row r="19" spans="1:9" x14ac:dyDescent="0.25">
      <c r="A19" s="341"/>
      <c r="B19" s="341"/>
      <c r="C19" s="341"/>
      <c r="D19" s="341"/>
      <c r="E19" s="341"/>
      <c r="F19" s="341"/>
      <c r="G19" s="341"/>
      <c r="H19" s="341"/>
    </row>
    <row r="20" spans="1:9" x14ac:dyDescent="0.25">
      <c r="A20" s="341"/>
      <c r="B20" s="341"/>
      <c r="C20" s="341"/>
      <c r="D20" s="341"/>
      <c r="E20" s="341"/>
      <c r="F20" s="341"/>
      <c r="G20" s="341"/>
      <c r="H20" s="341"/>
    </row>
    <row r="21" spans="1:9" x14ac:dyDescent="0.25">
      <c r="A21" s="341"/>
      <c r="B21" s="341"/>
      <c r="C21" s="341"/>
      <c r="D21" s="341"/>
      <c r="E21" s="341"/>
      <c r="F21" s="341"/>
      <c r="G21" s="341"/>
      <c r="H21" s="341"/>
    </row>
    <row r="22" spans="1:9" x14ac:dyDescent="0.25">
      <c r="A22" s="341"/>
      <c r="B22" s="341"/>
      <c r="C22" s="341"/>
      <c r="D22" s="341"/>
      <c r="E22" s="341"/>
      <c r="F22" s="341"/>
      <c r="G22" s="341"/>
      <c r="H22" s="341"/>
    </row>
    <row r="23" spans="1:9" x14ac:dyDescent="0.25">
      <c r="A23" s="341"/>
      <c r="B23" s="341"/>
      <c r="C23" s="341"/>
      <c r="D23" s="341"/>
      <c r="E23" s="341"/>
      <c r="F23" s="341"/>
      <c r="G23" s="341"/>
      <c r="H23" s="341"/>
    </row>
    <row r="24" spans="1:9" x14ac:dyDescent="0.25">
      <c r="A24" s="341"/>
      <c r="B24" s="341"/>
      <c r="C24" s="341"/>
      <c r="D24" s="341"/>
      <c r="E24" s="341"/>
      <c r="F24" s="341"/>
      <c r="G24" s="341"/>
      <c r="H24" s="341"/>
    </row>
    <row r="25" spans="1:9" x14ac:dyDescent="0.25">
      <c r="A25" s="341"/>
      <c r="B25" s="341"/>
      <c r="C25" s="341"/>
      <c r="D25" s="341"/>
      <c r="E25" s="341"/>
      <c r="F25" s="341"/>
      <c r="G25" s="341"/>
      <c r="H25" s="341"/>
    </row>
    <row r="26" spans="1:9" ht="15" customHeight="1" x14ac:dyDescent="0.25">
      <c r="A26" s="342"/>
      <c r="B26" s="342"/>
      <c r="C26" s="342"/>
      <c r="D26" s="342"/>
      <c r="E26" s="342"/>
      <c r="F26" s="342"/>
      <c r="G26" s="342"/>
      <c r="H26" s="342"/>
    </row>
    <row r="27" spans="1:9" x14ac:dyDescent="0.25">
      <c r="A27" s="342"/>
      <c r="B27" s="342"/>
      <c r="C27" s="342"/>
      <c r="D27" s="342"/>
      <c r="E27" s="342"/>
      <c r="F27" s="342"/>
      <c r="G27" s="342"/>
      <c r="H27" s="342"/>
      <c r="I27" s="29"/>
    </row>
    <row r="28" spans="1:9" x14ac:dyDescent="0.25">
      <c r="A28" s="342"/>
      <c r="B28" s="342"/>
      <c r="C28" s="342"/>
      <c r="D28" s="342"/>
      <c r="E28" s="342"/>
      <c r="F28" s="342"/>
      <c r="G28" s="342"/>
      <c r="H28" s="342"/>
    </row>
    <row r="29" spans="1:9" x14ac:dyDescent="0.25">
      <c r="A29" s="342"/>
      <c r="B29" s="342"/>
      <c r="C29" s="342"/>
      <c r="D29" s="342"/>
      <c r="E29" s="342"/>
      <c r="F29" s="342"/>
      <c r="G29" s="342"/>
      <c r="H29" s="342"/>
    </row>
    <row r="30" spans="1:9" x14ac:dyDescent="0.25">
      <c r="A30" s="342"/>
      <c r="B30" s="342"/>
      <c r="C30" s="342"/>
      <c r="D30" s="342"/>
      <c r="E30" s="342"/>
      <c r="F30" s="342"/>
      <c r="G30" s="342"/>
      <c r="H30" s="342"/>
    </row>
    <row r="31" spans="1:9" x14ac:dyDescent="0.25">
      <c r="A31" s="342"/>
      <c r="B31" s="342"/>
      <c r="C31" s="342"/>
      <c r="D31" s="342"/>
      <c r="E31" s="342"/>
      <c r="F31" s="342"/>
      <c r="G31" s="342"/>
      <c r="H31" s="342"/>
    </row>
    <row r="32" spans="1:9" x14ac:dyDescent="0.25">
      <c r="A32" s="342"/>
      <c r="B32" s="342"/>
      <c r="C32" s="342"/>
      <c r="D32" s="342"/>
      <c r="E32" s="342"/>
      <c r="F32" s="342"/>
      <c r="G32" s="342"/>
      <c r="H32" s="342"/>
    </row>
    <row r="33" spans="1:9" x14ac:dyDescent="0.25">
      <c r="A33" s="342"/>
      <c r="B33" s="342"/>
      <c r="C33" s="342"/>
      <c r="D33" s="342"/>
      <c r="E33" s="342"/>
      <c r="F33" s="342"/>
      <c r="G33" s="342"/>
      <c r="H33" s="342"/>
    </row>
    <row r="34" spans="1:9" x14ac:dyDescent="0.25">
      <c r="A34" s="342"/>
      <c r="B34" s="342"/>
      <c r="C34" s="342"/>
      <c r="D34" s="342"/>
      <c r="E34" s="342"/>
      <c r="F34" s="342"/>
      <c r="G34" s="342"/>
      <c r="H34" s="342"/>
    </row>
    <row r="35" spans="1:9" x14ac:dyDescent="0.25">
      <c r="A35" s="342"/>
      <c r="B35" s="342"/>
      <c r="C35" s="342"/>
      <c r="D35" s="342"/>
      <c r="E35" s="342"/>
      <c r="F35" s="342"/>
      <c r="G35" s="342"/>
      <c r="H35" s="342"/>
    </row>
    <row r="36" spans="1:9" x14ac:dyDescent="0.25">
      <c r="A36" s="342"/>
      <c r="B36" s="342"/>
      <c r="C36" s="342"/>
      <c r="D36" s="342"/>
      <c r="E36" s="342"/>
      <c r="F36" s="342"/>
      <c r="G36" s="342"/>
      <c r="H36" s="342"/>
    </row>
    <row r="37" spans="1:9" x14ac:dyDescent="0.25">
      <c r="A37" s="342"/>
      <c r="B37" s="342"/>
      <c r="C37" s="342"/>
      <c r="D37" s="342"/>
      <c r="E37" s="342"/>
      <c r="F37" s="342"/>
      <c r="G37" s="342"/>
      <c r="H37" s="342"/>
    </row>
    <row r="38" spans="1:9" x14ac:dyDescent="0.25">
      <c r="A38" s="342"/>
      <c r="B38" s="342"/>
      <c r="C38" s="342"/>
      <c r="D38" s="342"/>
      <c r="E38" s="342"/>
      <c r="F38" s="342"/>
      <c r="G38" s="342"/>
      <c r="H38" s="342"/>
    </row>
    <row r="39" spans="1:9" x14ac:dyDescent="0.25">
      <c r="A39" s="343"/>
      <c r="B39" s="343"/>
      <c r="C39" s="343"/>
      <c r="D39" s="343"/>
      <c r="E39" s="343"/>
      <c r="F39" s="343"/>
      <c r="G39" s="343"/>
      <c r="H39" s="343"/>
    </row>
    <row r="40" spans="1:9" x14ac:dyDescent="0.25">
      <c r="A40" s="343"/>
      <c r="B40" s="343"/>
      <c r="C40" s="343"/>
      <c r="D40" s="343"/>
      <c r="E40" s="343"/>
      <c r="F40" s="343"/>
      <c r="G40" s="343"/>
      <c r="H40" s="343"/>
    </row>
    <row r="41" spans="1:9" x14ac:dyDescent="0.25">
      <c r="A41" s="343"/>
      <c r="B41" s="343"/>
      <c r="C41" s="343"/>
      <c r="D41" s="343"/>
      <c r="E41" s="343"/>
      <c r="F41" s="343"/>
      <c r="G41" s="343"/>
      <c r="H41" s="343"/>
    </row>
    <row r="42" spans="1:9" x14ac:dyDescent="0.25">
      <c r="A42" s="343"/>
      <c r="B42" s="343"/>
      <c r="C42" s="343"/>
      <c r="D42" s="343"/>
      <c r="E42" s="343"/>
      <c r="F42" s="343"/>
      <c r="G42" s="343"/>
      <c r="H42" s="343"/>
    </row>
    <row r="43" spans="1:9" x14ac:dyDescent="0.25">
      <c r="A43" s="343"/>
      <c r="B43" s="343"/>
      <c r="C43" s="343"/>
      <c r="D43" s="343"/>
      <c r="E43" s="343"/>
      <c r="F43" s="343"/>
      <c r="G43" s="343"/>
      <c r="H43" s="343"/>
    </row>
    <row r="44" spans="1:9" x14ac:dyDescent="0.25">
      <c r="A44" s="343"/>
      <c r="B44" s="343"/>
      <c r="C44" s="343"/>
      <c r="D44" s="343"/>
      <c r="E44" s="343"/>
      <c r="F44" s="343"/>
      <c r="G44" s="343"/>
      <c r="H44" s="343"/>
      <c r="I44" s="168" t="s">
        <v>265</v>
      </c>
    </row>
    <row r="45" spans="1:9" x14ac:dyDescent="0.25">
      <c r="A45" s="343"/>
      <c r="B45" s="343"/>
      <c r="C45" s="343"/>
      <c r="D45" s="343"/>
      <c r="E45" s="343"/>
      <c r="F45" s="343"/>
      <c r="G45" s="343"/>
      <c r="H45" s="343"/>
    </row>
    <row r="46" spans="1:9" x14ac:dyDescent="0.25">
      <c r="A46" s="343"/>
      <c r="B46" s="343"/>
      <c r="C46" s="343"/>
      <c r="D46" s="343"/>
      <c r="E46" s="343"/>
      <c r="F46" s="343"/>
      <c r="G46" s="343"/>
      <c r="H46" s="343"/>
    </row>
    <row r="47" spans="1:9" x14ac:dyDescent="0.25">
      <c r="A47" s="343"/>
      <c r="B47" s="343"/>
      <c r="C47" s="343"/>
      <c r="D47" s="343"/>
      <c r="E47" s="343"/>
      <c r="F47" s="343"/>
      <c r="G47" s="343"/>
      <c r="H47" s="343"/>
    </row>
    <row r="48" spans="1:9" x14ac:dyDescent="0.25">
      <c r="A48" s="343"/>
      <c r="B48" s="343"/>
      <c r="C48" s="343"/>
      <c r="D48" s="343"/>
      <c r="E48" s="343"/>
      <c r="F48" s="343"/>
      <c r="G48" s="343"/>
      <c r="H48" s="343"/>
    </row>
    <row r="49" spans="1:8" x14ac:dyDescent="0.25">
      <c r="A49" s="343"/>
      <c r="B49" s="343"/>
      <c r="C49" s="343"/>
      <c r="D49" s="343"/>
      <c r="E49" s="343"/>
      <c r="F49" s="343"/>
      <c r="G49" s="343"/>
      <c r="H49" s="343"/>
    </row>
    <row r="50" spans="1:8" x14ac:dyDescent="0.25">
      <c r="A50" s="343"/>
      <c r="B50" s="343"/>
      <c r="C50" s="343"/>
      <c r="D50" s="343"/>
      <c r="E50" s="343"/>
      <c r="F50" s="343"/>
      <c r="G50" s="343"/>
      <c r="H50" s="343"/>
    </row>
    <row r="51" spans="1:8" x14ac:dyDescent="0.25">
      <c r="A51" s="343"/>
      <c r="B51" s="343"/>
      <c r="C51" s="343"/>
      <c r="D51" s="343"/>
      <c r="E51" s="343"/>
      <c r="F51" s="343"/>
      <c r="G51" s="343"/>
      <c r="H51" s="343"/>
    </row>
    <row r="52" spans="1:8" x14ac:dyDescent="0.25">
      <c r="A52" s="343"/>
      <c r="B52" s="343"/>
      <c r="C52" s="343"/>
      <c r="D52" s="343"/>
      <c r="E52" s="343"/>
      <c r="F52" s="343"/>
      <c r="G52" s="343"/>
      <c r="H52" s="343"/>
    </row>
    <row r="53" spans="1:8" x14ac:dyDescent="0.25">
      <c r="A53" s="343"/>
      <c r="B53" s="343"/>
      <c r="C53" s="343"/>
      <c r="D53" s="343"/>
      <c r="E53" s="343"/>
      <c r="F53" s="343"/>
      <c r="G53" s="343"/>
      <c r="H53" s="343"/>
    </row>
    <row r="54" spans="1:8" x14ac:dyDescent="0.25">
      <c r="A54" s="343"/>
      <c r="B54" s="343"/>
      <c r="C54" s="343"/>
      <c r="D54" s="343"/>
      <c r="E54" s="343"/>
      <c r="F54" s="343"/>
      <c r="G54" s="343"/>
      <c r="H54" s="343"/>
    </row>
    <row r="55" spans="1:8" x14ac:dyDescent="0.25">
      <c r="A55" s="343"/>
      <c r="B55" s="343"/>
      <c r="C55" s="343"/>
      <c r="D55" s="343"/>
      <c r="E55" s="343"/>
      <c r="F55" s="343"/>
      <c r="G55" s="343"/>
      <c r="H55" s="343"/>
    </row>
    <row r="56" spans="1:8" x14ac:dyDescent="0.25">
      <c r="A56" s="343"/>
      <c r="B56" s="343"/>
      <c r="C56" s="343"/>
      <c r="D56" s="343"/>
      <c r="E56" s="343"/>
      <c r="F56" s="343"/>
      <c r="G56" s="343"/>
      <c r="H56" s="343"/>
    </row>
    <row r="57" spans="1:8" x14ac:dyDescent="0.25">
      <c r="A57" s="343"/>
      <c r="B57" s="343"/>
      <c r="C57" s="343"/>
      <c r="D57" s="343"/>
      <c r="E57" s="343"/>
      <c r="F57" s="343"/>
      <c r="G57" s="343"/>
      <c r="H57" s="343"/>
    </row>
    <row r="58" spans="1:8" x14ac:dyDescent="0.25">
      <c r="A58" s="343"/>
      <c r="B58" s="343"/>
      <c r="C58" s="343"/>
      <c r="D58" s="343"/>
      <c r="E58" s="343"/>
      <c r="F58" s="343"/>
      <c r="G58" s="343"/>
      <c r="H58" s="343"/>
    </row>
    <row r="59" spans="1:8" x14ac:dyDescent="0.25">
      <c r="A59" s="343"/>
      <c r="B59" s="343"/>
      <c r="C59" s="343"/>
      <c r="D59" s="343"/>
      <c r="E59" s="343"/>
      <c r="F59" s="343"/>
      <c r="G59" s="343"/>
      <c r="H59" s="343"/>
    </row>
    <row r="60" spans="1:8" ht="18" customHeight="1" x14ac:dyDescent="0.25">
      <c r="A60" s="343"/>
      <c r="B60" s="343"/>
      <c r="C60" s="343"/>
      <c r="D60" s="343"/>
      <c r="E60" s="343"/>
      <c r="F60" s="343"/>
      <c r="G60" s="343"/>
      <c r="H60" s="343"/>
    </row>
  </sheetData>
  <mergeCells count="4">
    <mergeCell ref="A2:H12"/>
    <mergeCell ref="A1:H1"/>
    <mergeCell ref="A14:H14"/>
    <mergeCell ref="A15:H6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84"/>
  <sheetViews>
    <sheetView topLeftCell="A83" zoomScale="110" zoomScaleNormal="110" workbookViewId="0">
      <selection activeCell="A85" sqref="A85"/>
    </sheetView>
  </sheetViews>
  <sheetFormatPr baseColWidth="10" defaultRowHeight="15" x14ac:dyDescent="0.25"/>
  <cols>
    <col min="8" max="8" width="18.28515625" customWidth="1"/>
    <col min="10" max="10" width="11.42578125" customWidth="1"/>
  </cols>
  <sheetData>
    <row r="1" spans="1:13" s="21" customFormat="1" ht="15.75" x14ac:dyDescent="0.25">
      <c r="A1" s="335" t="s">
        <v>258</v>
      </c>
      <c r="B1" s="336"/>
      <c r="C1" s="336"/>
      <c r="D1" s="336"/>
      <c r="E1" s="336"/>
      <c r="F1" s="336"/>
      <c r="G1" s="336"/>
      <c r="H1" s="336"/>
    </row>
    <row r="2" spans="1:13" s="21" customFormat="1" ht="76.5" customHeight="1" x14ac:dyDescent="0.25">
      <c r="A2" s="344" t="s">
        <v>259</v>
      </c>
      <c r="B2" s="345"/>
      <c r="C2" s="345"/>
      <c r="D2" s="345"/>
      <c r="E2" s="345"/>
      <c r="F2" s="345"/>
      <c r="G2" s="345"/>
      <c r="H2" s="345"/>
    </row>
    <row r="3" spans="1:13" ht="15.75" x14ac:dyDescent="0.25">
      <c r="A3" s="335" t="s">
        <v>9</v>
      </c>
      <c r="B3" s="336"/>
      <c r="C3" s="336"/>
      <c r="D3" s="336"/>
      <c r="E3" s="336"/>
      <c r="F3" s="336"/>
      <c r="G3" s="336"/>
      <c r="H3" s="336"/>
    </row>
    <row r="4" spans="1:13" x14ac:dyDescent="0.25">
      <c r="A4" s="344" t="s">
        <v>177</v>
      </c>
      <c r="B4" s="345"/>
      <c r="C4" s="345"/>
      <c r="D4" s="345"/>
      <c r="E4" s="345"/>
      <c r="F4" s="345"/>
      <c r="G4" s="345"/>
      <c r="H4" s="345"/>
      <c r="M4" s="30"/>
    </row>
    <row r="5" spans="1:13" x14ac:dyDescent="0.25">
      <c r="A5" s="345"/>
      <c r="B5" s="345"/>
      <c r="C5" s="345"/>
      <c r="D5" s="345"/>
      <c r="E5" s="345"/>
      <c r="F5" s="345"/>
      <c r="G5" s="345"/>
      <c r="H5" s="345"/>
    </row>
    <row r="6" spans="1:13" x14ac:dyDescent="0.25">
      <c r="A6" s="345"/>
      <c r="B6" s="345"/>
      <c r="C6" s="345"/>
      <c r="D6" s="345"/>
      <c r="E6" s="345"/>
      <c r="F6" s="345"/>
      <c r="G6" s="345"/>
      <c r="H6" s="345"/>
    </row>
    <row r="7" spans="1:13" x14ac:dyDescent="0.25">
      <c r="A7" s="345"/>
      <c r="B7" s="345"/>
      <c r="C7" s="345"/>
      <c r="D7" s="345"/>
      <c r="E7" s="345"/>
      <c r="F7" s="345"/>
      <c r="G7" s="345"/>
      <c r="H7" s="345"/>
    </row>
    <row r="8" spans="1:13" x14ac:dyDescent="0.25">
      <c r="A8" s="345"/>
      <c r="B8" s="345"/>
      <c r="C8" s="345"/>
      <c r="D8" s="345"/>
      <c r="E8" s="345"/>
      <c r="F8" s="345"/>
      <c r="G8" s="345"/>
      <c r="H8" s="345"/>
    </row>
    <row r="9" spans="1:13" x14ac:dyDescent="0.25">
      <c r="A9" s="345"/>
      <c r="B9" s="345"/>
      <c r="C9" s="345"/>
      <c r="D9" s="345"/>
      <c r="E9" s="345"/>
      <c r="F9" s="345"/>
      <c r="G9" s="345"/>
      <c r="H9" s="345"/>
    </row>
    <row r="10" spans="1:13" x14ac:dyDescent="0.25">
      <c r="A10" s="345"/>
      <c r="B10" s="345"/>
      <c r="C10" s="345"/>
      <c r="D10" s="345"/>
      <c r="E10" s="345"/>
      <c r="F10" s="345"/>
      <c r="G10" s="345"/>
      <c r="H10" s="345"/>
    </row>
    <row r="11" spans="1:13" x14ac:dyDescent="0.25">
      <c r="A11" s="345"/>
      <c r="B11" s="345"/>
      <c r="C11" s="345"/>
      <c r="D11" s="345"/>
      <c r="E11" s="345"/>
      <c r="F11" s="345"/>
      <c r="G11" s="345"/>
      <c r="H11" s="345"/>
    </row>
    <row r="12" spans="1:13" x14ac:dyDescent="0.25">
      <c r="A12" s="253"/>
      <c r="B12" s="253"/>
      <c r="C12" s="253"/>
      <c r="D12" s="253"/>
      <c r="E12" s="253"/>
      <c r="F12" s="253"/>
      <c r="G12" s="253"/>
      <c r="H12" s="253"/>
    </row>
    <row r="13" spans="1:13" x14ac:dyDescent="0.25">
      <c r="A13" s="253"/>
      <c r="B13" s="253"/>
      <c r="C13" s="253"/>
      <c r="D13" s="253"/>
      <c r="E13" s="253"/>
      <c r="F13" s="253"/>
      <c r="G13" s="253"/>
      <c r="H13" s="253"/>
    </row>
    <row r="14" spans="1:13" x14ac:dyDescent="0.25">
      <c r="A14" s="253"/>
      <c r="B14" s="253"/>
      <c r="C14" s="253"/>
      <c r="D14" s="253"/>
      <c r="E14" s="253"/>
      <c r="F14" s="253"/>
      <c r="G14" s="253"/>
      <c r="H14" s="253"/>
    </row>
    <row r="15" spans="1:13" x14ac:dyDescent="0.25">
      <c r="A15" s="253"/>
      <c r="B15" s="253"/>
      <c r="C15" s="253"/>
      <c r="D15" s="253"/>
      <c r="E15" s="253"/>
      <c r="F15" s="253"/>
      <c r="G15" s="253"/>
      <c r="H15" s="253"/>
    </row>
    <row r="16" spans="1:13" x14ac:dyDescent="0.25">
      <c r="A16" s="253"/>
      <c r="B16" s="253"/>
      <c r="C16" s="253"/>
      <c r="D16" s="253"/>
      <c r="E16" s="253"/>
      <c r="F16" s="253"/>
      <c r="G16" s="253"/>
      <c r="H16" s="253"/>
    </row>
    <row r="17" spans="1:12" x14ac:dyDescent="0.25">
      <c r="A17" s="253"/>
      <c r="B17" s="253"/>
      <c r="C17" s="253"/>
      <c r="D17" s="253"/>
      <c r="E17" s="253"/>
      <c r="F17" s="253"/>
      <c r="G17" s="253"/>
      <c r="H17" s="253"/>
    </row>
    <row r="18" spans="1:12" x14ac:dyDescent="0.25">
      <c r="A18" s="253"/>
      <c r="B18" s="253"/>
      <c r="C18" s="253"/>
      <c r="D18" s="253"/>
      <c r="E18" s="253"/>
      <c r="F18" s="253"/>
      <c r="G18" s="253"/>
      <c r="H18" s="253"/>
    </row>
    <row r="19" spans="1:12" x14ac:dyDescent="0.25">
      <c r="A19" s="253"/>
      <c r="B19" s="253"/>
      <c r="C19" s="253"/>
      <c r="D19" s="253"/>
      <c r="E19" s="253"/>
      <c r="F19" s="253"/>
      <c r="G19" s="253"/>
      <c r="H19" s="253"/>
    </row>
    <row r="20" spans="1:12" x14ac:dyDescent="0.25">
      <c r="A20" s="253"/>
      <c r="B20" s="253"/>
      <c r="C20" s="253"/>
      <c r="D20" s="253"/>
      <c r="E20" s="253"/>
      <c r="F20" s="253"/>
      <c r="G20" s="253"/>
      <c r="H20" s="253"/>
      <c r="L20" s="30"/>
    </row>
    <row r="21" spans="1:12" x14ac:dyDescent="0.25">
      <c r="A21" s="253"/>
      <c r="B21" s="253"/>
      <c r="C21" s="253"/>
      <c r="D21" s="253"/>
      <c r="E21" s="253"/>
      <c r="F21" s="253"/>
      <c r="G21" s="253"/>
      <c r="H21" s="253"/>
    </row>
    <row r="22" spans="1:12" x14ac:dyDescent="0.25">
      <c r="A22" s="253"/>
      <c r="B22" s="253"/>
      <c r="C22" s="253"/>
      <c r="D22" s="253"/>
      <c r="E22" s="253"/>
      <c r="F22" s="253"/>
      <c r="G22" s="253"/>
      <c r="H22" s="253"/>
    </row>
    <row r="23" spans="1:12" ht="15.75" x14ac:dyDescent="0.25">
      <c r="A23" s="335" t="s">
        <v>256</v>
      </c>
      <c r="B23" s="335"/>
      <c r="C23" s="335"/>
      <c r="D23" s="335"/>
      <c r="E23" s="335"/>
      <c r="F23" s="335"/>
      <c r="G23" s="335"/>
      <c r="H23" s="335"/>
    </row>
    <row r="24" spans="1:12" ht="15" customHeight="1" x14ac:dyDescent="0.25">
      <c r="A24" s="344" t="s">
        <v>257</v>
      </c>
      <c r="B24" s="345"/>
      <c r="C24" s="345"/>
      <c r="D24" s="345"/>
      <c r="E24" s="345"/>
      <c r="F24" s="345"/>
      <c r="G24" s="345"/>
      <c r="H24" s="345"/>
    </row>
    <row r="25" spans="1:12" x14ac:dyDescent="0.25">
      <c r="A25" s="345"/>
      <c r="B25" s="345"/>
      <c r="C25" s="345"/>
      <c r="D25" s="345"/>
      <c r="E25" s="345"/>
      <c r="F25" s="345"/>
      <c r="G25" s="345"/>
      <c r="H25" s="345"/>
    </row>
    <row r="26" spans="1:12" x14ac:dyDescent="0.25">
      <c r="A26" s="345"/>
      <c r="B26" s="345"/>
      <c r="C26" s="345"/>
      <c r="D26" s="345"/>
      <c r="E26" s="345"/>
      <c r="F26" s="345"/>
      <c r="G26" s="345"/>
      <c r="H26" s="345"/>
    </row>
    <row r="27" spans="1:12" x14ac:dyDescent="0.25">
      <c r="A27" s="345"/>
      <c r="B27" s="345"/>
      <c r="C27" s="345"/>
      <c r="D27" s="345"/>
      <c r="E27" s="345"/>
      <c r="F27" s="345"/>
      <c r="G27" s="345"/>
      <c r="H27" s="345"/>
    </row>
    <row r="28" spans="1:12" x14ac:dyDescent="0.25">
      <c r="A28" s="345"/>
      <c r="B28" s="345"/>
      <c r="C28" s="345"/>
      <c r="D28" s="345"/>
      <c r="E28" s="345"/>
      <c r="F28" s="345"/>
      <c r="G28" s="345"/>
      <c r="H28" s="345"/>
    </row>
    <row r="29" spans="1:12" x14ac:dyDescent="0.25">
      <c r="A29" s="345"/>
      <c r="B29" s="345"/>
      <c r="C29" s="345"/>
      <c r="D29" s="345"/>
      <c r="E29" s="345"/>
      <c r="F29" s="345"/>
      <c r="G29" s="345"/>
      <c r="H29" s="345"/>
    </row>
    <row r="30" spans="1:12" x14ac:dyDescent="0.25">
      <c r="A30" s="345"/>
      <c r="B30" s="345"/>
      <c r="C30" s="345"/>
      <c r="D30" s="345"/>
      <c r="E30" s="345"/>
      <c r="F30" s="345"/>
      <c r="G30" s="345"/>
      <c r="H30" s="345"/>
    </row>
    <row r="31" spans="1:12" x14ac:dyDescent="0.25">
      <c r="A31" s="345"/>
      <c r="B31" s="345"/>
      <c r="C31" s="345"/>
      <c r="D31" s="345"/>
      <c r="E31" s="345"/>
      <c r="F31" s="345"/>
      <c r="G31" s="345"/>
      <c r="H31" s="345"/>
    </row>
    <row r="32" spans="1:12" x14ac:dyDescent="0.25">
      <c r="A32" s="345"/>
      <c r="B32" s="345"/>
      <c r="C32" s="345"/>
      <c r="D32" s="345"/>
      <c r="E32" s="345"/>
      <c r="F32" s="345"/>
      <c r="G32" s="345"/>
      <c r="H32" s="345"/>
    </row>
    <row r="33" spans="1:8" x14ac:dyDescent="0.25">
      <c r="A33" s="345"/>
      <c r="B33" s="345"/>
      <c r="C33" s="345"/>
      <c r="D33" s="345"/>
      <c r="E33" s="345"/>
      <c r="F33" s="345"/>
      <c r="G33" s="345"/>
      <c r="H33" s="345"/>
    </row>
    <row r="34" spans="1:8" x14ac:dyDescent="0.25">
      <c r="A34" s="345"/>
      <c r="B34" s="345"/>
      <c r="C34" s="345"/>
      <c r="D34" s="345"/>
      <c r="E34" s="345"/>
      <c r="F34" s="345"/>
      <c r="G34" s="345"/>
      <c r="H34" s="345"/>
    </row>
    <row r="35" spans="1:8" x14ac:dyDescent="0.25">
      <c r="A35" s="253"/>
      <c r="B35" s="253"/>
      <c r="C35" s="253"/>
      <c r="D35" s="253"/>
      <c r="E35" s="253"/>
      <c r="F35" s="253"/>
      <c r="G35" s="253"/>
      <c r="H35" s="253"/>
    </row>
    <row r="36" spans="1:8" x14ac:dyDescent="0.25">
      <c r="A36" s="253"/>
      <c r="B36" s="253"/>
      <c r="C36" s="253"/>
      <c r="D36" s="253"/>
      <c r="E36" s="253"/>
      <c r="F36" s="253"/>
      <c r="G36" s="253"/>
      <c r="H36" s="253"/>
    </row>
    <row r="37" spans="1:8" x14ac:dyDescent="0.25">
      <c r="A37" s="253"/>
      <c r="B37" s="253"/>
      <c r="C37" s="253"/>
      <c r="D37" s="253"/>
      <c r="E37" s="253"/>
      <c r="F37" s="253"/>
      <c r="G37" s="253"/>
      <c r="H37" s="253"/>
    </row>
    <row r="38" spans="1:8" x14ac:dyDescent="0.25">
      <c r="A38" s="253"/>
      <c r="B38" s="253"/>
      <c r="C38" s="253"/>
      <c r="D38" s="253"/>
      <c r="E38" s="253"/>
      <c r="F38" s="253"/>
      <c r="G38" s="253"/>
      <c r="H38" s="253"/>
    </row>
    <row r="39" spans="1:8" x14ac:dyDescent="0.25">
      <c r="A39" s="253"/>
      <c r="B39" s="253"/>
      <c r="C39" s="253"/>
      <c r="D39" s="253"/>
      <c r="E39" s="253"/>
      <c r="F39" s="253"/>
      <c r="G39" s="253"/>
      <c r="H39" s="253"/>
    </row>
    <row r="40" spans="1:8" x14ac:dyDescent="0.25">
      <c r="A40" s="253"/>
      <c r="B40" s="253"/>
      <c r="C40" s="253"/>
      <c r="D40" s="253"/>
      <c r="E40" s="253"/>
      <c r="F40" s="253"/>
      <c r="G40" s="253"/>
      <c r="H40" s="253"/>
    </row>
    <row r="41" spans="1:8" x14ac:dyDescent="0.25">
      <c r="A41" s="253"/>
      <c r="B41" s="253"/>
      <c r="C41" s="253"/>
      <c r="D41" s="253"/>
      <c r="E41" s="253"/>
      <c r="F41" s="253"/>
      <c r="G41" s="253"/>
      <c r="H41" s="253"/>
    </row>
    <row r="42" spans="1:8" x14ac:dyDescent="0.25">
      <c r="A42" s="253"/>
      <c r="B42" s="253"/>
      <c r="C42" s="253"/>
      <c r="D42" s="253"/>
      <c r="E42" s="253"/>
      <c r="F42" s="253"/>
      <c r="G42" s="253"/>
      <c r="H42" s="253"/>
    </row>
    <row r="43" spans="1:8" x14ac:dyDescent="0.25">
      <c r="A43" s="253"/>
      <c r="B43" s="253"/>
      <c r="C43" s="253"/>
      <c r="D43" s="253"/>
      <c r="E43" s="253"/>
      <c r="F43" s="253"/>
      <c r="G43" s="253"/>
      <c r="H43" s="253"/>
    </row>
    <row r="44" spans="1:8" x14ac:dyDescent="0.25">
      <c r="A44" s="253"/>
      <c r="B44" s="253"/>
      <c r="C44" s="253"/>
      <c r="D44" s="253"/>
      <c r="E44" s="253"/>
      <c r="F44" s="253"/>
      <c r="G44" s="253"/>
      <c r="H44" s="253"/>
    </row>
    <row r="45" spans="1:8" x14ac:dyDescent="0.25">
      <c r="A45" s="253"/>
      <c r="B45" s="253"/>
      <c r="C45" s="253"/>
      <c r="D45" s="253"/>
      <c r="E45" s="253"/>
      <c r="F45" s="253"/>
      <c r="G45" s="253"/>
      <c r="H45" s="253"/>
    </row>
    <row r="46" spans="1:8" ht="15.75" x14ac:dyDescent="0.25">
      <c r="A46" s="335" t="s">
        <v>27</v>
      </c>
      <c r="B46" s="335"/>
      <c r="C46" s="335"/>
      <c r="D46" s="335"/>
      <c r="E46" s="335"/>
      <c r="F46" s="335"/>
      <c r="G46" s="335"/>
      <c r="H46" s="335"/>
    </row>
    <row r="47" spans="1:8" x14ac:dyDescent="0.25">
      <c r="A47" s="348" t="s">
        <v>178</v>
      </c>
      <c r="B47" s="349"/>
      <c r="C47" s="349"/>
      <c r="D47" s="349"/>
      <c r="E47" s="349"/>
      <c r="F47" s="349"/>
      <c r="G47" s="349"/>
      <c r="H47" s="349"/>
    </row>
    <row r="48" spans="1:8" x14ac:dyDescent="0.25">
      <c r="A48" s="350"/>
      <c r="B48" s="350"/>
      <c r="C48" s="350"/>
      <c r="D48" s="350"/>
      <c r="E48" s="350"/>
      <c r="F48" s="350"/>
      <c r="G48" s="350"/>
      <c r="H48" s="350"/>
    </row>
    <row r="49" spans="1:8" x14ac:dyDescent="0.25">
      <c r="A49" s="350"/>
      <c r="B49" s="350"/>
      <c r="C49" s="350"/>
      <c r="D49" s="350"/>
      <c r="E49" s="350"/>
      <c r="F49" s="350"/>
      <c r="G49" s="350"/>
      <c r="H49" s="350"/>
    </row>
    <row r="50" spans="1:8" x14ac:dyDescent="0.25">
      <c r="A50" s="350"/>
      <c r="B50" s="350"/>
      <c r="C50" s="350"/>
      <c r="D50" s="350"/>
      <c r="E50" s="350"/>
      <c r="F50" s="350"/>
      <c r="G50" s="350"/>
      <c r="H50" s="350"/>
    </row>
    <row r="51" spans="1:8" x14ac:dyDescent="0.25">
      <c r="A51" s="350"/>
      <c r="B51" s="350"/>
      <c r="C51" s="350"/>
      <c r="D51" s="350"/>
      <c r="E51" s="350"/>
      <c r="F51" s="350"/>
      <c r="G51" s="350"/>
      <c r="H51" s="350"/>
    </row>
    <row r="52" spans="1:8" x14ac:dyDescent="0.25">
      <c r="A52" s="350"/>
      <c r="B52" s="350"/>
      <c r="C52" s="350"/>
      <c r="D52" s="350"/>
      <c r="E52" s="350"/>
      <c r="F52" s="350"/>
      <c r="G52" s="350"/>
      <c r="H52" s="350"/>
    </row>
    <row r="53" spans="1:8" x14ac:dyDescent="0.25">
      <c r="A53" s="350"/>
      <c r="B53" s="350"/>
      <c r="C53" s="350"/>
      <c r="D53" s="350"/>
      <c r="E53" s="350"/>
      <c r="F53" s="350"/>
      <c r="G53" s="350"/>
      <c r="H53" s="350"/>
    </row>
    <row r="54" spans="1:8" x14ac:dyDescent="0.25">
      <c r="A54" s="350"/>
      <c r="B54" s="350"/>
      <c r="C54" s="350"/>
      <c r="D54" s="350"/>
      <c r="E54" s="350"/>
      <c r="F54" s="350"/>
      <c r="G54" s="350"/>
      <c r="H54" s="350"/>
    </row>
    <row r="55" spans="1:8" s="21" customFormat="1" x14ac:dyDescent="0.25">
      <c r="A55" s="166"/>
      <c r="B55" s="166"/>
      <c r="C55" s="166"/>
      <c r="D55" s="166"/>
      <c r="E55" s="166"/>
      <c r="F55" s="166"/>
      <c r="G55" s="166"/>
      <c r="H55" s="166"/>
    </row>
    <row r="56" spans="1:8" ht="15.75" x14ac:dyDescent="0.25">
      <c r="A56" s="335" t="s">
        <v>28</v>
      </c>
      <c r="B56" s="335"/>
      <c r="C56" s="335"/>
      <c r="D56" s="335"/>
      <c r="E56" s="335"/>
      <c r="F56" s="335"/>
      <c r="G56" s="335"/>
      <c r="H56" s="335"/>
    </row>
    <row r="57" spans="1:8" x14ac:dyDescent="0.25">
      <c r="A57" s="348" t="s">
        <v>182</v>
      </c>
      <c r="B57" s="349"/>
      <c r="C57" s="349"/>
      <c r="D57" s="349"/>
      <c r="E57" s="349"/>
      <c r="F57" s="349"/>
      <c r="G57" s="349"/>
      <c r="H57" s="349"/>
    </row>
    <row r="58" spans="1:8" x14ac:dyDescent="0.25">
      <c r="A58" s="350"/>
      <c r="B58" s="350"/>
      <c r="C58" s="350"/>
      <c r="D58" s="350"/>
      <c r="E58" s="350"/>
      <c r="F58" s="350"/>
      <c r="G58" s="350"/>
      <c r="H58" s="350"/>
    </row>
    <row r="59" spans="1:8" x14ac:dyDescent="0.25">
      <c r="A59" s="350"/>
      <c r="B59" s="350"/>
      <c r="C59" s="350"/>
      <c r="D59" s="350"/>
      <c r="E59" s="350"/>
      <c r="F59" s="350"/>
      <c r="G59" s="350"/>
      <c r="H59" s="350"/>
    </row>
    <row r="60" spans="1:8" x14ac:dyDescent="0.25">
      <c r="A60" s="350"/>
      <c r="B60" s="350"/>
      <c r="C60" s="350"/>
      <c r="D60" s="350"/>
      <c r="E60" s="350"/>
      <c r="F60" s="350"/>
      <c r="G60" s="350"/>
      <c r="H60" s="350"/>
    </row>
    <row r="61" spans="1:8" x14ac:dyDescent="0.25">
      <c r="A61" s="350"/>
      <c r="B61" s="350"/>
      <c r="C61" s="350"/>
      <c r="D61" s="350"/>
      <c r="E61" s="350"/>
      <c r="F61" s="350"/>
      <c r="G61" s="350"/>
      <c r="H61" s="350"/>
    </row>
    <row r="62" spans="1:8" x14ac:dyDescent="0.25">
      <c r="A62" s="350"/>
      <c r="B62" s="350"/>
      <c r="C62" s="350"/>
      <c r="D62" s="350"/>
      <c r="E62" s="350"/>
      <c r="F62" s="350"/>
      <c r="G62" s="350"/>
      <c r="H62" s="350"/>
    </row>
    <row r="63" spans="1:8" x14ac:dyDescent="0.25">
      <c r="A63" s="350"/>
      <c r="B63" s="350"/>
      <c r="C63" s="350"/>
      <c r="D63" s="350"/>
      <c r="E63" s="350"/>
      <c r="F63" s="350"/>
      <c r="G63" s="350"/>
      <c r="H63" s="350"/>
    </row>
    <row r="64" spans="1:8" x14ac:dyDescent="0.25">
      <c r="A64" s="350"/>
      <c r="B64" s="350"/>
      <c r="C64" s="350"/>
      <c r="D64" s="350"/>
      <c r="E64" s="350"/>
      <c r="F64" s="350"/>
      <c r="G64" s="350"/>
      <c r="H64" s="350"/>
    </row>
    <row r="65" spans="1:8" x14ac:dyDescent="0.25">
      <c r="A65" s="350"/>
      <c r="B65" s="350"/>
      <c r="C65" s="350"/>
      <c r="D65" s="350"/>
      <c r="E65" s="350"/>
      <c r="F65" s="350"/>
      <c r="G65" s="350"/>
      <c r="H65" s="350"/>
    </row>
    <row r="66" spans="1:8" x14ac:dyDescent="0.25">
      <c r="A66" s="350"/>
      <c r="B66" s="350"/>
      <c r="C66" s="350"/>
      <c r="D66" s="350"/>
      <c r="E66" s="350"/>
      <c r="F66" s="350"/>
      <c r="G66" s="350"/>
      <c r="H66" s="350"/>
    </row>
    <row r="67" spans="1:8" x14ac:dyDescent="0.25">
      <c r="A67" s="350"/>
      <c r="B67" s="350"/>
      <c r="C67" s="350"/>
      <c r="D67" s="350"/>
      <c r="E67" s="350"/>
      <c r="F67" s="350"/>
      <c r="G67" s="350"/>
      <c r="H67" s="350"/>
    </row>
    <row r="68" spans="1:8" x14ac:dyDescent="0.25">
      <c r="A68" s="350"/>
      <c r="B68" s="350"/>
      <c r="C68" s="350"/>
      <c r="D68" s="350"/>
      <c r="E68" s="350"/>
      <c r="F68" s="350"/>
      <c r="G68" s="350"/>
      <c r="H68" s="350"/>
    </row>
    <row r="69" spans="1:8" x14ac:dyDescent="0.25">
      <c r="A69" s="350"/>
      <c r="B69" s="350"/>
      <c r="C69" s="350"/>
      <c r="D69" s="350"/>
      <c r="E69" s="350"/>
      <c r="F69" s="350"/>
      <c r="G69" s="350"/>
      <c r="H69" s="350"/>
    </row>
    <row r="70" spans="1:8" ht="15.75" x14ac:dyDescent="0.25">
      <c r="A70" s="335" t="s">
        <v>173</v>
      </c>
      <c r="B70" s="335"/>
      <c r="C70" s="335"/>
      <c r="D70" s="335"/>
      <c r="E70" s="335"/>
      <c r="F70" s="335"/>
      <c r="G70" s="335"/>
      <c r="H70" s="335"/>
    </row>
    <row r="71" spans="1:8" ht="54" customHeight="1" x14ac:dyDescent="0.25">
      <c r="A71" s="346" t="s">
        <v>179</v>
      </c>
      <c r="B71" s="347"/>
      <c r="C71" s="347"/>
      <c r="D71" s="347"/>
      <c r="E71" s="347"/>
      <c r="F71" s="347"/>
      <c r="G71" s="347"/>
      <c r="H71" s="347"/>
    </row>
    <row r="72" spans="1:8" x14ac:dyDescent="0.25">
      <c r="A72" s="347"/>
      <c r="B72" s="347"/>
      <c r="C72" s="347"/>
      <c r="D72" s="347"/>
      <c r="E72" s="347"/>
      <c r="F72" s="347"/>
      <c r="G72" s="347"/>
      <c r="H72" s="347"/>
    </row>
    <row r="73" spans="1:8" x14ac:dyDescent="0.25">
      <c r="A73" s="347"/>
      <c r="B73" s="347"/>
      <c r="C73" s="347"/>
      <c r="D73" s="347"/>
      <c r="E73" s="347"/>
      <c r="F73" s="347"/>
      <c r="G73" s="347"/>
      <c r="H73" s="347"/>
    </row>
    <row r="74" spans="1:8" x14ac:dyDescent="0.25">
      <c r="A74" s="347"/>
      <c r="B74" s="347"/>
      <c r="C74" s="347"/>
      <c r="D74" s="347"/>
      <c r="E74" s="347"/>
      <c r="F74" s="347"/>
      <c r="G74" s="347"/>
      <c r="H74" s="347"/>
    </row>
    <row r="75" spans="1:8" x14ac:dyDescent="0.25">
      <c r="A75" s="347"/>
      <c r="B75" s="347"/>
      <c r="C75" s="347"/>
      <c r="D75" s="347"/>
      <c r="E75" s="347"/>
      <c r="F75" s="347"/>
      <c r="G75" s="347"/>
      <c r="H75" s="347"/>
    </row>
    <row r="76" spans="1:8" x14ac:dyDescent="0.25">
      <c r="A76" s="347"/>
      <c r="B76" s="347"/>
      <c r="C76" s="347"/>
      <c r="D76" s="347"/>
      <c r="E76" s="347"/>
      <c r="F76" s="347"/>
      <c r="G76" s="347"/>
      <c r="H76" s="347"/>
    </row>
    <row r="77" spans="1:8" x14ac:dyDescent="0.25">
      <c r="A77" s="347"/>
      <c r="B77" s="347"/>
      <c r="C77" s="347"/>
      <c r="D77" s="347"/>
      <c r="E77" s="347"/>
      <c r="F77" s="347"/>
      <c r="G77" s="347"/>
      <c r="H77" s="347"/>
    </row>
    <row r="78" spans="1:8" x14ac:dyDescent="0.25">
      <c r="A78" s="347"/>
      <c r="B78" s="347"/>
      <c r="C78" s="347"/>
      <c r="D78" s="347"/>
      <c r="E78" s="347"/>
      <c r="F78" s="347"/>
      <c r="G78" s="347"/>
      <c r="H78" s="347"/>
    </row>
    <row r="79" spans="1:8" x14ac:dyDescent="0.25">
      <c r="A79" s="347"/>
      <c r="B79" s="347"/>
      <c r="C79" s="347"/>
      <c r="D79" s="347"/>
      <c r="E79" s="347"/>
      <c r="F79" s="347"/>
      <c r="G79" s="347"/>
      <c r="H79" s="347"/>
    </row>
    <row r="80" spans="1:8" x14ac:dyDescent="0.25">
      <c r="A80" s="347"/>
      <c r="B80" s="347"/>
      <c r="C80" s="347"/>
      <c r="D80" s="347"/>
      <c r="E80" s="347"/>
      <c r="F80" s="347"/>
      <c r="G80" s="347"/>
      <c r="H80" s="347"/>
    </row>
    <row r="81" spans="1:8" x14ac:dyDescent="0.25">
      <c r="A81" s="347"/>
      <c r="B81" s="347"/>
      <c r="C81" s="347"/>
      <c r="D81" s="347"/>
      <c r="E81" s="347"/>
      <c r="F81" s="347"/>
      <c r="G81" s="347"/>
      <c r="H81" s="347"/>
    </row>
    <row r="82" spans="1:8" x14ac:dyDescent="0.25">
      <c r="A82" s="347"/>
      <c r="B82" s="347"/>
      <c r="C82" s="347"/>
      <c r="D82" s="347"/>
      <c r="E82" s="347"/>
      <c r="F82" s="347"/>
      <c r="G82" s="347"/>
      <c r="H82" s="347"/>
    </row>
    <row r="83" spans="1:8" ht="158.25" customHeight="1" x14ac:dyDescent="0.25">
      <c r="A83" s="347"/>
      <c r="B83" s="347"/>
      <c r="C83" s="347"/>
      <c r="D83" s="347"/>
      <c r="E83" s="347"/>
      <c r="F83" s="347"/>
      <c r="G83" s="347"/>
      <c r="H83" s="347"/>
    </row>
    <row r="84" spans="1:8" x14ac:dyDescent="0.25">
      <c r="A84" s="168" t="s">
        <v>265</v>
      </c>
    </row>
  </sheetData>
  <mergeCells count="12">
    <mergeCell ref="A1:H1"/>
    <mergeCell ref="A2:H2"/>
    <mergeCell ref="A71:H83"/>
    <mergeCell ref="A3:H3"/>
    <mergeCell ref="A23:H23"/>
    <mergeCell ref="A46:H46"/>
    <mergeCell ref="A47:H54"/>
    <mergeCell ref="A70:H70"/>
    <mergeCell ref="A56:H56"/>
    <mergeCell ref="A57:H69"/>
    <mergeCell ref="A4:H22"/>
    <mergeCell ref="A24:H4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7"/>
  <sheetViews>
    <sheetView showGridLines="0" zoomScale="130" zoomScaleNormal="130" workbookViewId="0">
      <selection activeCell="A8" sqref="A8"/>
    </sheetView>
  </sheetViews>
  <sheetFormatPr baseColWidth="10" defaultRowHeight="15" x14ac:dyDescent="0.25"/>
  <sheetData>
    <row r="1" spans="1:8" x14ac:dyDescent="0.25">
      <c r="A1" s="1" t="s">
        <v>1</v>
      </c>
      <c r="B1" s="2"/>
      <c r="C1" s="2"/>
      <c r="D1" s="2"/>
      <c r="E1" s="2"/>
      <c r="F1" s="2"/>
      <c r="G1" s="2"/>
      <c r="H1" s="2"/>
    </row>
    <row r="2" spans="1:8" s="21" customFormat="1" ht="26.25" customHeight="1" x14ac:dyDescent="0.25">
      <c r="A2" s="353" t="s">
        <v>220</v>
      </c>
      <c r="B2" s="351"/>
      <c r="C2" s="351"/>
      <c r="D2" s="351"/>
      <c r="E2" s="351"/>
      <c r="F2" s="351"/>
      <c r="G2" s="351"/>
      <c r="H2" s="351"/>
    </row>
    <row r="3" spans="1:8" s="21" customFormat="1" ht="26.25" customHeight="1" x14ac:dyDescent="0.25">
      <c r="A3" s="353" t="s">
        <v>180</v>
      </c>
      <c r="B3" s="351"/>
      <c r="C3" s="351"/>
      <c r="D3" s="351"/>
      <c r="E3" s="351"/>
      <c r="F3" s="351"/>
      <c r="G3" s="351"/>
      <c r="H3" s="351"/>
    </row>
    <row r="4" spans="1:8" s="21" customFormat="1" ht="26.25" customHeight="1" x14ac:dyDescent="0.25">
      <c r="A4" s="352" t="s">
        <v>223</v>
      </c>
      <c r="B4" s="352"/>
      <c r="C4" s="352"/>
      <c r="D4" s="352"/>
      <c r="E4" s="352"/>
      <c r="F4" s="352"/>
      <c r="G4" s="352"/>
      <c r="H4" s="352"/>
    </row>
    <row r="5" spans="1:8" x14ac:dyDescent="0.25">
      <c r="A5" s="351" t="s">
        <v>221</v>
      </c>
      <c r="B5" s="351"/>
      <c r="C5" s="351"/>
      <c r="D5" s="351"/>
      <c r="E5" s="351"/>
      <c r="F5" s="351"/>
      <c r="G5" s="351"/>
      <c r="H5" s="351"/>
    </row>
    <row r="7" spans="1:8" x14ac:dyDescent="0.25">
      <c r="A7" s="168" t="s">
        <v>265</v>
      </c>
    </row>
  </sheetData>
  <mergeCells count="4">
    <mergeCell ref="A5:H5"/>
    <mergeCell ref="A4:H4"/>
    <mergeCell ref="A2:H2"/>
    <mergeCell ref="A3:H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9"/>
  <sheetViews>
    <sheetView showGridLines="0" zoomScale="80" zoomScaleNormal="80" workbookViewId="0">
      <selection activeCell="A2" sqref="A2"/>
    </sheetView>
  </sheetViews>
  <sheetFormatPr baseColWidth="10" defaultRowHeight="15" x14ac:dyDescent="0.25"/>
  <cols>
    <col min="1" max="1" width="28.28515625" style="21" customWidth="1"/>
    <col min="2" max="2" width="28.5703125" style="21" customWidth="1"/>
    <col min="3" max="7" width="20.7109375" style="21" customWidth="1"/>
    <col min="8" max="8" width="18.140625" style="21" customWidth="1"/>
    <col min="9" max="9" width="16.28515625" style="21" customWidth="1"/>
    <col min="10" max="16384" width="11.42578125" style="21"/>
  </cols>
  <sheetData>
    <row r="1" spans="1:6" ht="15.75" customHeight="1" x14ac:dyDescent="0.25">
      <c r="A1" s="269" t="s">
        <v>269</v>
      </c>
      <c r="B1" s="270"/>
      <c r="C1" s="270"/>
      <c r="D1" s="271"/>
      <c r="E1" s="271"/>
      <c r="F1" s="271"/>
    </row>
    <row r="2" spans="1:6" ht="21.75" customHeight="1" x14ac:dyDescent="0.25">
      <c r="A2" s="45"/>
      <c r="B2" s="46"/>
      <c r="C2" s="46"/>
      <c r="D2" s="47"/>
      <c r="E2" s="47"/>
      <c r="F2" s="47"/>
    </row>
    <row r="3" spans="1:6" ht="21.75" customHeight="1" x14ac:dyDescent="0.25">
      <c r="A3" s="45"/>
      <c r="B3" s="46"/>
      <c r="C3" s="46"/>
      <c r="D3" s="47"/>
      <c r="E3" s="47"/>
      <c r="F3" s="47"/>
    </row>
    <row r="4" spans="1:6" ht="21.75" customHeight="1" x14ac:dyDescent="0.25">
      <c r="A4" s="45"/>
      <c r="B4" s="46"/>
      <c r="C4" s="46"/>
      <c r="D4" s="47"/>
      <c r="E4" s="47"/>
      <c r="F4" s="47"/>
    </row>
    <row r="5" spans="1:6" ht="21.75" customHeight="1" x14ac:dyDescent="0.25">
      <c r="A5" s="45"/>
      <c r="B5" s="46"/>
      <c r="C5" s="46"/>
      <c r="D5" s="47"/>
      <c r="E5" s="47"/>
      <c r="F5" s="47"/>
    </row>
    <row r="6" spans="1:6" ht="21.75" customHeight="1" x14ac:dyDescent="0.25">
      <c r="A6" s="45"/>
      <c r="B6" s="46"/>
      <c r="C6" s="46"/>
      <c r="D6" s="47"/>
      <c r="E6" s="47"/>
      <c r="F6" s="47"/>
    </row>
    <row r="7" spans="1:6" ht="21.75" customHeight="1" x14ac:dyDescent="0.25">
      <c r="A7" s="45"/>
      <c r="B7" s="46"/>
      <c r="C7" s="46"/>
      <c r="D7" s="47"/>
      <c r="E7" s="47"/>
      <c r="F7" s="47"/>
    </row>
    <row r="8" spans="1:6" ht="21.75" customHeight="1" x14ac:dyDescent="0.25">
      <c r="A8" s="45"/>
      <c r="B8" s="46"/>
      <c r="C8" s="46"/>
      <c r="D8" s="47"/>
      <c r="E8" s="47"/>
      <c r="F8" s="47"/>
    </row>
    <row r="9" spans="1:6" ht="21.75" customHeight="1" x14ac:dyDescent="0.25">
      <c r="A9" s="45"/>
      <c r="B9" s="46"/>
      <c r="C9" s="46"/>
      <c r="D9" s="47"/>
      <c r="E9" s="47"/>
      <c r="F9" s="47"/>
    </row>
    <row r="10" spans="1:6" ht="21.75" customHeight="1" x14ac:dyDescent="0.25">
      <c r="A10" s="45"/>
      <c r="B10" s="46"/>
      <c r="C10" s="46"/>
      <c r="D10" s="47"/>
      <c r="E10" s="47"/>
      <c r="F10" s="47"/>
    </row>
    <row r="11" spans="1:6" ht="21.75" customHeight="1" x14ac:dyDescent="0.25">
      <c r="A11" s="45"/>
      <c r="B11" s="46"/>
      <c r="C11" s="46"/>
      <c r="D11" s="47"/>
      <c r="E11" s="47"/>
      <c r="F11" s="47"/>
    </row>
    <row r="12" spans="1:6" ht="21.75" customHeight="1" x14ac:dyDescent="0.25">
      <c r="A12" s="45"/>
      <c r="B12" s="46"/>
      <c r="C12" s="46"/>
      <c r="D12" s="47"/>
      <c r="E12" s="47"/>
      <c r="F12" s="47"/>
    </row>
    <row r="13" spans="1:6" ht="21.75" customHeight="1" x14ac:dyDescent="0.25">
      <c r="A13" s="45"/>
      <c r="B13" s="46"/>
      <c r="C13" s="46"/>
      <c r="D13" s="47"/>
      <c r="E13" s="47"/>
      <c r="F13" s="47"/>
    </row>
    <row r="14" spans="1:6" ht="21.75" customHeight="1" x14ac:dyDescent="0.25">
      <c r="A14" s="45"/>
      <c r="B14" s="46"/>
      <c r="C14" s="46"/>
      <c r="D14" s="47"/>
      <c r="E14" s="47"/>
      <c r="F14" s="47"/>
    </row>
    <row r="15" spans="1:6" ht="21.75" customHeight="1" x14ac:dyDescent="0.25">
      <c r="A15" s="45"/>
      <c r="B15" s="46"/>
      <c r="C15" s="46"/>
      <c r="D15" s="47"/>
      <c r="E15" s="47"/>
      <c r="F15" s="47"/>
    </row>
    <row r="16" spans="1:6" ht="28.5" customHeight="1" x14ac:dyDescent="0.25">
      <c r="A16" s="272" t="s">
        <v>260</v>
      </c>
      <c r="B16" s="273"/>
      <c r="C16" s="273"/>
      <c r="D16" s="273"/>
      <c r="E16" s="274"/>
      <c r="F16" s="274"/>
    </row>
    <row r="17" spans="1:14" x14ac:dyDescent="0.25">
      <c r="A17" s="252" t="s">
        <v>189</v>
      </c>
      <c r="B17" s="253"/>
      <c r="C17" s="253"/>
      <c r="D17" s="253"/>
      <c r="E17" s="253"/>
      <c r="F17" s="253"/>
    </row>
    <row r="18" spans="1:14" x14ac:dyDescent="0.25">
      <c r="A18" s="3" t="s">
        <v>183</v>
      </c>
      <c r="D18" s="8"/>
    </row>
    <row r="19" spans="1:14" x14ac:dyDescent="0.25">
      <c r="A19" s="168" t="s">
        <v>265</v>
      </c>
    </row>
    <row r="20" spans="1:14" ht="21.75" customHeight="1" x14ac:dyDescent="0.25">
      <c r="A20" s="45"/>
      <c r="B20" s="46"/>
      <c r="C20" s="46"/>
      <c r="D20" s="47"/>
      <c r="E20" s="47"/>
    </row>
    <row r="21" spans="1:14" ht="21.75" customHeight="1" x14ac:dyDescent="0.25">
      <c r="D21" s="28"/>
      <c r="E21" s="28"/>
      <c r="F21" s="28"/>
    </row>
    <row r="22" spans="1:14" ht="15.75" customHeight="1" x14ac:dyDescent="0.25"/>
    <row r="23" spans="1:14" x14ac:dyDescent="0.25">
      <c r="A23" s="165" t="s">
        <v>194</v>
      </c>
    </row>
    <row r="24" spans="1:14" x14ac:dyDescent="0.25">
      <c r="B24" s="49">
        <v>2015</v>
      </c>
      <c r="C24" s="49">
        <v>2016</v>
      </c>
      <c r="D24" s="49" t="s">
        <v>7</v>
      </c>
      <c r="E24" s="49" t="s">
        <v>10</v>
      </c>
      <c r="F24" s="49" t="s">
        <v>31</v>
      </c>
      <c r="G24" s="49" t="s">
        <v>35</v>
      </c>
      <c r="H24" s="49" t="s">
        <v>38</v>
      </c>
      <c r="I24" s="49" t="s">
        <v>54</v>
      </c>
      <c r="J24" s="49" t="s">
        <v>110</v>
      </c>
      <c r="K24" s="49" t="s">
        <v>192</v>
      </c>
    </row>
    <row r="25" spans="1:14" x14ac:dyDescent="0.25">
      <c r="A25" s="49" t="s">
        <v>4</v>
      </c>
      <c r="B25" s="13">
        <v>0.62</v>
      </c>
      <c r="C25" s="13">
        <v>0.626</v>
      </c>
      <c r="D25" s="13">
        <v>0.63200000000000001</v>
      </c>
      <c r="E25" s="13">
        <v>0.63300000000000001</v>
      </c>
      <c r="F25" s="13">
        <v>0.65200000000000002</v>
      </c>
      <c r="G25" s="13">
        <v>0.65800000000000003</v>
      </c>
      <c r="H25" s="13">
        <v>0.67</v>
      </c>
      <c r="I25" s="13">
        <v>0.69699999999999995</v>
      </c>
      <c r="J25" s="13">
        <v>0.71299999999999997</v>
      </c>
      <c r="K25" s="13">
        <v>0.70599999999999996</v>
      </c>
      <c r="L25" s="28"/>
      <c r="M25" s="28"/>
      <c r="N25" s="28"/>
    </row>
    <row r="26" spans="1:14" x14ac:dyDescent="0.25">
      <c r="A26" s="12" t="s">
        <v>3</v>
      </c>
      <c r="B26" s="13">
        <v>0.70499999999999996</v>
      </c>
      <c r="C26" s="13">
        <v>0.71099999999999997</v>
      </c>
      <c r="D26" s="13">
        <v>0.71399999999999997</v>
      </c>
      <c r="E26" s="13">
        <v>0.71399999999999997</v>
      </c>
      <c r="F26" s="13">
        <v>0.73399999999999999</v>
      </c>
      <c r="G26" s="13">
        <v>0.73899999999999999</v>
      </c>
      <c r="H26" s="13">
        <v>0.75</v>
      </c>
      <c r="I26" s="13">
        <v>0.76300000000000001</v>
      </c>
      <c r="J26" s="13">
        <v>0.76</v>
      </c>
      <c r="K26" s="13">
        <v>0.76400000000000001</v>
      </c>
      <c r="L26" s="28"/>
    </row>
    <row r="27" spans="1:14" x14ac:dyDescent="0.25">
      <c r="A27" s="49" t="s">
        <v>20</v>
      </c>
      <c r="B27" s="13">
        <v>0.505</v>
      </c>
      <c r="C27" s="13">
        <v>0.53300000000000003</v>
      </c>
      <c r="D27" s="13">
        <v>0.54200000000000004</v>
      </c>
      <c r="E27" s="13">
        <v>0.54200000000000004</v>
      </c>
      <c r="F27" s="13">
        <v>0.56499999999999995</v>
      </c>
      <c r="G27" s="13">
        <v>0.57499999999999996</v>
      </c>
      <c r="H27" s="13">
        <v>0.55500000000000005</v>
      </c>
      <c r="I27" s="13">
        <v>0.59199999999999997</v>
      </c>
      <c r="J27" s="13">
        <v>0.6</v>
      </c>
      <c r="K27" s="13">
        <v>0.6</v>
      </c>
      <c r="L27" s="28"/>
      <c r="M27" s="28"/>
      <c r="N27" s="28"/>
    </row>
    <row r="28" spans="1:14" x14ac:dyDescent="0.25">
      <c r="A28" s="49" t="s">
        <v>21</v>
      </c>
      <c r="B28" s="13">
        <v>0.65300000000000002</v>
      </c>
      <c r="C28" s="13">
        <v>0.65700000000000003</v>
      </c>
      <c r="D28" s="13">
        <v>0.66</v>
      </c>
      <c r="E28" s="13">
        <v>0.65700000000000003</v>
      </c>
      <c r="F28" s="13">
        <v>0.67600000000000005</v>
      </c>
      <c r="G28" s="13">
        <v>0.68200000000000005</v>
      </c>
      <c r="H28" s="13">
        <v>0.69499999999999995</v>
      </c>
      <c r="I28" s="13">
        <v>0.72299999999999998</v>
      </c>
      <c r="J28" s="13">
        <v>0.73599999999999999</v>
      </c>
      <c r="K28" s="13">
        <v>0.73499999999999999</v>
      </c>
      <c r="L28" s="28"/>
    </row>
    <row r="29" spans="1:14" x14ac:dyDescent="0.25">
      <c r="A29" s="49" t="s">
        <v>22</v>
      </c>
      <c r="B29" s="13">
        <v>0.69799999999999995</v>
      </c>
      <c r="C29" s="13">
        <v>0.69799999999999995</v>
      </c>
      <c r="D29" s="13">
        <v>0.70099999999999996</v>
      </c>
      <c r="E29" s="13">
        <v>0.70299999999999996</v>
      </c>
      <c r="F29" s="13">
        <v>0.71799999999999997</v>
      </c>
      <c r="G29" s="13">
        <v>0.72099999999999997</v>
      </c>
      <c r="H29" s="13">
        <v>0.73399999999999999</v>
      </c>
      <c r="I29" s="13">
        <v>0.75</v>
      </c>
      <c r="J29" s="13">
        <v>0.75900000000000001</v>
      </c>
      <c r="K29" s="13">
        <v>0.75600000000000001</v>
      </c>
      <c r="L29" s="28"/>
    </row>
    <row r="30" spans="1:14" x14ac:dyDescent="0.25">
      <c r="A30" s="49" t="s">
        <v>23</v>
      </c>
      <c r="B30" s="13">
        <v>0.64600000000000002</v>
      </c>
      <c r="C30" s="13">
        <v>0.65400000000000003</v>
      </c>
      <c r="D30" s="13">
        <v>0.66</v>
      </c>
      <c r="E30" s="13">
        <v>0.66200000000000003</v>
      </c>
      <c r="F30" s="13">
        <v>0.68300000000000005</v>
      </c>
      <c r="G30" s="13">
        <v>0.69299999999999995</v>
      </c>
      <c r="H30" s="13">
        <v>0.71099999999999997</v>
      </c>
      <c r="I30" s="13">
        <v>0.73099999999999998</v>
      </c>
      <c r="J30" s="13">
        <v>0.73799999999999999</v>
      </c>
      <c r="K30" s="13">
        <v>0.73399999999999999</v>
      </c>
      <c r="L30" s="28"/>
    </row>
    <row r="31" spans="1:14" x14ac:dyDescent="0.25">
      <c r="A31" s="43" t="s">
        <v>34</v>
      </c>
      <c r="B31" s="38">
        <v>0.65500000000000003</v>
      </c>
      <c r="C31" s="38">
        <v>0.66</v>
      </c>
      <c r="D31" s="38">
        <v>0.66500000000000004</v>
      </c>
      <c r="E31" s="38">
        <v>0.66600000000000004</v>
      </c>
      <c r="F31" s="38">
        <v>0.68400000000000005</v>
      </c>
      <c r="G31" s="38">
        <v>0.69099999999999995</v>
      </c>
      <c r="H31" s="38">
        <v>0.70199999999999996</v>
      </c>
      <c r="I31" s="38">
        <v>0.72399999999999998</v>
      </c>
      <c r="J31" s="38">
        <v>0.73199999999999998</v>
      </c>
      <c r="K31" s="38">
        <v>0.73</v>
      </c>
      <c r="L31" s="28"/>
    </row>
    <row r="33" spans="2:11" x14ac:dyDescent="0.25">
      <c r="B33" s="28"/>
      <c r="C33" s="28"/>
      <c r="D33" s="28"/>
      <c r="E33" s="28"/>
      <c r="F33" s="28"/>
      <c r="G33" s="28"/>
      <c r="H33" s="28"/>
      <c r="I33" s="28"/>
      <c r="J33" s="28"/>
      <c r="K33" s="28"/>
    </row>
    <row r="34" spans="2:11" x14ac:dyDescent="0.25">
      <c r="B34" s="28"/>
      <c r="C34" s="28"/>
      <c r="D34" s="28"/>
      <c r="E34" s="28"/>
      <c r="F34" s="28"/>
      <c r="G34" s="28"/>
      <c r="H34" s="28"/>
      <c r="I34" s="28"/>
      <c r="J34" s="28"/>
      <c r="K34" s="28"/>
    </row>
    <row r="35" spans="2:11" x14ac:dyDescent="0.25">
      <c r="B35" s="28"/>
      <c r="C35" s="28"/>
      <c r="D35" s="28"/>
      <c r="E35" s="28"/>
      <c r="F35" s="28"/>
      <c r="G35" s="28"/>
      <c r="H35" s="28"/>
      <c r="I35" s="28"/>
      <c r="J35" s="28"/>
      <c r="K35" s="28"/>
    </row>
    <row r="36" spans="2:11" x14ac:dyDescent="0.25">
      <c r="B36" s="28"/>
      <c r="C36" s="28"/>
      <c r="D36" s="28"/>
      <c r="E36" s="28"/>
      <c r="F36" s="28"/>
      <c r="G36" s="28"/>
      <c r="H36" s="28"/>
      <c r="I36" s="28"/>
      <c r="J36" s="28"/>
      <c r="K36" s="28"/>
    </row>
    <row r="37" spans="2:11" x14ac:dyDescent="0.25">
      <c r="B37" s="28"/>
      <c r="C37" s="28"/>
      <c r="D37" s="28"/>
      <c r="E37" s="28"/>
      <c r="F37" s="28"/>
      <c r="G37" s="28"/>
      <c r="H37" s="28"/>
      <c r="I37" s="28"/>
      <c r="J37" s="28"/>
      <c r="K37" s="28"/>
    </row>
    <row r="38" spans="2:11" x14ac:dyDescent="0.25">
      <c r="B38" s="28"/>
      <c r="C38" s="28"/>
      <c r="D38" s="28"/>
      <c r="E38" s="28"/>
      <c r="F38" s="28"/>
      <c r="G38" s="28"/>
      <c r="H38" s="28"/>
      <c r="I38" s="28"/>
      <c r="J38" s="28"/>
      <c r="K38" s="28"/>
    </row>
    <row r="39" spans="2:11" x14ac:dyDescent="0.25">
      <c r="B39" s="28"/>
      <c r="C39" s="28"/>
      <c r="D39" s="28"/>
      <c r="E39" s="28"/>
      <c r="F39" s="28"/>
      <c r="G39" s="28"/>
      <c r="H39" s="28"/>
      <c r="I39" s="28"/>
      <c r="J39" s="28"/>
      <c r="K39" s="28"/>
    </row>
  </sheetData>
  <mergeCells count="3">
    <mergeCell ref="A1:F1"/>
    <mergeCell ref="A16:F16"/>
    <mergeCell ref="A17:F1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3CE0C-058B-4299-A44C-8687F895558F}">
  <dimension ref="A1:I25"/>
  <sheetViews>
    <sheetView showGridLines="0" tabSelected="1" topLeftCell="A3" zoomScale="145" zoomScaleNormal="145" workbookViewId="0">
      <selection activeCell="A21" sqref="A21:F21"/>
    </sheetView>
  </sheetViews>
  <sheetFormatPr baseColWidth="10" defaultColWidth="11.42578125" defaultRowHeight="15" x14ac:dyDescent="0.25"/>
  <cols>
    <col min="1" max="1" width="39.7109375" style="21" customWidth="1"/>
    <col min="2" max="4" width="15.7109375" style="21" customWidth="1"/>
    <col min="5" max="5" width="16.42578125" style="21" customWidth="1"/>
    <col min="6" max="6" width="18" style="21" customWidth="1"/>
    <col min="7" max="7" width="16.140625" style="21" customWidth="1"/>
    <col min="8" max="8" width="13.5703125" style="21" customWidth="1"/>
    <col min="9" max="16384" width="11.42578125" style="21"/>
  </cols>
  <sheetData>
    <row r="1" spans="1:9" ht="15" customHeight="1" x14ac:dyDescent="0.25">
      <c r="A1" s="260" t="s">
        <v>232</v>
      </c>
      <c r="B1" s="253"/>
      <c r="C1" s="253"/>
      <c r="D1" s="253"/>
    </row>
    <row r="3" spans="1:9" ht="15" customHeight="1" x14ac:dyDescent="0.25">
      <c r="A3" s="276" t="s">
        <v>24</v>
      </c>
      <c r="B3" s="276" t="s">
        <v>56</v>
      </c>
      <c r="C3" s="276" t="s">
        <v>33</v>
      </c>
      <c r="D3" s="276" t="s">
        <v>30</v>
      </c>
      <c r="E3" s="276" t="s">
        <v>29</v>
      </c>
      <c r="F3" s="276" t="s">
        <v>36</v>
      </c>
      <c r="G3" s="276" t="s">
        <v>37</v>
      </c>
      <c r="H3" s="276" t="s">
        <v>108</v>
      </c>
    </row>
    <row r="4" spans="1:9" x14ac:dyDescent="0.25">
      <c r="A4" s="276"/>
      <c r="B4" s="276"/>
      <c r="C4" s="276"/>
      <c r="D4" s="276"/>
      <c r="E4" s="276"/>
      <c r="F4" s="276"/>
      <c r="G4" s="276"/>
      <c r="H4" s="276"/>
    </row>
    <row r="5" spans="1:9" x14ac:dyDescent="0.25">
      <c r="A5" s="277"/>
      <c r="B5" s="277"/>
      <c r="C5" s="277"/>
      <c r="D5" s="277"/>
      <c r="E5" s="277"/>
      <c r="F5" s="277"/>
      <c r="G5" s="277"/>
      <c r="H5" s="277"/>
    </row>
    <row r="6" spans="1:9" x14ac:dyDescent="0.25">
      <c r="A6" s="277"/>
      <c r="B6" s="277"/>
      <c r="C6" s="277"/>
      <c r="D6" s="277"/>
      <c r="E6" s="277"/>
      <c r="F6" s="277"/>
      <c r="G6" s="277"/>
      <c r="H6" s="277"/>
    </row>
    <row r="7" spans="1:9" x14ac:dyDescent="0.25">
      <c r="A7" s="5" t="s">
        <v>18</v>
      </c>
      <c r="B7" s="64">
        <v>0.91670000000000007</v>
      </c>
      <c r="C7" s="60">
        <v>3839.0714457394711</v>
      </c>
      <c r="D7" s="60">
        <v>3841.419231176325</v>
      </c>
      <c r="E7" s="60">
        <v>3838.0684606903378</v>
      </c>
      <c r="F7" s="60">
        <v>14186.81889986613</v>
      </c>
      <c r="G7" s="60">
        <v>19243.085946118012</v>
      </c>
      <c r="H7" s="61">
        <f>G7/F7</f>
        <v>1.356405976698525</v>
      </c>
    </row>
    <row r="8" spans="1:9" x14ac:dyDescent="0.25">
      <c r="A8" s="5" t="s">
        <v>238</v>
      </c>
      <c r="B8" s="64">
        <v>0.88159999999999994</v>
      </c>
      <c r="C8" s="60">
        <v>2554.7618269805589</v>
      </c>
      <c r="D8" s="60">
        <v>2438.080493138074</v>
      </c>
      <c r="E8" s="60">
        <v>2625.5669102456059</v>
      </c>
      <c r="F8" s="60">
        <v>8601.6230535386148</v>
      </c>
      <c r="G8" s="60">
        <v>10741.13780054167</v>
      </c>
      <c r="H8" s="61">
        <f t="shared" ref="H8:H15" si="0">G8/F8</f>
        <v>1.2487338417047795</v>
      </c>
    </row>
    <row r="9" spans="1:9" x14ac:dyDescent="0.25">
      <c r="A9" s="5" t="s">
        <v>55</v>
      </c>
      <c r="B9" s="64">
        <v>0.82709999999999995</v>
      </c>
      <c r="C9" s="60">
        <v>1916.3912199723541</v>
      </c>
      <c r="D9" s="60">
        <v>1919.274424932767</v>
      </c>
      <c r="E9" s="60">
        <v>1913.196723053182</v>
      </c>
      <c r="F9" s="60">
        <v>4338.9232345193841</v>
      </c>
      <c r="G9" s="60">
        <v>5018.1560167690686</v>
      </c>
      <c r="H9" s="61">
        <f t="shared" si="0"/>
        <v>1.1565440883687177</v>
      </c>
    </row>
    <row r="10" spans="1:9" x14ac:dyDescent="0.25">
      <c r="A10" s="5" t="s">
        <v>239</v>
      </c>
      <c r="B10" s="64">
        <v>0.74890000000000001</v>
      </c>
      <c r="C10" s="60">
        <v>1361.379391717302</v>
      </c>
      <c r="D10" s="60">
        <v>1358.5955019993371</v>
      </c>
      <c r="E10" s="60">
        <v>1365.6224389944759</v>
      </c>
      <c r="F10" s="60">
        <v>2778.837388337301</v>
      </c>
      <c r="G10" s="60">
        <v>3215.2676428882651</v>
      </c>
      <c r="H10" s="61">
        <f>G10/F10</f>
        <v>1.1570549814762998</v>
      </c>
    </row>
    <row r="11" spans="1:9" x14ac:dyDescent="0.25">
      <c r="A11" s="5" t="s">
        <v>240</v>
      </c>
      <c r="B11" s="64">
        <v>0.77800000000000002</v>
      </c>
      <c r="C11" s="60">
        <v>1344.1893838295241</v>
      </c>
      <c r="D11" s="60">
        <v>1340.1975122493141</v>
      </c>
      <c r="E11" s="60">
        <v>1348.0170140967421</v>
      </c>
      <c r="F11" s="60">
        <v>3473.1093561212838</v>
      </c>
      <c r="G11" s="60">
        <v>3911.2205411358782</v>
      </c>
      <c r="H11" s="61">
        <f t="shared" si="0"/>
        <v>1.1261437922311408</v>
      </c>
    </row>
    <row r="12" spans="1:9" x14ac:dyDescent="0.25">
      <c r="A12" s="5" t="s">
        <v>272</v>
      </c>
      <c r="B12" s="64">
        <v>0.69030000000000002</v>
      </c>
      <c r="C12" s="60">
        <v>1229.38852042852</v>
      </c>
      <c r="D12" s="60">
        <v>1237.1672330199169</v>
      </c>
      <c r="E12" s="60">
        <v>1225.4140955834951</v>
      </c>
      <c r="F12" s="60">
        <v>2408.6727023044859</v>
      </c>
      <c r="G12" s="60">
        <v>2747.051966899834</v>
      </c>
      <c r="H12" s="61">
        <f t="shared" si="0"/>
        <v>1.1404837046858236</v>
      </c>
    </row>
    <row r="13" spans="1:9" x14ac:dyDescent="0.25">
      <c r="A13" s="5" t="s">
        <v>273</v>
      </c>
      <c r="B13" s="64">
        <v>0.38719999999999999</v>
      </c>
      <c r="C13" s="60">
        <v>1170.5814880484049</v>
      </c>
      <c r="D13" s="60">
        <v>1168.2490877808179</v>
      </c>
      <c r="E13" s="60">
        <v>1174.3797879891661</v>
      </c>
      <c r="F13" s="60">
        <v>1890.2714205921341</v>
      </c>
      <c r="G13" s="60">
        <v>2064.5486488663018</v>
      </c>
      <c r="H13" s="61">
        <f t="shared" si="0"/>
        <v>1.0921969334010111</v>
      </c>
    </row>
    <row r="14" spans="1:9" x14ac:dyDescent="0.25">
      <c r="A14" s="5" t="s">
        <v>19</v>
      </c>
      <c r="B14" s="64">
        <v>0.54400000000000004</v>
      </c>
      <c r="C14" s="60">
        <v>1181.688716141841</v>
      </c>
      <c r="D14" s="60">
        <v>1179.2049450843781</v>
      </c>
      <c r="E14" s="60">
        <v>1183.913546846594</v>
      </c>
      <c r="F14" s="60">
        <v>2792.147047313349</v>
      </c>
      <c r="G14" s="60">
        <v>3135.3255916347921</v>
      </c>
      <c r="H14" s="61">
        <f t="shared" si="0"/>
        <v>1.1229084781375163</v>
      </c>
    </row>
    <row r="15" spans="1:9" x14ac:dyDescent="0.25">
      <c r="A15" s="67" t="s">
        <v>0</v>
      </c>
      <c r="B15" s="65">
        <v>0.72950000000000004</v>
      </c>
      <c r="C15" s="62">
        <v>1483.0567908831861</v>
      </c>
      <c r="D15" s="62">
        <v>1451.3624189104839</v>
      </c>
      <c r="E15" s="62">
        <v>1519.4144591315071</v>
      </c>
      <c r="F15" s="62">
        <v>3177.105126756549</v>
      </c>
      <c r="G15" s="62">
        <v>3917.5314751762739</v>
      </c>
      <c r="H15" s="70">
        <f t="shared" si="0"/>
        <v>1.2330506290723886</v>
      </c>
      <c r="I15" s="144"/>
    </row>
    <row r="16" spans="1:9" s="205" customFormat="1" x14ac:dyDescent="0.25">
      <c r="A16" s="49" t="s">
        <v>196</v>
      </c>
      <c r="B16" s="66">
        <v>0.73199999999999998</v>
      </c>
      <c r="C16" s="63">
        <v>1457.6</v>
      </c>
      <c r="D16" s="63">
        <v>1425.4</v>
      </c>
      <c r="E16" s="63">
        <v>1495</v>
      </c>
      <c r="F16" s="63">
        <v>3109.4</v>
      </c>
      <c r="G16" s="63">
        <v>3859.1</v>
      </c>
      <c r="H16" s="170">
        <v>1.241106957585973</v>
      </c>
    </row>
    <row r="17" spans="1:9" x14ac:dyDescent="0.25">
      <c r="A17" s="206" t="s">
        <v>237</v>
      </c>
      <c r="B17" s="206"/>
      <c r="C17" s="25"/>
      <c r="D17" s="25"/>
      <c r="E17" s="25"/>
      <c r="F17" s="25"/>
      <c r="G17" s="25"/>
      <c r="H17" s="25"/>
      <c r="I17" s="25"/>
    </row>
    <row r="18" spans="1:9" ht="15" customHeight="1" x14ac:dyDescent="0.25">
      <c r="A18" s="278" t="s">
        <v>241</v>
      </c>
      <c r="B18" s="278"/>
      <c r="C18" s="278"/>
      <c r="D18" s="278"/>
      <c r="F18" s="25"/>
      <c r="G18" s="25"/>
    </row>
    <row r="19" spans="1:9" x14ac:dyDescent="0.25">
      <c r="A19" s="256" t="s">
        <v>242</v>
      </c>
      <c r="B19" s="256"/>
      <c r="C19" s="256"/>
    </row>
    <row r="20" spans="1:9" ht="40.5" customHeight="1" x14ac:dyDescent="0.25">
      <c r="A20" s="279" t="s">
        <v>261</v>
      </c>
      <c r="B20" s="279"/>
      <c r="C20" s="279"/>
      <c r="D20" s="279"/>
      <c r="E20" s="279"/>
      <c r="F20" s="279"/>
      <c r="G20" s="279"/>
      <c r="H20" s="279"/>
    </row>
    <row r="21" spans="1:9" ht="20.25" customHeight="1" x14ac:dyDescent="0.25">
      <c r="A21" s="256" t="s">
        <v>114</v>
      </c>
      <c r="B21" s="256"/>
      <c r="C21" s="256"/>
      <c r="D21" s="256"/>
      <c r="E21" s="256"/>
      <c r="F21" s="256"/>
      <c r="G21" s="205"/>
      <c r="H21" s="205"/>
    </row>
    <row r="22" spans="1:9" ht="15" customHeight="1" x14ac:dyDescent="0.25">
      <c r="A22" s="275" t="s">
        <v>186</v>
      </c>
      <c r="B22" s="275"/>
      <c r="C22" s="275"/>
      <c r="D22" s="275"/>
      <c r="E22" s="275"/>
      <c r="F22" s="206"/>
      <c r="G22" s="205"/>
      <c r="H22" s="205"/>
    </row>
    <row r="23" spans="1:9" x14ac:dyDescent="0.25">
      <c r="A23" s="206" t="s">
        <v>105</v>
      </c>
      <c r="F23" s="206"/>
      <c r="G23" s="205"/>
    </row>
    <row r="24" spans="1:9" x14ac:dyDescent="0.25">
      <c r="C24" s="25"/>
      <c r="F24" s="206"/>
      <c r="G24" s="205"/>
    </row>
    <row r="25" spans="1:9" x14ac:dyDescent="0.25">
      <c r="A25" s="168" t="s">
        <v>266</v>
      </c>
      <c r="F25" s="205"/>
      <c r="G25" s="205"/>
    </row>
  </sheetData>
  <mergeCells count="14">
    <mergeCell ref="A1:D1"/>
    <mergeCell ref="A3:A6"/>
    <mergeCell ref="B3:B6"/>
    <mergeCell ref="C3:C6"/>
    <mergeCell ref="D3:D6"/>
    <mergeCell ref="A21:F21"/>
    <mergeCell ref="A22:E22"/>
    <mergeCell ref="F3:F6"/>
    <mergeCell ref="G3:G6"/>
    <mergeCell ref="H3:H6"/>
    <mergeCell ref="A18:D18"/>
    <mergeCell ref="A19:C19"/>
    <mergeCell ref="A20:H20"/>
    <mergeCell ref="E3:E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CA898-99C4-4F04-9DDE-CF48061795D8}">
  <dimension ref="A1:N33"/>
  <sheetViews>
    <sheetView showGridLines="0" zoomScaleNormal="100" workbookViewId="0">
      <selection activeCell="B22" sqref="B22"/>
    </sheetView>
  </sheetViews>
  <sheetFormatPr baseColWidth="10" defaultColWidth="11.42578125" defaultRowHeight="15" x14ac:dyDescent="0.25"/>
  <cols>
    <col min="1" max="1" width="51.42578125" style="73" customWidth="1"/>
    <col min="2" max="3" width="13.7109375" style="73" customWidth="1"/>
    <col min="4" max="4" width="13.140625" style="73" customWidth="1"/>
    <col min="5" max="9" width="13.7109375" style="73" customWidth="1"/>
    <col min="10" max="16384" width="11.42578125" style="73"/>
  </cols>
  <sheetData>
    <row r="1" spans="1:14" x14ac:dyDescent="0.25">
      <c r="A1" s="285" t="s">
        <v>224</v>
      </c>
      <c r="B1" s="286"/>
      <c r="C1" s="286"/>
      <c r="D1" s="286"/>
      <c r="E1" s="286"/>
      <c r="F1" s="286"/>
      <c r="G1" s="286"/>
      <c r="H1" s="286"/>
      <c r="I1" s="286"/>
    </row>
    <row r="2" spans="1:14" x14ac:dyDescent="0.25">
      <c r="A2" s="167"/>
      <c r="B2" s="102"/>
      <c r="C2" s="102"/>
      <c r="D2" s="102"/>
      <c r="E2" s="102"/>
      <c r="F2" s="102"/>
      <c r="G2" s="102"/>
      <c r="H2" s="102"/>
    </row>
    <row r="3" spans="1:14" x14ac:dyDescent="0.25">
      <c r="A3" s="287" t="s">
        <v>63</v>
      </c>
      <c r="B3" s="289" t="s">
        <v>4</v>
      </c>
      <c r="C3" s="290"/>
      <c r="D3" s="280" t="s">
        <v>176</v>
      </c>
      <c r="E3" s="289" t="s">
        <v>3</v>
      </c>
      <c r="F3" s="290"/>
      <c r="G3" s="280" t="s">
        <v>176</v>
      </c>
      <c r="H3" s="289" t="s">
        <v>0</v>
      </c>
      <c r="I3" s="290"/>
      <c r="J3" s="280" t="s">
        <v>176</v>
      </c>
    </row>
    <row r="4" spans="1:14" x14ac:dyDescent="0.25">
      <c r="A4" s="288"/>
      <c r="B4" s="106" t="s">
        <v>110</v>
      </c>
      <c r="C4" s="106" t="s">
        <v>192</v>
      </c>
      <c r="D4" s="281"/>
      <c r="E4" s="106" t="s">
        <v>110</v>
      </c>
      <c r="F4" s="106" t="s">
        <v>192</v>
      </c>
      <c r="G4" s="281"/>
      <c r="H4" s="106" t="s">
        <v>110</v>
      </c>
      <c r="I4" s="106" t="s">
        <v>192</v>
      </c>
      <c r="J4" s="281"/>
    </row>
    <row r="5" spans="1:14" x14ac:dyDescent="0.25">
      <c r="A5" s="83" t="s">
        <v>57</v>
      </c>
      <c r="B5" s="107">
        <v>268739</v>
      </c>
      <c r="C5" s="210">
        <v>269923</v>
      </c>
      <c r="D5" s="222">
        <f>(C5-B5)/B5</f>
        <v>4.4057617242008046E-3</v>
      </c>
      <c r="E5" s="108">
        <v>183505</v>
      </c>
      <c r="F5" s="214">
        <v>184411</v>
      </c>
      <c r="G5" s="222">
        <f>(F5-E5)/E5</f>
        <v>4.9371951717936844E-3</v>
      </c>
      <c r="H5" s="108">
        <v>452244</v>
      </c>
      <c r="I5" s="214">
        <v>454334</v>
      </c>
      <c r="J5" s="222">
        <f>(I5-H5)/H5</f>
        <v>4.6213990677598819E-3</v>
      </c>
    </row>
    <row r="6" spans="1:14" x14ac:dyDescent="0.25">
      <c r="A6" s="193" t="s">
        <v>225</v>
      </c>
      <c r="B6" s="108">
        <v>265690</v>
      </c>
      <c r="C6" s="210">
        <v>267112</v>
      </c>
      <c r="D6" s="223">
        <f t="shared" ref="D6:D10" si="0">(C6-B6)/B6</f>
        <v>5.3521020738454593E-3</v>
      </c>
      <c r="E6" s="108">
        <v>180866</v>
      </c>
      <c r="F6" s="214">
        <v>181944</v>
      </c>
      <c r="G6" s="223">
        <f t="shared" ref="G6:G10" si="1">(F6-E6)/E6</f>
        <v>5.9602136388265349E-3</v>
      </c>
      <c r="H6" s="108">
        <v>446556</v>
      </c>
      <c r="I6" s="214">
        <v>449056</v>
      </c>
      <c r="J6" s="223">
        <f t="shared" ref="J6:J10" si="2">(I6-H6)/H6</f>
        <v>5.5984019921353646E-3</v>
      </c>
    </row>
    <row r="7" spans="1:14" x14ac:dyDescent="0.25">
      <c r="A7" s="193" t="s">
        <v>226</v>
      </c>
      <c r="B7" s="110">
        <v>0.9890000000000001</v>
      </c>
      <c r="C7" s="211">
        <f>C6/C5</f>
        <v>0.98958591894725534</v>
      </c>
      <c r="D7" s="224">
        <f>(C7-B7)*100</f>
        <v>5.859189472552373E-2</v>
      </c>
      <c r="E7" s="110">
        <v>0.98599999999999999</v>
      </c>
      <c r="F7" s="211">
        <f>F6/F5</f>
        <v>0.98662227307481654</v>
      </c>
      <c r="G7" s="224">
        <f>(F7-E7)*100</f>
        <v>6.2227307481654837E-2</v>
      </c>
      <c r="H7" s="110">
        <v>0.98699999999999999</v>
      </c>
      <c r="I7" s="211">
        <f>I6/I5</f>
        <v>0.98838299576963207</v>
      </c>
      <c r="J7" s="226">
        <f>(I7-H7)*100</f>
        <v>0.13829957696320783</v>
      </c>
      <c r="K7" s="111"/>
      <c r="L7" s="111"/>
      <c r="M7" s="111"/>
      <c r="N7" s="111"/>
    </row>
    <row r="8" spans="1:14" x14ac:dyDescent="0.25">
      <c r="A8" s="74" t="s">
        <v>59</v>
      </c>
      <c r="B8" s="108">
        <v>191641</v>
      </c>
      <c r="C8" s="210">
        <v>190473</v>
      </c>
      <c r="D8" s="223">
        <f t="shared" si="0"/>
        <v>-6.0947292072155747E-3</v>
      </c>
      <c r="E8" s="108">
        <v>139545</v>
      </c>
      <c r="F8" s="214">
        <v>140974</v>
      </c>
      <c r="G8" s="223">
        <f t="shared" si="1"/>
        <v>1.0240424235909562E-2</v>
      </c>
      <c r="H8" s="108">
        <v>331186</v>
      </c>
      <c r="I8" s="214">
        <v>331447</v>
      </c>
      <c r="J8" s="223">
        <f>(I8-H8)/H8</f>
        <v>7.8807679068559661E-4</v>
      </c>
    </row>
    <row r="9" spans="1:14" x14ac:dyDescent="0.25">
      <c r="A9" s="114" t="s">
        <v>95</v>
      </c>
      <c r="B9" s="113">
        <v>181748</v>
      </c>
      <c r="C9" s="212">
        <v>179151</v>
      </c>
      <c r="D9" s="223">
        <f>(C9-B9)/B9</f>
        <v>-1.4289015560006162E-2</v>
      </c>
      <c r="E9" s="113">
        <v>136868</v>
      </c>
      <c r="F9" s="215">
        <v>137511</v>
      </c>
      <c r="G9" s="223">
        <f>(F9-E9)/E9</f>
        <v>4.697957155799749E-3</v>
      </c>
      <c r="H9" s="113">
        <v>318616</v>
      </c>
      <c r="I9" s="215">
        <v>316662</v>
      </c>
      <c r="J9" s="223">
        <f>(I9-H9)/H9</f>
        <v>-6.1327742486253041E-3</v>
      </c>
    </row>
    <row r="10" spans="1:14" x14ac:dyDescent="0.25">
      <c r="A10" s="114" t="s">
        <v>94</v>
      </c>
      <c r="B10" s="113">
        <v>9893</v>
      </c>
      <c r="C10" s="212">
        <v>11322</v>
      </c>
      <c r="D10" s="223">
        <f t="shared" si="0"/>
        <v>0.14444556757303142</v>
      </c>
      <c r="E10" s="113">
        <v>2677</v>
      </c>
      <c r="F10" s="215">
        <v>3463</v>
      </c>
      <c r="G10" s="223">
        <f t="shared" si="1"/>
        <v>0.29361225252147927</v>
      </c>
      <c r="H10" s="113">
        <v>12570</v>
      </c>
      <c r="I10" s="215">
        <v>14785</v>
      </c>
      <c r="J10" s="223">
        <f t="shared" si="2"/>
        <v>0.1762132060461416</v>
      </c>
    </row>
    <row r="11" spans="1:14" x14ac:dyDescent="0.25">
      <c r="A11" s="163" t="s">
        <v>90</v>
      </c>
      <c r="B11" s="110">
        <v>0.71299999999999997</v>
      </c>
      <c r="C11" s="211">
        <f>C8/C5</f>
        <v>0.70565679842029028</v>
      </c>
      <c r="D11" s="224">
        <f>(C11-B11)*100</f>
        <v>-0.73432015797096906</v>
      </c>
      <c r="E11" s="110">
        <v>0.76</v>
      </c>
      <c r="F11" s="211">
        <f>F8/F5</f>
        <v>0.76445548259051788</v>
      </c>
      <c r="G11" s="224">
        <f>(F11-E11)*100</f>
        <v>0.44554825905178674</v>
      </c>
      <c r="H11" s="110">
        <v>0.73199999999999998</v>
      </c>
      <c r="I11" s="211">
        <f>I8/I5</f>
        <v>0.72952277399446219</v>
      </c>
      <c r="J11" s="226">
        <f>(I11-H11)*100</f>
        <v>-0.24772260055377915</v>
      </c>
    </row>
    <row r="12" spans="1:14" x14ac:dyDescent="0.25">
      <c r="A12" s="164" t="s">
        <v>175</v>
      </c>
      <c r="B12" s="110">
        <v>0.72099999999999997</v>
      </c>
      <c r="C12" s="211">
        <f>C8/C6</f>
        <v>0.71308290155440412</v>
      </c>
      <c r="D12" s="224">
        <f>(C12-B12)*100</f>
        <v>-0.79170984455958493</v>
      </c>
      <c r="E12" s="110">
        <v>0.77200000000000002</v>
      </c>
      <c r="F12" s="211">
        <f>F8/F6</f>
        <v>0.77482082398979901</v>
      </c>
      <c r="G12" s="224">
        <f>(F12-E12)*100</f>
        <v>0.28208239897989928</v>
      </c>
      <c r="H12" s="110">
        <v>0.74199999999999999</v>
      </c>
      <c r="I12" s="211">
        <f>I8/I6</f>
        <v>0.73809725290386941</v>
      </c>
      <c r="J12" s="226">
        <f>(I12-H12)*100</f>
        <v>-0.39027470961305877</v>
      </c>
    </row>
    <row r="13" spans="1:14" x14ac:dyDescent="0.25">
      <c r="A13" s="109" t="s">
        <v>58</v>
      </c>
      <c r="B13" s="107">
        <v>4699735.2</v>
      </c>
      <c r="C13" s="213">
        <v>4715735.1359999999</v>
      </c>
      <c r="D13" s="222">
        <f>(C13-B13)/B13</f>
        <v>3.4044335093602195E-3</v>
      </c>
      <c r="E13" s="107">
        <v>3252458.9</v>
      </c>
      <c r="F13" s="220">
        <v>3267430.0660000001</v>
      </c>
      <c r="G13" s="222">
        <f>(F13-E13)/E13</f>
        <v>4.6030300336770439E-3</v>
      </c>
      <c r="H13" s="107">
        <v>7952194.0999999996</v>
      </c>
      <c r="I13" s="220">
        <v>7983165.2019999996</v>
      </c>
      <c r="J13" s="222">
        <f>(I13-H13)/H13</f>
        <v>3.8946612231207933E-3</v>
      </c>
    </row>
    <row r="14" spans="1:14" x14ac:dyDescent="0.25">
      <c r="A14" s="109" t="s">
        <v>60</v>
      </c>
      <c r="B14" s="108">
        <v>418056.8</v>
      </c>
      <c r="C14" s="214">
        <v>416954.95</v>
      </c>
      <c r="D14" s="223">
        <f t="shared" ref="D14:D21" si="3">(C14-B14)/B14</f>
        <v>-2.6356466394039679E-3</v>
      </c>
      <c r="E14" s="108">
        <v>360219.9</v>
      </c>
      <c r="F14" s="210">
        <v>363475.6</v>
      </c>
      <c r="G14" s="223">
        <f t="shared" ref="G14:G21" si="4">(F14-E14)/E14</f>
        <v>9.0380903442590296E-3</v>
      </c>
      <c r="H14" s="108">
        <v>778276.8</v>
      </c>
      <c r="I14" s="210">
        <v>780430.55</v>
      </c>
      <c r="J14" s="223">
        <f t="shared" ref="J14:J21" si="5">(I14-H14)/H14</f>
        <v>2.767331622887898E-3</v>
      </c>
    </row>
    <row r="15" spans="1:14" x14ac:dyDescent="0.25">
      <c r="A15" s="112" t="s">
        <v>97</v>
      </c>
      <c r="B15" s="113">
        <v>409525.2</v>
      </c>
      <c r="C15" s="215">
        <v>406658.99</v>
      </c>
      <c r="D15" s="223">
        <f t="shared" si="3"/>
        <v>-6.998861120146015E-3</v>
      </c>
      <c r="E15" s="113">
        <v>357605.3</v>
      </c>
      <c r="F15" s="212">
        <v>359965.02</v>
      </c>
      <c r="G15" s="223">
        <f t="shared" si="4"/>
        <v>6.5986717758378588E-3</v>
      </c>
      <c r="H15" s="113">
        <v>767130.5</v>
      </c>
      <c r="I15" s="212">
        <v>766624.01</v>
      </c>
      <c r="J15" s="223">
        <f t="shared" si="5"/>
        <v>-6.6023968542508829E-4</v>
      </c>
    </row>
    <row r="16" spans="1:14" x14ac:dyDescent="0.25">
      <c r="A16" s="115" t="s">
        <v>96</v>
      </c>
      <c r="B16" s="116">
        <v>8531.6</v>
      </c>
      <c r="C16" s="216">
        <v>10295.959999999999</v>
      </c>
      <c r="D16" s="225">
        <f>(C16-B16)/B16</f>
        <v>0.20680294434807056</v>
      </c>
      <c r="E16" s="116">
        <v>2614.6</v>
      </c>
      <c r="F16" s="221">
        <v>3510.58</v>
      </c>
      <c r="G16" s="225">
        <f>(F16-E16)/E16</f>
        <v>0.34268339325327013</v>
      </c>
      <c r="H16" s="116">
        <v>11146.3</v>
      </c>
      <c r="I16" s="221">
        <v>13806.54</v>
      </c>
      <c r="J16" s="225">
        <f>(I16-H16)/H16</f>
        <v>0.23866574558373646</v>
      </c>
    </row>
    <row r="17" spans="1:10" x14ac:dyDescent="0.25">
      <c r="A17" s="109" t="s">
        <v>61</v>
      </c>
      <c r="B17" s="117">
        <v>1.56</v>
      </c>
      <c r="C17" s="217">
        <f>C14/C5</f>
        <v>1.5447181233166496</v>
      </c>
      <c r="D17" s="222">
        <f t="shared" si="3"/>
        <v>-9.7960747970195251E-3</v>
      </c>
      <c r="E17" s="117">
        <v>1.96</v>
      </c>
      <c r="F17" s="217">
        <f>F14/F5</f>
        <v>1.9710082370357516</v>
      </c>
      <c r="G17" s="222">
        <f t="shared" si="4"/>
        <v>5.6164474672202045E-3</v>
      </c>
      <c r="H17" s="117">
        <v>1.72</v>
      </c>
      <c r="I17" s="217">
        <f>I14/I5</f>
        <v>1.7177463055813567</v>
      </c>
      <c r="J17" s="222">
        <f t="shared" si="5"/>
        <v>-1.3102874526996018E-3</v>
      </c>
    </row>
    <row r="18" spans="1:10" x14ac:dyDescent="0.25">
      <c r="A18" s="109" t="s">
        <v>62</v>
      </c>
      <c r="B18" s="118">
        <v>1.57</v>
      </c>
      <c r="C18" s="218">
        <f>C14/C6</f>
        <v>1.5609742355266705</v>
      </c>
      <c r="D18" s="223">
        <f t="shared" si="3"/>
        <v>-5.748894568999738E-3</v>
      </c>
      <c r="E18" s="118">
        <v>1.99</v>
      </c>
      <c r="F18" s="218">
        <f>F14/F6</f>
        <v>1.9977333685089917</v>
      </c>
      <c r="G18" s="223">
        <f t="shared" si="4"/>
        <v>3.8861148286390731E-3</v>
      </c>
      <c r="H18" s="118">
        <v>1.74</v>
      </c>
      <c r="I18" s="218">
        <f>I14/I6</f>
        <v>1.7379359144516497</v>
      </c>
      <c r="J18" s="223">
        <f t="shared" si="5"/>
        <v>-1.1862560622702572E-3</v>
      </c>
    </row>
    <row r="19" spans="1:10" ht="16.5" customHeight="1" x14ac:dyDescent="0.25">
      <c r="A19" s="109" t="s">
        <v>74</v>
      </c>
      <c r="B19" s="118">
        <v>2.1800000000000002</v>
      </c>
      <c r="C19" s="218">
        <f t="shared" ref="C19:C20" si="6">C14/C8</f>
        <v>2.1890501540900811</v>
      </c>
      <c r="D19" s="223">
        <f t="shared" si="3"/>
        <v>4.151446830312348E-3</v>
      </c>
      <c r="E19" s="118">
        <v>2.58</v>
      </c>
      <c r="F19" s="218">
        <f t="shared" ref="F19:F21" si="7">F14/F8</f>
        <v>2.5783165690127254</v>
      </c>
      <c r="G19" s="223">
        <f t="shared" si="4"/>
        <v>-6.5249263072660339E-4</v>
      </c>
      <c r="H19" s="118">
        <v>2.35</v>
      </c>
      <c r="I19" s="218">
        <f t="shared" ref="I19:I21" si="8">I14/I8</f>
        <v>2.3546164243453704</v>
      </c>
      <c r="J19" s="223">
        <f t="shared" si="5"/>
        <v>1.9644358916469577E-3</v>
      </c>
    </row>
    <row r="20" spans="1:10" x14ac:dyDescent="0.25">
      <c r="A20" s="109" t="s">
        <v>98</v>
      </c>
      <c r="B20" s="118">
        <v>2.25</v>
      </c>
      <c r="C20" s="218">
        <f t="shared" si="6"/>
        <v>2.2699230816462088</v>
      </c>
      <c r="D20" s="223">
        <f t="shared" si="3"/>
        <v>8.8547029538705857E-3</v>
      </c>
      <c r="E20" s="118">
        <v>2.61</v>
      </c>
      <c r="F20" s="218">
        <f t="shared" si="7"/>
        <v>2.6177180007417591</v>
      </c>
      <c r="G20" s="223">
        <f t="shared" si="4"/>
        <v>2.9570884068042961E-3</v>
      </c>
      <c r="H20" s="118">
        <v>2.41</v>
      </c>
      <c r="I20" s="218">
        <f t="shared" si="8"/>
        <v>2.4209536035267889</v>
      </c>
      <c r="J20" s="223">
        <f t="shared" si="5"/>
        <v>4.5450637040617249E-3</v>
      </c>
    </row>
    <row r="21" spans="1:10" ht="16.5" customHeight="1" x14ac:dyDescent="0.25">
      <c r="A21" s="119" t="s">
        <v>99</v>
      </c>
      <c r="B21" s="120">
        <v>0.86</v>
      </c>
      <c r="C21" s="219">
        <f>C16/C10</f>
        <v>0.90937643525878809</v>
      </c>
      <c r="D21" s="225">
        <f t="shared" si="3"/>
        <v>5.7414459603241978E-2</v>
      </c>
      <c r="E21" s="120">
        <v>0.98</v>
      </c>
      <c r="F21" s="219">
        <f t="shared" si="7"/>
        <v>1.0137395321975167</v>
      </c>
      <c r="G21" s="225">
        <f t="shared" si="4"/>
        <v>3.4428094079098658E-2</v>
      </c>
      <c r="H21" s="120">
        <v>0.89</v>
      </c>
      <c r="I21" s="219">
        <f t="shared" si="8"/>
        <v>0.93382076428812988</v>
      </c>
      <c r="J21" s="225">
        <f t="shared" si="5"/>
        <v>4.9236813806887492E-2</v>
      </c>
    </row>
    <row r="22" spans="1:10" x14ac:dyDescent="0.25">
      <c r="A22" s="121"/>
      <c r="B22" s="122"/>
      <c r="C22" s="122"/>
      <c r="D22" s="122"/>
      <c r="E22" s="122"/>
      <c r="F22" s="122"/>
      <c r="G22" s="122"/>
      <c r="H22" s="102"/>
    </row>
    <row r="23" spans="1:10" ht="39.75" customHeight="1" x14ac:dyDescent="0.25">
      <c r="A23" s="282" t="s">
        <v>267</v>
      </c>
      <c r="B23" s="283"/>
      <c r="C23" s="283"/>
      <c r="D23" s="283"/>
      <c r="E23" s="283"/>
      <c r="F23" s="283"/>
      <c r="G23" s="283"/>
      <c r="H23" s="283"/>
      <c r="I23" s="284"/>
      <c r="J23" s="284"/>
    </row>
    <row r="24" spans="1:10" x14ac:dyDescent="0.25">
      <c r="A24" s="100" t="s">
        <v>188</v>
      </c>
      <c r="B24" s="123"/>
      <c r="C24" s="123"/>
      <c r="D24" s="123"/>
      <c r="E24" s="123"/>
      <c r="F24" s="123"/>
      <c r="G24" s="123"/>
      <c r="H24" s="123"/>
      <c r="I24" s="123"/>
    </row>
    <row r="25" spans="1:10" x14ac:dyDescent="0.25">
      <c r="A25" s="101" t="s">
        <v>183</v>
      </c>
    </row>
    <row r="26" spans="1:10" x14ac:dyDescent="0.25">
      <c r="A26" s="168" t="s">
        <v>265</v>
      </c>
      <c r="B26" s="161"/>
      <c r="C26" s="161"/>
      <c r="D26" s="161"/>
      <c r="E26" s="161"/>
      <c r="F26" s="161"/>
      <c r="G26" s="161"/>
      <c r="H26" s="161"/>
      <c r="I26" s="161"/>
      <c r="J26" s="161"/>
    </row>
    <row r="27" spans="1:10" x14ac:dyDescent="0.25">
      <c r="B27" s="162"/>
      <c r="C27" s="162"/>
      <c r="D27" s="162"/>
      <c r="E27" s="162"/>
      <c r="F27" s="162"/>
      <c r="G27" s="162"/>
      <c r="H27" s="162"/>
      <c r="I27" s="162"/>
      <c r="J27" s="162"/>
    </row>
    <row r="28" spans="1:10" x14ac:dyDescent="0.25">
      <c r="B28" s="162"/>
      <c r="C28" s="162"/>
      <c r="D28" s="162"/>
      <c r="E28" s="162"/>
      <c r="F28" s="162"/>
      <c r="G28" s="162"/>
      <c r="H28" s="162"/>
      <c r="I28" s="162"/>
      <c r="J28" s="162"/>
    </row>
    <row r="29" spans="1:10" x14ac:dyDescent="0.25">
      <c r="B29" s="162"/>
      <c r="C29" s="162"/>
      <c r="D29" s="162"/>
      <c r="E29" s="162"/>
      <c r="F29" s="162"/>
      <c r="G29" s="162"/>
      <c r="H29" s="162"/>
      <c r="I29" s="162"/>
      <c r="J29" s="162"/>
    </row>
    <row r="30" spans="1:10" x14ac:dyDescent="0.25">
      <c r="B30" s="162"/>
      <c r="C30" s="162"/>
      <c r="D30" s="162"/>
      <c r="E30" s="162"/>
      <c r="F30" s="162"/>
      <c r="G30" s="162"/>
      <c r="H30" s="162"/>
      <c r="I30" s="162"/>
      <c r="J30" s="162"/>
    </row>
    <row r="31" spans="1:10" x14ac:dyDescent="0.25">
      <c r="B31" s="162"/>
      <c r="C31" s="162"/>
      <c r="D31" s="162"/>
      <c r="E31" s="162"/>
      <c r="F31" s="162"/>
      <c r="G31" s="162"/>
      <c r="H31" s="162"/>
      <c r="I31" s="162"/>
      <c r="J31" s="162"/>
    </row>
    <row r="32" spans="1:10" x14ac:dyDescent="0.25">
      <c r="B32" s="162"/>
      <c r="C32" s="162"/>
      <c r="D32" s="162"/>
      <c r="E32" s="162"/>
      <c r="F32" s="162"/>
      <c r="G32" s="162"/>
      <c r="H32" s="162"/>
      <c r="I32" s="162"/>
      <c r="J32" s="162"/>
    </row>
    <row r="33" spans="2:10" x14ac:dyDescent="0.25">
      <c r="B33" s="162"/>
      <c r="C33" s="162"/>
      <c r="D33" s="162"/>
      <c r="E33" s="162"/>
      <c r="F33" s="162"/>
      <c r="G33" s="162"/>
      <c r="H33" s="162"/>
      <c r="I33" s="162"/>
      <c r="J33" s="162"/>
    </row>
  </sheetData>
  <mergeCells count="9">
    <mergeCell ref="J3:J4"/>
    <mergeCell ref="A23:J23"/>
    <mergeCell ref="A1:I1"/>
    <mergeCell ref="A3:A4"/>
    <mergeCell ref="B3:C3"/>
    <mergeCell ref="D3:D4"/>
    <mergeCell ref="E3:F3"/>
    <mergeCell ref="G3:G4"/>
    <mergeCell ref="H3:I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3"/>
  <sheetViews>
    <sheetView showGridLines="0" topLeftCell="A22" zoomScale="110" zoomScaleNormal="110" workbookViewId="0">
      <selection activeCell="A40" sqref="A40:D40"/>
    </sheetView>
  </sheetViews>
  <sheetFormatPr baseColWidth="10" defaultColWidth="11.42578125" defaultRowHeight="15" x14ac:dyDescent="0.25"/>
  <cols>
    <col min="1" max="1" width="29.7109375" style="78" customWidth="1"/>
    <col min="2" max="2" width="63.140625" style="21" customWidth="1"/>
    <col min="3" max="3" width="14.85546875" style="21" customWidth="1"/>
    <col min="4" max="4" width="14.85546875" style="186" customWidth="1"/>
    <col min="5" max="16384" width="11.42578125" style="21"/>
  </cols>
  <sheetData>
    <row r="1" spans="1:6" x14ac:dyDescent="0.25">
      <c r="A1" s="269" t="s">
        <v>227</v>
      </c>
      <c r="B1" s="270"/>
    </row>
    <row r="2" spans="1:6" x14ac:dyDescent="0.25">
      <c r="A2" s="192"/>
      <c r="B2" s="40"/>
      <c r="C2" s="169"/>
      <c r="D2" s="187"/>
    </row>
    <row r="3" spans="1:6" x14ac:dyDescent="0.25">
      <c r="B3" s="51"/>
      <c r="C3" s="76" t="s">
        <v>192</v>
      </c>
      <c r="D3" s="76" t="s">
        <v>110</v>
      </c>
      <c r="E3" s="188" t="s">
        <v>215</v>
      </c>
    </row>
    <row r="4" spans="1:6" x14ac:dyDescent="0.25">
      <c r="B4" s="43" t="s">
        <v>77</v>
      </c>
      <c r="C4" s="55">
        <v>0.73</v>
      </c>
      <c r="D4" s="55">
        <v>0.73199999999999998</v>
      </c>
      <c r="E4" s="189">
        <f>(C4-D4)*100</f>
        <v>-0.20000000000000018</v>
      </c>
    </row>
    <row r="5" spans="1:6" x14ac:dyDescent="0.25">
      <c r="A5" s="292" t="s">
        <v>255</v>
      </c>
      <c r="B5" s="12" t="s">
        <v>80</v>
      </c>
      <c r="C5" s="227">
        <v>0.76200000000000001</v>
      </c>
      <c r="D5" s="54">
        <v>0.76500000000000001</v>
      </c>
      <c r="E5" s="233">
        <f>(C5-D5)*100</f>
        <v>-0.30000000000000027</v>
      </c>
    </row>
    <row r="6" spans="1:6" x14ac:dyDescent="0.25">
      <c r="A6" s="292"/>
      <c r="B6" s="42" t="s">
        <v>100</v>
      </c>
      <c r="C6" s="228">
        <v>0.38400000000000001</v>
      </c>
      <c r="D6" s="48">
        <v>0.35</v>
      </c>
      <c r="E6" s="234">
        <f>(C6-D6)*100</f>
        <v>3.400000000000003</v>
      </c>
    </row>
    <row r="7" spans="1:6" x14ac:dyDescent="0.25">
      <c r="A7" s="292" t="s">
        <v>11</v>
      </c>
      <c r="B7" s="12" t="s">
        <v>4</v>
      </c>
      <c r="C7" s="229">
        <v>0.70599999999999996</v>
      </c>
      <c r="D7" s="54">
        <v>0.71299999999999997</v>
      </c>
      <c r="E7" s="233">
        <f t="shared" ref="E7:E38" si="0">(C7-D7)*100</f>
        <v>-0.70000000000000062</v>
      </c>
      <c r="F7" s="249"/>
    </row>
    <row r="8" spans="1:6" x14ac:dyDescent="0.25">
      <c r="A8" s="292"/>
      <c r="B8" s="42" t="s">
        <v>3</v>
      </c>
      <c r="C8" s="230">
        <v>0.76400000000000001</v>
      </c>
      <c r="D8" s="41">
        <v>0.76</v>
      </c>
      <c r="E8" s="234">
        <f t="shared" si="0"/>
        <v>0.40000000000000036</v>
      </c>
      <c r="F8" s="249"/>
    </row>
    <row r="9" spans="1:6" x14ac:dyDescent="0.25">
      <c r="A9" s="292" t="s">
        <v>243</v>
      </c>
      <c r="B9" s="12" t="s">
        <v>111</v>
      </c>
      <c r="C9" s="246">
        <v>0.74</v>
      </c>
      <c r="D9" s="54">
        <v>0.74399999999999999</v>
      </c>
      <c r="E9" s="233">
        <f>(C9-D9)*100</f>
        <v>-0.40000000000000036</v>
      </c>
      <c r="F9" s="248"/>
    </row>
    <row r="10" spans="1:6" x14ac:dyDescent="0.25">
      <c r="A10" s="292"/>
      <c r="B10" s="42" t="s">
        <v>153</v>
      </c>
      <c r="C10" s="247">
        <v>0.68899999999999995</v>
      </c>
      <c r="D10" s="48">
        <v>0.68500000000000005</v>
      </c>
      <c r="E10" s="234">
        <f t="shared" si="0"/>
        <v>0.39999999999998925</v>
      </c>
      <c r="F10" s="249"/>
    </row>
    <row r="11" spans="1:6" x14ac:dyDescent="0.25">
      <c r="A11" s="292" t="s">
        <v>9</v>
      </c>
      <c r="B11" s="12" t="s">
        <v>83</v>
      </c>
      <c r="C11" s="229">
        <v>0.85199999999999998</v>
      </c>
      <c r="D11" s="41">
        <v>0.84799999999999998</v>
      </c>
      <c r="E11" s="233">
        <f t="shared" si="0"/>
        <v>0.40000000000000036</v>
      </c>
      <c r="F11" s="249"/>
    </row>
    <row r="12" spans="1:6" x14ac:dyDescent="0.25">
      <c r="A12" s="292"/>
      <c r="B12" s="42" t="s">
        <v>82</v>
      </c>
      <c r="C12" s="230">
        <v>0.66200000000000003</v>
      </c>
      <c r="D12" s="48">
        <v>0.66800000000000004</v>
      </c>
      <c r="E12" s="234">
        <f t="shared" si="0"/>
        <v>-0.60000000000000053</v>
      </c>
    </row>
    <row r="13" spans="1:6" x14ac:dyDescent="0.25">
      <c r="A13" s="292" t="s">
        <v>244</v>
      </c>
      <c r="B13" s="5" t="s">
        <v>78</v>
      </c>
      <c r="C13" s="231">
        <v>0.753</v>
      </c>
      <c r="D13" s="41">
        <v>0.76</v>
      </c>
      <c r="E13" s="235">
        <f t="shared" si="0"/>
        <v>-0.70000000000000062</v>
      </c>
    </row>
    <row r="14" spans="1:6" x14ac:dyDescent="0.25">
      <c r="A14" s="292"/>
      <c r="B14" s="42" t="s">
        <v>79</v>
      </c>
      <c r="C14" s="228">
        <v>0.54400000000000004</v>
      </c>
      <c r="D14" s="58">
        <v>0.51</v>
      </c>
      <c r="E14" s="236">
        <f t="shared" si="0"/>
        <v>3.400000000000003</v>
      </c>
    </row>
    <row r="15" spans="1:6" x14ac:dyDescent="0.25">
      <c r="A15" s="292" t="s">
        <v>245</v>
      </c>
      <c r="B15" s="5" t="s">
        <v>71</v>
      </c>
      <c r="C15" s="232">
        <v>0.66100000000000003</v>
      </c>
      <c r="D15" s="57">
        <v>0.67200000000000004</v>
      </c>
      <c r="E15" s="237">
        <f t="shared" si="0"/>
        <v>-1.100000000000001</v>
      </c>
    </row>
    <row r="16" spans="1:6" x14ac:dyDescent="0.25">
      <c r="A16" s="292"/>
      <c r="B16" s="5" t="s">
        <v>72</v>
      </c>
      <c r="C16" s="232">
        <v>0.88</v>
      </c>
      <c r="D16" s="57">
        <v>0.878</v>
      </c>
      <c r="E16" s="237">
        <f t="shared" si="0"/>
        <v>0.20000000000000018</v>
      </c>
    </row>
    <row r="17" spans="1:5" x14ac:dyDescent="0.25">
      <c r="A17" s="292"/>
      <c r="B17" s="5" t="s">
        <v>73</v>
      </c>
      <c r="C17" s="232">
        <v>0.66200000000000003</v>
      </c>
      <c r="D17" s="57">
        <v>0.67100000000000004</v>
      </c>
      <c r="E17" s="237">
        <f>(C17-D17)*100</f>
        <v>-0.9000000000000008</v>
      </c>
    </row>
    <row r="18" spans="1:5" x14ac:dyDescent="0.25">
      <c r="A18" s="292"/>
      <c r="B18" s="5" t="s">
        <v>70</v>
      </c>
      <c r="C18" s="232">
        <v>0.64200000000000002</v>
      </c>
      <c r="D18" s="57">
        <v>0.65400000000000003</v>
      </c>
      <c r="E18" s="237">
        <f t="shared" si="0"/>
        <v>-1.2000000000000011</v>
      </c>
    </row>
    <row r="19" spans="1:5" x14ac:dyDescent="0.25">
      <c r="A19" s="292"/>
      <c r="B19" s="5" t="s">
        <v>67</v>
      </c>
      <c r="C19" s="232">
        <v>0.752</v>
      </c>
      <c r="D19" s="57">
        <v>0.74399999999999999</v>
      </c>
      <c r="E19" s="237">
        <f t="shared" si="0"/>
        <v>0.80000000000000071</v>
      </c>
    </row>
    <row r="20" spans="1:5" x14ac:dyDescent="0.25">
      <c r="A20" s="292"/>
      <c r="B20" s="5" t="s">
        <v>68</v>
      </c>
      <c r="C20" s="232">
        <v>0.80700000000000005</v>
      </c>
      <c r="D20" s="57">
        <v>0.80200000000000005</v>
      </c>
      <c r="E20" s="237">
        <f t="shared" si="0"/>
        <v>0.50000000000000044</v>
      </c>
    </row>
    <row r="21" spans="1:5" x14ac:dyDescent="0.25">
      <c r="A21" s="292"/>
      <c r="B21" s="5" t="s">
        <v>91</v>
      </c>
      <c r="C21" s="232">
        <v>0.71899999999999997</v>
      </c>
      <c r="D21" s="57">
        <v>0.72199999999999998</v>
      </c>
      <c r="E21" s="237">
        <f t="shared" si="0"/>
        <v>-0.30000000000000027</v>
      </c>
    </row>
    <row r="22" spans="1:5" x14ac:dyDescent="0.25">
      <c r="A22" s="292"/>
      <c r="B22" s="42" t="s">
        <v>69</v>
      </c>
      <c r="C22" s="228">
        <v>0.88800000000000001</v>
      </c>
      <c r="D22" s="58">
        <v>0.88400000000000001</v>
      </c>
      <c r="E22" s="236">
        <f t="shared" si="0"/>
        <v>0.40000000000000036</v>
      </c>
    </row>
    <row r="23" spans="1:5" x14ac:dyDescent="0.25">
      <c r="A23" s="292" t="s">
        <v>246</v>
      </c>
      <c r="B23" s="12" t="s">
        <v>84</v>
      </c>
      <c r="C23" s="229">
        <v>0.73099999999999998</v>
      </c>
      <c r="D23" s="56">
        <v>0.73799999999999999</v>
      </c>
      <c r="E23" s="238">
        <f t="shared" si="0"/>
        <v>-0.70000000000000062</v>
      </c>
    </row>
    <row r="24" spans="1:5" x14ac:dyDescent="0.25">
      <c r="A24" s="292"/>
      <c r="B24" s="77" t="s">
        <v>44</v>
      </c>
      <c r="C24" s="231">
        <v>0.84699999999999998</v>
      </c>
      <c r="D24" s="57">
        <v>0.84099999999999997</v>
      </c>
      <c r="E24" s="237">
        <f t="shared" si="0"/>
        <v>0.60000000000000053</v>
      </c>
    </row>
    <row r="25" spans="1:5" x14ac:dyDescent="0.25">
      <c r="A25" s="292"/>
      <c r="B25" s="77" t="s">
        <v>45</v>
      </c>
      <c r="C25" s="231">
        <v>0.79700000000000004</v>
      </c>
      <c r="D25" s="57">
        <v>0.79800000000000004</v>
      </c>
      <c r="E25" s="237">
        <f t="shared" si="0"/>
        <v>-0.10000000000000009</v>
      </c>
    </row>
    <row r="26" spans="1:5" x14ac:dyDescent="0.25">
      <c r="A26" s="292"/>
      <c r="B26" s="77" t="s">
        <v>46</v>
      </c>
      <c r="C26" s="231">
        <v>0.79600000000000004</v>
      </c>
      <c r="D26" s="57">
        <v>0.78600000000000003</v>
      </c>
      <c r="E26" s="237">
        <f>(C26-D26)*100</f>
        <v>1.0000000000000009</v>
      </c>
    </row>
    <row r="27" spans="1:5" x14ac:dyDescent="0.25">
      <c r="A27" s="292"/>
      <c r="B27" s="77" t="s">
        <v>43</v>
      </c>
      <c r="C27" s="231">
        <v>0.752</v>
      </c>
      <c r="D27" s="57">
        <v>0.749</v>
      </c>
      <c r="E27" s="237">
        <f t="shared" si="0"/>
        <v>0.30000000000000027</v>
      </c>
    </row>
    <row r="28" spans="1:5" x14ac:dyDescent="0.25">
      <c r="A28" s="292"/>
      <c r="B28" s="77" t="s">
        <v>47</v>
      </c>
      <c r="C28" s="231">
        <v>0.69299999999999995</v>
      </c>
      <c r="D28" s="57">
        <v>0.73899999999999999</v>
      </c>
      <c r="E28" s="237">
        <f t="shared" si="0"/>
        <v>-4.6000000000000041</v>
      </c>
    </row>
    <row r="29" spans="1:5" x14ac:dyDescent="0.25">
      <c r="A29" s="292"/>
      <c r="B29" s="77" t="s">
        <v>48</v>
      </c>
      <c r="C29" s="231">
        <v>0.72699999999999998</v>
      </c>
      <c r="D29" s="57">
        <v>0.72099999999999997</v>
      </c>
      <c r="E29" s="237">
        <f t="shared" si="0"/>
        <v>0.60000000000000053</v>
      </c>
    </row>
    <row r="30" spans="1:5" x14ac:dyDescent="0.25">
      <c r="A30" s="292"/>
      <c r="B30" s="77" t="s">
        <v>51</v>
      </c>
      <c r="C30" s="231">
        <v>0.70199999999999996</v>
      </c>
      <c r="D30" s="57">
        <v>0.70199999999999996</v>
      </c>
      <c r="E30" s="237">
        <f t="shared" si="0"/>
        <v>0</v>
      </c>
    </row>
    <row r="31" spans="1:5" x14ac:dyDescent="0.25">
      <c r="A31" s="292"/>
      <c r="B31" s="77" t="s">
        <v>49</v>
      </c>
      <c r="C31" s="231">
        <v>0.67900000000000005</v>
      </c>
      <c r="D31" s="57">
        <v>0.67</v>
      </c>
      <c r="E31" s="237">
        <f t="shared" si="0"/>
        <v>0.9000000000000008</v>
      </c>
    </row>
    <row r="32" spans="1:5" x14ac:dyDescent="0.25">
      <c r="A32" s="292"/>
      <c r="B32" s="77" t="s">
        <v>50</v>
      </c>
      <c r="C32" s="231">
        <v>0.64500000000000002</v>
      </c>
      <c r="D32" s="57">
        <v>0.65100000000000002</v>
      </c>
      <c r="E32" s="237">
        <f t="shared" si="0"/>
        <v>-0.60000000000000053</v>
      </c>
    </row>
    <row r="33" spans="1:5" x14ac:dyDescent="0.25">
      <c r="A33" s="292"/>
      <c r="B33" s="77" t="s">
        <v>39</v>
      </c>
      <c r="C33" s="231">
        <v>0.64800000000000002</v>
      </c>
      <c r="D33" s="57">
        <v>0.65700000000000003</v>
      </c>
      <c r="E33" s="237">
        <f t="shared" si="0"/>
        <v>-0.9000000000000008</v>
      </c>
    </row>
    <row r="34" spans="1:5" x14ac:dyDescent="0.25">
      <c r="A34" s="292"/>
      <c r="B34" s="77" t="s">
        <v>40</v>
      </c>
      <c r="C34" s="231">
        <v>0.60299999999999998</v>
      </c>
      <c r="D34" s="57">
        <v>0.60299999999999998</v>
      </c>
      <c r="E34" s="237">
        <f t="shared" si="0"/>
        <v>0</v>
      </c>
    </row>
    <row r="35" spans="1:5" x14ac:dyDescent="0.25">
      <c r="A35" s="292"/>
      <c r="B35" s="5" t="s">
        <v>41</v>
      </c>
      <c r="C35" s="231">
        <v>0.80400000000000005</v>
      </c>
      <c r="D35" s="41">
        <v>0.78700000000000003</v>
      </c>
      <c r="E35" s="235">
        <f>(C35-D35)*100</f>
        <v>1.7000000000000015</v>
      </c>
    </row>
    <row r="36" spans="1:5" x14ac:dyDescent="0.25">
      <c r="A36" s="292"/>
      <c r="B36" s="77" t="s">
        <v>214</v>
      </c>
      <c r="C36" s="231">
        <v>0.82199999999999995</v>
      </c>
      <c r="D36" s="41">
        <v>0.80500000000000005</v>
      </c>
      <c r="E36" s="235">
        <f t="shared" si="0"/>
        <v>1.6999999999999904</v>
      </c>
    </row>
    <row r="37" spans="1:5" x14ac:dyDescent="0.25">
      <c r="A37" s="292"/>
      <c r="B37" s="5" t="s">
        <v>42</v>
      </c>
      <c r="C37" s="231">
        <v>0.73</v>
      </c>
      <c r="D37" s="57">
        <v>0.72099999999999997</v>
      </c>
      <c r="E37" s="237">
        <f t="shared" si="0"/>
        <v>0.9000000000000008</v>
      </c>
    </row>
    <row r="38" spans="1:5" x14ac:dyDescent="0.25">
      <c r="A38" s="292"/>
      <c r="B38" s="42" t="s">
        <v>81</v>
      </c>
      <c r="C38" s="230">
        <v>0.379</v>
      </c>
      <c r="D38" s="58">
        <v>0.39500000000000002</v>
      </c>
      <c r="E38" s="236">
        <f t="shared" si="0"/>
        <v>-1.6000000000000014</v>
      </c>
    </row>
    <row r="39" spans="1:5" x14ac:dyDescent="0.25">
      <c r="A39" s="191" t="s">
        <v>251</v>
      </c>
      <c r="D39" s="21"/>
    </row>
    <row r="40" spans="1:5" ht="33" customHeight="1" x14ac:dyDescent="0.25">
      <c r="A40" s="291" t="s">
        <v>262</v>
      </c>
      <c r="B40" s="291"/>
      <c r="C40" s="291"/>
      <c r="D40" s="291"/>
    </row>
    <row r="41" spans="1:5" x14ac:dyDescent="0.25">
      <c r="A41" s="44" t="s">
        <v>187</v>
      </c>
    </row>
    <row r="42" spans="1:5" x14ac:dyDescent="0.25">
      <c r="A42" s="191" t="s">
        <v>183</v>
      </c>
    </row>
    <row r="43" spans="1:5" x14ac:dyDescent="0.25">
      <c r="A43" s="168" t="s">
        <v>265</v>
      </c>
    </row>
  </sheetData>
  <mergeCells count="9">
    <mergeCell ref="A1:B1"/>
    <mergeCell ref="A40:D40"/>
    <mergeCell ref="A7:A8"/>
    <mergeCell ref="A9:A10"/>
    <mergeCell ref="A11:A12"/>
    <mergeCell ref="A13:A14"/>
    <mergeCell ref="A15:A22"/>
    <mergeCell ref="A23:A38"/>
    <mergeCell ref="A5:A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1"/>
  <sheetViews>
    <sheetView showGridLines="0" topLeftCell="A5" zoomScale="90" zoomScaleNormal="90" workbookViewId="0">
      <selection activeCell="A18" sqref="A18:G18"/>
    </sheetView>
  </sheetViews>
  <sheetFormatPr baseColWidth="10" defaultRowHeight="15" x14ac:dyDescent="0.25"/>
  <cols>
    <col min="1" max="1" width="45.140625" style="21" bestFit="1" customWidth="1"/>
    <col min="2" max="6" width="10.7109375" style="21" customWidth="1"/>
    <col min="7" max="16384" width="11.42578125" style="21"/>
  </cols>
  <sheetData>
    <row r="1" spans="1:7" ht="16.5" customHeight="1" x14ac:dyDescent="0.25">
      <c r="A1" s="269" t="s">
        <v>247</v>
      </c>
      <c r="B1" s="270"/>
      <c r="C1" s="270"/>
      <c r="D1" s="270"/>
      <c r="E1" s="271"/>
      <c r="F1" s="271"/>
      <c r="G1" s="271"/>
    </row>
    <row r="2" spans="1:7" ht="20.25" customHeight="1" x14ac:dyDescent="0.25">
      <c r="A2" s="31"/>
      <c r="B2" s="32"/>
      <c r="C2" s="32"/>
      <c r="D2" s="32"/>
      <c r="E2" s="33"/>
      <c r="F2" s="33"/>
      <c r="G2" s="33"/>
    </row>
    <row r="3" spans="1:7" ht="20.25" customHeight="1" x14ac:dyDescent="0.25">
      <c r="A3" s="31"/>
      <c r="B3" s="32"/>
      <c r="C3" s="32"/>
      <c r="D3" s="32"/>
      <c r="E3" s="33"/>
      <c r="F3" s="33"/>
      <c r="G3" s="33"/>
    </row>
    <row r="4" spans="1:7" ht="20.25" customHeight="1" x14ac:dyDescent="0.25">
      <c r="A4" s="31"/>
      <c r="B4" s="32"/>
      <c r="C4" s="32"/>
      <c r="D4" s="32"/>
      <c r="E4" s="33"/>
      <c r="F4" s="33"/>
      <c r="G4" s="33"/>
    </row>
    <row r="5" spans="1:7" ht="20.25" customHeight="1" x14ac:dyDescent="0.25">
      <c r="A5" s="31"/>
      <c r="B5" s="32"/>
      <c r="C5" s="32"/>
      <c r="D5" s="32"/>
      <c r="E5" s="33"/>
      <c r="F5" s="33"/>
      <c r="G5" s="33"/>
    </row>
    <row r="6" spans="1:7" ht="20.25" customHeight="1" x14ac:dyDescent="0.25">
      <c r="A6" s="31"/>
      <c r="B6" s="32"/>
      <c r="C6" s="32"/>
      <c r="D6" s="32"/>
      <c r="E6" s="33"/>
      <c r="F6" s="33"/>
      <c r="G6" s="33"/>
    </row>
    <row r="7" spans="1:7" ht="20.25" customHeight="1" x14ac:dyDescent="0.25">
      <c r="A7" s="31"/>
      <c r="B7" s="32"/>
      <c r="C7" s="32"/>
      <c r="D7" s="32"/>
      <c r="E7" s="33"/>
      <c r="F7" s="33"/>
      <c r="G7" s="33"/>
    </row>
    <row r="8" spans="1:7" ht="20.25" customHeight="1" x14ac:dyDescent="0.25">
      <c r="A8" s="31"/>
      <c r="B8" s="32"/>
      <c r="C8" s="32"/>
      <c r="D8" s="32"/>
      <c r="E8" s="33"/>
      <c r="F8" s="33"/>
      <c r="G8" s="33"/>
    </row>
    <row r="9" spans="1:7" ht="20.25" customHeight="1" x14ac:dyDescent="0.25">
      <c r="A9" s="31"/>
      <c r="B9" s="32"/>
      <c r="C9" s="32"/>
      <c r="D9" s="32"/>
      <c r="E9" s="33"/>
      <c r="F9" s="33"/>
      <c r="G9" s="33"/>
    </row>
    <row r="10" spans="1:7" ht="20.25" customHeight="1" x14ac:dyDescent="0.25">
      <c r="A10" s="31"/>
      <c r="B10" s="32"/>
      <c r="C10" s="32"/>
      <c r="D10" s="32"/>
      <c r="E10" s="33"/>
      <c r="F10" s="33"/>
      <c r="G10" s="33"/>
    </row>
    <row r="11" spans="1:7" ht="20.25" customHeight="1" x14ac:dyDescent="0.25">
      <c r="A11" s="31"/>
      <c r="B11" s="32"/>
      <c r="C11" s="32"/>
      <c r="D11" s="32"/>
      <c r="E11" s="33"/>
      <c r="F11" s="33"/>
      <c r="G11" s="33"/>
    </row>
    <row r="12" spans="1:7" ht="20.25" customHeight="1" x14ac:dyDescent="0.25">
      <c r="A12" s="31"/>
      <c r="B12" s="32"/>
      <c r="C12" s="32"/>
      <c r="D12" s="32"/>
      <c r="E12" s="33"/>
      <c r="F12" s="33"/>
      <c r="G12" s="33"/>
    </row>
    <row r="13" spans="1:7" ht="20.25" customHeight="1" x14ac:dyDescent="0.25">
      <c r="A13" s="31"/>
      <c r="B13" s="32"/>
      <c r="C13" s="32"/>
      <c r="D13" s="32"/>
      <c r="E13" s="33"/>
      <c r="F13" s="33"/>
      <c r="G13" s="33"/>
    </row>
    <row r="14" spans="1:7" ht="20.25" customHeight="1" x14ac:dyDescent="0.25">
      <c r="A14" s="31"/>
      <c r="B14" s="32"/>
      <c r="C14" s="32"/>
      <c r="D14" s="32"/>
      <c r="E14" s="33"/>
      <c r="F14" s="33"/>
      <c r="G14" s="33"/>
    </row>
    <row r="15" spans="1:7" ht="20.25" customHeight="1" x14ac:dyDescent="0.25">
      <c r="A15" s="31"/>
      <c r="B15" s="32"/>
      <c r="C15" s="32"/>
      <c r="D15" s="32"/>
      <c r="E15" s="33"/>
      <c r="F15" s="33"/>
      <c r="G15" s="33"/>
    </row>
    <row r="16" spans="1:7" ht="20.25" customHeight="1" x14ac:dyDescent="0.25">
      <c r="A16" s="31"/>
      <c r="B16" s="32"/>
      <c r="C16" s="32"/>
      <c r="D16" s="32"/>
      <c r="E16" s="33"/>
      <c r="F16" s="33"/>
      <c r="G16" s="33"/>
    </row>
    <row r="17" spans="1:11" x14ac:dyDescent="0.25">
      <c r="A17" s="191" t="s">
        <v>248</v>
      </c>
    </row>
    <row r="18" spans="1:11" ht="12.75" customHeight="1" x14ac:dyDescent="0.25">
      <c r="A18" s="272" t="s">
        <v>263</v>
      </c>
      <c r="B18" s="296"/>
      <c r="C18" s="296"/>
      <c r="D18" s="296"/>
      <c r="E18" s="296"/>
      <c r="F18" s="296"/>
      <c r="G18" s="296"/>
    </row>
    <row r="19" spans="1:11" ht="14.25" customHeight="1" x14ac:dyDescent="0.25">
      <c r="A19" s="252" t="s">
        <v>189</v>
      </c>
      <c r="B19" s="253"/>
      <c r="C19" s="253"/>
      <c r="D19" s="253"/>
      <c r="E19" s="253"/>
      <c r="F19" s="253"/>
      <c r="G19" s="33"/>
    </row>
    <row r="20" spans="1:11" ht="20.25" customHeight="1" x14ac:dyDescent="0.25">
      <c r="A20" s="3" t="s">
        <v>183</v>
      </c>
      <c r="B20" s="33"/>
      <c r="C20" s="33"/>
      <c r="D20" s="33"/>
      <c r="E20" s="33"/>
      <c r="F20" s="33"/>
      <c r="G20" s="33"/>
    </row>
    <row r="21" spans="1:11" x14ac:dyDescent="0.25">
      <c r="A21" s="168" t="s">
        <v>265</v>
      </c>
    </row>
    <row r="22" spans="1:11" x14ac:dyDescent="0.25">
      <c r="A22" s="4"/>
    </row>
    <row r="23" spans="1:11" ht="15" customHeight="1" x14ac:dyDescent="0.25">
      <c r="A23" s="297" t="s">
        <v>52</v>
      </c>
      <c r="B23" s="293">
        <v>2015</v>
      </c>
      <c r="C23" s="293">
        <v>2016</v>
      </c>
      <c r="D23" s="293">
        <v>2017</v>
      </c>
      <c r="E23" s="293">
        <v>2018</v>
      </c>
      <c r="F23" s="293">
        <v>2019</v>
      </c>
      <c r="G23" s="293" t="s">
        <v>35</v>
      </c>
      <c r="H23" s="293" t="s">
        <v>38</v>
      </c>
      <c r="I23" s="293" t="s">
        <v>54</v>
      </c>
      <c r="J23" s="293" t="s">
        <v>110</v>
      </c>
      <c r="K23" s="293" t="s">
        <v>192</v>
      </c>
    </row>
    <row r="24" spans="1:11" x14ac:dyDescent="0.25">
      <c r="A24" s="298"/>
      <c r="B24" s="294"/>
      <c r="C24" s="294"/>
      <c r="D24" s="294"/>
      <c r="E24" s="294"/>
      <c r="F24" s="294"/>
      <c r="G24" s="294"/>
      <c r="H24" s="294"/>
      <c r="I24" s="294"/>
      <c r="J24" s="294"/>
      <c r="K24" s="294"/>
    </row>
    <row r="25" spans="1:11" x14ac:dyDescent="0.25">
      <c r="A25" s="298"/>
      <c r="B25" s="294"/>
      <c r="C25" s="294"/>
      <c r="D25" s="294"/>
      <c r="E25" s="294"/>
      <c r="F25" s="294"/>
      <c r="G25" s="294"/>
      <c r="H25" s="294"/>
      <c r="I25" s="294"/>
      <c r="J25" s="294"/>
      <c r="K25" s="294"/>
    </row>
    <row r="26" spans="1:11" x14ac:dyDescent="0.25">
      <c r="A26" s="299"/>
      <c r="B26" s="295"/>
      <c r="C26" s="295"/>
      <c r="D26" s="295"/>
      <c r="E26" s="295"/>
      <c r="F26" s="295"/>
      <c r="G26" s="295"/>
      <c r="H26" s="295"/>
      <c r="I26" s="295"/>
      <c r="J26" s="295"/>
      <c r="K26" s="295"/>
    </row>
    <row r="27" spans="1:11" x14ac:dyDescent="0.25">
      <c r="A27" s="5" t="s">
        <v>41</v>
      </c>
      <c r="B27" s="9">
        <v>2.04</v>
      </c>
      <c r="C27" s="9">
        <v>2.06</v>
      </c>
      <c r="D27" s="9">
        <v>2.11</v>
      </c>
      <c r="E27" s="9">
        <v>2.15</v>
      </c>
      <c r="F27" s="9">
        <v>2.31</v>
      </c>
      <c r="G27" s="9">
        <v>2.4900000000000002</v>
      </c>
      <c r="H27" s="9">
        <v>2.61</v>
      </c>
      <c r="I27" s="9">
        <v>2.59</v>
      </c>
      <c r="J27" s="9">
        <v>2.5499999999999998</v>
      </c>
      <c r="K27" s="9">
        <v>2.6129921015149549</v>
      </c>
    </row>
    <row r="28" spans="1:11" x14ac:dyDescent="0.25">
      <c r="A28" s="5" t="s">
        <v>44</v>
      </c>
      <c r="B28" s="9">
        <v>1.86</v>
      </c>
      <c r="C28" s="9">
        <v>1.95</v>
      </c>
      <c r="D28" s="9">
        <v>1.96</v>
      </c>
      <c r="E28" s="9">
        <v>1.94</v>
      </c>
      <c r="F28" s="9">
        <v>2.08</v>
      </c>
      <c r="G28" s="9">
        <v>2.0099999999999998</v>
      </c>
      <c r="H28" s="9">
        <v>2.04</v>
      </c>
      <c r="I28" s="9">
        <v>2.06</v>
      </c>
      <c r="J28" s="9">
        <v>2.13</v>
      </c>
      <c r="K28" s="9">
        <v>2.135429805775054</v>
      </c>
    </row>
    <row r="29" spans="1:11" x14ac:dyDescent="0.25">
      <c r="A29" s="5" t="s">
        <v>42</v>
      </c>
      <c r="B29" s="9">
        <v>1.73</v>
      </c>
      <c r="C29" s="9">
        <v>1.73</v>
      </c>
      <c r="D29" s="9">
        <v>1.8</v>
      </c>
      <c r="E29" s="9">
        <v>1.84</v>
      </c>
      <c r="F29" s="9">
        <v>1.89</v>
      </c>
      <c r="G29" s="9">
        <v>1.89</v>
      </c>
      <c r="H29" s="9">
        <v>2.04</v>
      </c>
      <c r="I29" s="9">
        <v>2.09</v>
      </c>
      <c r="J29" s="9">
        <v>2.02</v>
      </c>
      <c r="K29" s="9">
        <v>2.08115333670965</v>
      </c>
    </row>
    <row r="30" spans="1:11" x14ac:dyDescent="0.25">
      <c r="A30" s="5" t="s">
        <v>46</v>
      </c>
      <c r="B30" s="9">
        <v>1.53</v>
      </c>
      <c r="C30" s="9">
        <v>1.55</v>
      </c>
      <c r="D30" s="9">
        <v>1.58</v>
      </c>
      <c r="E30" s="9">
        <v>1.56</v>
      </c>
      <c r="F30" s="9">
        <v>1.65</v>
      </c>
      <c r="G30" s="9">
        <v>1.63</v>
      </c>
      <c r="H30" s="9">
        <v>1.7</v>
      </c>
      <c r="I30" s="9">
        <v>1.78</v>
      </c>
      <c r="J30" s="9">
        <v>1.85</v>
      </c>
      <c r="K30" s="9">
        <v>1.827175678453947</v>
      </c>
    </row>
    <row r="31" spans="1:11" x14ac:dyDescent="0.25">
      <c r="A31" s="5" t="s">
        <v>45</v>
      </c>
      <c r="B31" s="9">
        <v>1.5</v>
      </c>
      <c r="C31" s="9">
        <v>1.51</v>
      </c>
      <c r="D31" s="9">
        <v>1.52</v>
      </c>
      <c r="E31" s="9">
        <v>1.54</v>
      </c>
      <c r="F31" s="9">
        <v>1.66</v>
      </c>
      <c r="G31" s="9">
        <v>1.66</v>
      </c>
      <c r="H31" s="9">
        <v>1.72</v>
      </c>
      <c r="I31" s="9">
        <v>1.73</v>
      </c>
      <c r="J31" s="9">
        <v>1.73</v>
      </c>
      <c r="K31" s="9">
        <v>1.7129673727444741</v>
      </c>
    </row>
    <row r="32" spans="1:11" x14ac:dyDescent="0.25">
      <c r="A32" s="5" t="s">
        <v>39</v>
      </c>
      <c r="B32" s="9">
        <v>1.43</v>
      </c>
      <c r="C32" s="9">
        <v>1.37</v>
      </c>
      <c r="D32" s="9">
        <v>1.38</v>
      </c>
      <c r="E32" s="9">
        <v>1.46</v>
      </c>
      <c r="F32" s="9">
        <v>1.55</v>
      </c>
      <c r="G32" s="9">
        <v>1.56</v>
      </c>
      <c r="H32" s="9">
        <v>1.65</v>
      </c>
      <c r="I32" s="9">
        <v>1.72</v>
      </c>
      <c r="J32" s="190">
        <v>1.7</v>
      </c>
      <c r="K32" s="190">
        <v>1.7050493096646939</v>
      </c>
    </row>
    <row r="33" spans="1:11" x14ac:dyDescent="0.25">
      <c r="A33" s="5" t="s">
        <v>48</v>
      </c>
      <c r="B33" s="9">
        <v>1.56</v>
      </c>
      <c r="C33" s="9">
        <v>1.58</v>
      </c>
      <c r="D33" s="9">
        <v>1.59</v>
      </c>
      <c r="E33" s="9">
        <v>1.57</v>
      </c>
      <c r="F33" s="9">
        <v>1.49</v>
      </c>
      <c r="G33" s="9">
        <v>1.55</v>
      </c>
      <c r="H33" s="9">
        <v>1.64</v>
      </c>
      <c r="I33" s="9">
        <v>1.58</v>
      </c>
      <c r="J33" s="190">
        <v>1.55</v>
      </c>
      <c r="K33" s="190">
        <v>1.548892189411148</v>
      </c>
    </row>
    <row r="34" spans="1:11" x14ac:dyDescent="0.25">
      <c r="A34" s="5" t="s">
        <v>43</v>
      </c>
      <c r="B34" s="9">
        <v>1.39</v>
      </c>
      <c r="C34" s="9">
        <v>1.35</v>
      </c>
      <c r="D34" s="9">
        <v>1.37</v>
      </c>
      <c r="E34" s="9">
        <v>1.35</v>
      </c>
      <c r="F34" s="9">
        <v>1.41</v>
      </c>
      <c r="G34" s="9">
        <v>1.54</v>
      </c>
      <c r="H34" s="9">
        <v>1.57</v>
      </c>
      <c r="I34" s="9">
        <v>1.58</v>
      </c>
      <c r="J34" s="190">
        <v>1.54</v>
      </c>
      <c r="K34" s="190">
        <v>1.516715041693393</v>
      </c>
    </row>
    <row r="35" spans="1:11" x14ac:dyDescent="0.25">
      <c r="A35" s="5" t="s">
        <v>49</v>
      </c>
      <c r="B35" s="9">
        <v>1.08</v>
      </c>
      <c r="C35" s="9">
        <v>1.1100000000000001</v>
      </c>
      <c r="D35" s="9">
        <v>1.1100000000000001</v>
      </c>
      <c r="E35" s="9">
        <v>1.1399999999999999</v>
      </c>
      <c r="F35" s="9">
        <v>1.27</v>
      </c>
      <c r="G35" s="9">
        <v>1.28</v>
      </c>
      <c r="H35" s="9">
        <v>1.36</v>
      </c>
      <c r="I35" s="9">
        <v>1.41</v>
      </c>
      <c r="J35" s="190">
        <v>1.42</v>
      </c>
      <c r="K35" s="190">
        <v>1.477138818431621</v>
      </c>
    </row>
    <row r="36" spans="1:11" x14ac:dyDescent="0.25">
      <c r="A36" s="5" t="s">
        <v>47</v>
      </c>
      <c r="B36" s="9">
        <v>1.2</v>
      </c>
      <c r="C36" s="9">
        <v>1.19</v>
      </c>
      <c r="D36" s="9">
        <v>1.21</v>
      </c>
      <c r="E36" s="9">
        <v>1.23</v>
      </c>
      <c r="F36" s="9">
        <v>1.3</v>
      </c>
      <c r="G36" s="9">
        <v>1.34</v>
      </c>
      <c r="H36" s="9">
        <v>1.41</v>
      </c>
      <c r="I36" s="9">
        <v>1.46</v>
      </c>
      <c r="J36" s="190">
        <v>1.52</v>
      </c>
      <c r="K36" s="190">
        <v>1.4559947247865619</v>
      </c>
    </row>
    <row r="37" spans="1:11" x14ac:dyDescent="0.25">
      <c r="A37" s="5" t="s">
        <v>51</v>
      </c>
      <c r="B37" s="9">
        <v>1.2</v>
      </c>
      <c r="C37" s="9">
        <v>1.24</v>
      </c>
      <c r="D37" s="9">
        <v>1.24</v>
      </c>
      <c r="E37" s="9">
        <v>1.24</v>
      </c>
      <c r="F37" s="9">
        <v>1.34</v>
      </c>
      <c r="G37" s="9">
        <v>1.36</v>
      </c>
      <c r="H37" s="9">
        <v>1.43</v>
      </c>
      <c r="I37" s="9">
        <v>1.45</v>
      </c>
      <c r="J37" s="190">
        <v>1.46</v>
      </c>
      <c r="K37" s="190">
        <v>1.4462130899710131</v>
      </c>
    </row>
    <row r="38" spans="1:11" x14ac:dyDescent="0.25">
      <c r="A38" s="5" t="s">
        <v>50</v>
      </c>
      <c r="B38" s="9">
        <v>1.41</v>
      </c>
      <c r="C38" s="9">
        <v>1.4</v>
      </c>
      <c r="D38" s="9">
        <v>1.45</v>
      </c>
      <c r="E38" s="9">
        <v>1.37</v>
      </c>
      <c r="F38" s="9">
        <v>1.53</v>
      </c>
      <c r="G38" s="9">
        <v>1.41</v>
      </c>
      <c r="H38" s="9">
        <v>1.44</v>
      </c>
      <c r="I38" s="9">
        <v>1.46</v>
      </c>
      <c r="J38" s="190">
        <v>1.45</v>
      </c>
      <c r="K38" s="190">
        <v>1.3994118731563421</v>
      </c>
    </row>
    <row r="39" spans="1:11" x14ac:dyDescent="0.25">
      <c r="A39" s="5" t="s">
        <v>40</v>
      </c>
      <c r="B39" s="9">
        <v>1.22</v>
      </c>
      <c r="C39" s="9">
        <v>1.1299999999999999</v>
      </c>
      <c r="D39" s="9">
        <v>1.1499999999999999</v>
      </c>
      <c r="E39" s="9">
        <v>1.18</v>
      </c>
      <c r="F39" s="9">
        <v>1.26</v>
      </c>
      <c r="G39" s="9">
        <v>1.33</v>
      </c>
      <c r="H39" s="9">
        <v>1.37</v>
      </c>
      <c r="I39" s="9">
        <v>1.41</v>
      </c>
      <c r="J39" s="190">
        <v>1.42</v>
      </c>
      <c r="K39" s="190">
        <v>1.400752496433666</v>
      </c>
    </row>
    <row r="40" spans="1:11" x14ac:dyDescent="0.25">
      <c r="A40" s="6" t="s">
        <v>0</v>
      </c>
      <c r="B40" s="34">
        <v>1.44</v>
      </c>
      <c r="C40" s="34">
        <v>1.45</v>
      </c>
      <c r="D40" s="34">
        <v>1.47</v>
      </c>
      <c r="E40" s="34">
        <v>1.48</v>
      </c>
      <c r="F40" s="35">
        <v>1.57</v>
      </c>
      <c r="G40" s="35">
        <v>1.6</v>
      </c>
      <c r="H40" s="35">
        <v>1.68</v>
      </c>
      <c r="I40" s="35">
        <v>1.71</v>
      </c>
      <c r="J40" s="35">
        <v>1.72</v>
      </c>
      <c r="K40" s="35">
        <v>1.717746305581356</v>
      </c>
    </row>
    <row r="41" spans="1:11" x14ac:dyDescent="0.25">
      <c r="A41" s="14"/>
      <c r="B41" s="15"/>
      <c r="C41" s="36"/>
      <c r="D41" s="36"/>
      <c r="E41" s="36"/>
      <c r="F41" s="37"/>
    </row>
  </sheetData>
  <mergeCells count="14">
    <mergeCell ref="K23:K26"/>
    <mergeCell ref="J23:J26"/>
    <mergeCell ref="I23:I26"/>
    <mergeCell ref="H23:H26"/>
    <mergeCell ref="A1:G1"/>
    <mergeCell ref="A18:G18"/>
    <mergeCell ref="A19:F19"/>
    <mergeCell ref="A23:A26"/>
    <mergeCell ref="B23:B26"/>
    <mergeCell ref="C23:C26"/>
    <mergeCell ref="D23:D26"/>
    <mergeCell ref="E23:E26"/>
    <mergeCell ref="F23:F26"/>
    <mergeCell ref="G23:G26"/>
  </mergeCells>
  <pageMargins left="0.7" right="0.7" top="0.75" bottom="0.75" header="0.3" footer="0.3"/>
  <pageSetup paperSize="9" orientation="portrait" r:id="rId1"/>
  <ignoredErrors>
    <ignoredError sqref="G23:I23"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87"/>
  <sheetViews>
    <sheetView topLeftCell="A45" zoomScale="90" zoomScaleNormal="90" workbookViewId="0">
      <selection activeCell="F85" sqref="F85"/>
    </sheetView>
  </sheetViews>
  <sheetFormatPr baseColWidth="10" defaultRowHeight="15" x14ac:dyDescent="0.25"/>
  <cols>
    <col min="1" max="1" width="28.28515625" style="174" customWidth="1"/>
    <col min="2" max="2" width="28.5703125" style="174" customWidth="1"/>
    <col min="3" max="7" width="20.7109375" style="174" customWidth="1"/>
    <col min="8" max="8" width="18.140625" style="240" customWidth="1"/>
    <col min="9" max="9" width="16.28515625" style="174" customWidth="1"/>
    <col min="10" max="16384" width="11.42578125" style="174"/>
  </cols>
  <sheetData>
    <row r="1" spans="1:10" ht="15.75" customHeight="1" x14ac:dyDescent="0.25">
      <c r="A1" s="300" t="s">
        <v>228</v>
      </c>
      <c r="B1" s="301"/>
      <c r="C1" s="301"/>
      <c r="D1" s="302"/>
      <c r="E1" s="302"/>
      <c r="F1" s="302"/>
    </row>
    <row r="2" spans="1:10" ht="21.75" customHeight="1" x14ac:dyDescent="0.25">
      <c r="A2" s="311"/>
      <c r="B2" s="262" t="s">
        <v>5</v>
      </c>
      <c r="C2" s="276" t="s">
        <v>76</v>
      </c>
      <c r="D2" s="262" t="s">
        <v>229</v>
      </c>
      <c r="E2" s="308" t="s">
        <v>230</v>
      </c>
      <c r="F2" s="309"/>
      <c r="G2" s="310"/>
    </row>
    <row r="3" spans="1:10" ht="52.5" customHeight="1" x14ac:dyDescent="0.25">
      <c r="A3" s="311"/>
      <c r="B3" s="262"/>
      <c r="C3" s="276"/>
      <c r="D3" s="262"/>
      <c r="E3" s="207" t="s">
        <v>0</v>
      </c>
      <c r="F3" s="194" t="s">
        <v>75</v>
      </c>
      <c r="G3" s="194" t="s">
        <v>193</v>
      </c>
    </row>
    <row r="4" spans="1:10" ht="15" customHeight="1" x14ac:dyDescent="0.25">
      <c r="A4" s="5" t="s">
        <v>4</v>
      </c>
      <c r="B4" s="5" t="s">
        <v>32</v>
      </c>
      <c r="C4" s="11">
        <v>0.38</v>
      </c>
      <c r="D4" s="10">
        <v>0.31900000000000001</v>
      </c>
      <c r="E4" s="10">
        <f>F4+G4</f>
        <v>0.30099999999999999</v>
      </c>
      <c r="F4" s="195">
        <v>0.14699999999999999</v>
      </c>
      <c r="G4" s="195">
        <v>0.154</v>
      </c>
      <c r="H4" s="241"/>
      <c r="I4" s="242"/>
      <c r="J4" s="242"/>
    </row>
    <row r="5" spans="1:10" x14ac:dyDescent="0.25">
      <c r="A5" s="5"/>
      <c r="B5" s="5" t="s">
        <v>6</v>
      </c>
      <c r="C5" s="11">
        <v>0.374</v>
      </c>
      <c r="D5" s="10">
        <v>0.32500000000000001</v>
      </c>
      <c r="E5" s="10">
        <f>F5+G5</f>
        <v>0.3</v>
      </c>
      <c r="F5" s="195">
        <v>0.14699999999999999</v>
      </c>
      <c r="G5" s="195">
        <v>0.153</v>
      </c>
      <c r="H5" s="241"/>
      <c r="I5" s="242"/>
      <c r="J5" s="242"/>
    </row>
    <row r="6" spans="1:10" x14ac:dyDescent="0.25">
      <c r="A6" s="5"/>
      <c r="B6" s="5" t="s">
        <v>7</v>
      </c>
      <c r="C6" s="11">
        <v>0.36799999999999999</v>
      </c>
      <c r="D6" s="10">
        <v>0.32600000000000001</v>
      </c>
      <c r="E6" s="10">
        <f t="shared" ref="E6:E68" si="0">F6+G6</f>
        <v>0.30499999999999999</v>
      </c>
      <c r="F6" s="195">
        <v>0.152</v>
      </c>
      <c r="G6" s="195">
        <v>0.153</v>
      </c>
      <c r="H6" s="241"/>
      <c r="I6" s="242"/>
      <c r="J6" s="242"/>
    </row>
    <row r="7" spans="1:10" x14ac:dyDescent="0.25">
      <c r="A7" s="5"/>
      <c r="B7" s="5" t="s">
        <v>10</v>
      </c>
      <c r="C7" s="11">
        <v>0.36699999999999999</v>
      </c>
      <c r="D7" s="10">
        <v>0.32600000000000001</v>
      </c>
      <c r="E7" s="10">
        <f t="shared" si="0"/>
        <v>0.307</v>
      </c>
      <c r="F7" s="195">
        <v>0.151</v>
      </c>
      <c r="G7" s="195">
        <v>0.156</v>
      </c>
      <c r="H7" s="241"/>
      <c r="I7" s="242"/>
      <c r="J7" s="242"/>
    </row>
    <row r="8" spans="1:10" x14ac:dyDescent="0.25">
      <c r="A8" s="5"/>
      <c r="B8" s="5" t="s">
        <v>31</v>
      </c>
      <c r="C8" s="11">
        <v>0.34799999999999998</v>
      </c>
      <c r="D8" s="10">
        <v>0.316</v>
      </c>
      <c r="E8" s="10">
        <f t="shared" si="0"/>
        <v>0.33599999999999997</v>
      </c>
      <c r="F8" s="195">
        <v>0.16400000000000001</v>
      </c>
      <c r="G8" s="195">
        <v>0.17199999999999999</v>
      </c>
      <c r="H8" s="241"/>
      <c r="I8" s="242"/>
      <c r="J8" s="242"/>
    </row>
    <row r="9" spans="1:10" x14ac:dyDescent="0.25">
      <c r="A9" s="5"/>
      <c r="B9" s="5" t="s">
        <v>35</v>
      </c>
      <c r="C9" s="11">
        <v>0.34200000000000003</v>
      </c>
      <c r="D9" s="10">
        <v>0.312</v>
      </c>
      <c r="E9" s="10">
        <f t="shared" si="0"/>
        <v>0.34599999999999997</v>
      </c>
      <c r="F9" s="195">
        <v>0.16700000000000001</v>
      </c>
      <c r="G9" s="195">
        <v>0.17899999999999999</v>
      </c>
      <c r="H9" s="241"/>
      <c r="I9" s="242"/>
      <c r="J9" s="242"/>
    </row>
    <row r="10" spans="1:10" x14ac:dyDescent="0.25">
      <c r="A10" s="5"/>
      <c r="B10" s="5" t="s">
        <v>38</v>
      </c>
      <c r="C10" s="11">
        <v>0.33</v>
      </c>
      <c r="D10" s="10">
        <v>0.30199999999999999</v>
      </c>
      <c r="E10" s="10">
        <f t="shared" si="0"/>
        <v>0.36799999999999999</v>
      </c>
      <c r="F10" s="195">
        <v>0.17499999999999999</v>
      </c>
      <c r="G10" s="195">
        <v>0.193</v>
      </c>
      <c r="H10" s="241"/>
      <c r="I10" s="242"/>
      <c r="J10" s="242"/>
    </row>
    <row r="11" spans="1:10" x14ac:dyDescent="0.25">
      <c r="A11" s="5"/>
      <c r="B11" s="5" t="s">
        <v>54</v>
      </c>
      <c r="C11" s="11">
        <v>0.30399999999999999</v>
      </c>
      <c r="D11" s="10">
        <v>0.32400000000000001</v>
      </c>
      <c r="E11" s="10">
        <f t="shared" si="0"/>
        <v>0.372</v>
      </c>
      <c r="F11" s="195">
        <v>0.17499999999999999</v>
      </c>
      <c r="G11" s="195">
        <v>0.19700000000000001</v>
      </c>
      <c r="H11" s="241"/>
      <c r="I11" s="242"/>
      <c r="J11" s="242"/>
    </row>
    <row r="12" spans="1:10" x14ac:dyDescent="0.25">
      <c r="A12" s="5"/>
      <c r="B12" s="5" t="s">
        <v>110</v>
      </c>
      <c r="C12" s="11">
        <v>0.28699999999999998</v>
      </c>
      <c r="D12" s="10">
        <v>0.33500000000000002</v>
      </c>
      <c r="E12" s="10">
        <f t="shared" si="0"/>
        <v>0.379</v>
      </c>
      <c r="F12" s="195">
        <v>0.18</v>
      </c>
      <c r="G12" s="195">
        <v>0.19900000000000001</v>
      </c>
      <c r="H12" s="241"/>
      <c r="I12" s="242"/>
      <c r="J12" s="242"/>
    </row>
    <row r="13" spans="1:10" x14ac:dyDescent="0.25">
      <c r="A13" s="5"/>
      <c r="B13" s="5" t="s">
        <v>192</v>
      </c>
      <c r="C13" s="11">
        <v>0.29399999999999998</v>
      </c>
      <c r="D13" s="10">
        <v>0.33700000000000002</v>
      </c>
      <c r="E13" s="10">
        <f t="shared" si="0"/>
        <v>0.36899999999999999</v>
      </c>
      <c r="F13" s="195">
        <v>0.17</v>
      </c>
      <c r="G13" s="195">
        <v>0.19900000000000001</v>
      </c>
      <c r="H13" s="241"/>
      <c r="I13" s="242"/>
      <c r="J13" s="242"/>
    </row>
    <row r="14" spans="1:10" x14ac:dyDescent="0.25">
      <c r="A14" s="5" t="s">
        <v>3</v>
      </c>
      <c r="B14" s="5">
        <v>2015</v>
      </c>
      <c r="C14" s="11">
        <v>0.29499999999999998</v>
      </c>
      <c r="D14" s="10">
        <v>0.29899999999999999</v>
      </c>
      <c r="E14" s="10">
        <f t="shared" si="0"/>
        <v>0.40700000000000003</v>
      </c>
      <c r="F14" s="195">
        <v>0.16500000000000001</v>
      </c>
      <c r="G14" s="195">
        <v>0.24199999999999999</v>
      </c>
      <c r="H14" s="241"/>
      <c r="I14" s="242"/>
      <c r="J14" s="242"/>
    </row>
    <row r="15" spans="1:10" x14ac:dyDescent="0.25">
      <c r="A15" s="5"/>
      <c r="B15" s="5">
        <v>2016</v>
      </c>
      <c r="C15" s="11">
        <v>0.28899999999999998</v>
      </c>
      <c r="D15" s="10">
        <v>0.30499999999999999</v>
      </c>
      <c r="E15" s="10">
        <f t="shared" si="0"/>
        <v>0.40500000000000003</v>
      </c>
      <c r="F15" s="195">
        <v>0.16200000000000001</v>
      </c>
      <c r="G15" s="195">
        <v>0.24299999999999999</v>
      </c>
      <c r="H15" s="241"/>
      <c r="I15" s="242"/>
      <c r="J15" s="242"/>
    </row>
    <row r="16" spans="1:10" x14ac:dyDescent="0.25">
      <c r="A16" s="5"/>
      <c r="B16" s="5" t="s">
        <v>7</v>
      </c>
      <c r="C16" s="11">
        <v>0.28599999999999998</v>
      </c>
      <c r="D16" s="10">
        <v>0.30499999999999999</v>
      </c>
      <c r="E16" s="10">
        <f t="shared" si="0"/>
        <v>0.40900000000000003</v>
      </c>
      <c r="F16" s="195">
        <v>0.16600000000000001</v>
      </c>
      <c r="G16" s="195">
        <v>0.24299999999999999</v>
      </c>
      <c r="H16" s="241"/>
      <c r="I16" s="242"/>
      <c r="J16" s="242"/>
    </row>
    <row r="17" spans="1:11" x14ac:dyDescent="0.25">
      <c r="A17" s="5"/>
      <c r="B17" s="5" t="s">
        <v>10</v>
      </c>
      <c r="C17" s="11">
        <v>0.28599999999999998</v>
      </c>
      <c r="D17" s="10">
        <v>0.30499999999999999</v>
      </c>
      <c r="E17" s="10">
        <f t="shared" si="0"/>
        <v>0.40900000000000003</v>
      </c>
      <c r="F17" s="195">
        <v>0.16500000000000001</v>
      </c>
      <c r="G17" s="195">
        <v>0.24399999999999999</v>
      </c>
      <c r="H17" s="241"/>
      <c r="I17" s="242"/>
      <c r="J17" s="242"/>
    </row>
    <row r="18" spans="1:11" x14ac:dyDescent="0.25">
      <c r="A18" s="5"/>
      <c r="B18" s="5" t="s">
        <v>31</v>
      </c>
      <c r="C18" s="11">
        <v>0.26600000000000001</v>
      </c>
      <c r="D18" s="10">
        <v>0.29799999999999999</v>
      </c>
      <c r="E18" s="10">
        <f t="shared" si="0"/>
        <v>0.436</v>
      </c>
      <c r="F18" s="195">
        <v>0.17799999999999999</v>
      </c>
      <c r="G18" s="195">
        <v>0.25800000000000001</v>
      </c>
      <c r="H18" s="241"/>
      <c r="I18" s="242"/>
      <c r="J18" s="242"/>
    </row>
    <row r="19" spans="1:11" x14ac:dyDescent="0.25">
      <c r="A19" s="5"/>
      <c r="B19" s="5" t="s">
        <v>35</v>
      </c>
      <c r="C19" s="11">
        <v>0.26100000000000001</v>
      </c>
      <c r="D19" s="10">
        <v>0.29899999999999999</v>
      </c>
      <c r="E19" s="10">
        <f t="shared" si="0"/>
        <v>0.441</v>
      </c>
      <c r="F19" s="195">
        <v>0.17899999999999999</v>
      </c>
      <c r="G19" s="195">
        <v>0.26200000000000001</v>
      </c>
      <c r="H19" s="241"/>
      <c r="I19" s="242"/>
      <c r="J19" s="242"/>
    </row>
    <row r="20" spans="1:11" x14ac:dyDescent="0.25">
      <c r="A20" s="5"/>
      <c r="B20" s="5" t="s">
        <v>38</v>
      </c>
      <c r="C20" s="11">
        <v>0.25</v>
      </c>
      <c r="D20" s="10">
        <v>0.28899999999999998</v>
      </c>
      <c r="E20" s="10">
        <f t="shared" si="0"/>
        <v>0.46100000000000002</v>
      </c>
      <c r="F20" s="195">
        <v>0.182</v>
      </c>
      <c r="G20" s="195">
        <v>0.27900000000000003</v>
      </c>
      <c r="H20" s="241"/>
      <c r="I20" s="242"/>
      <c r="J20" s="242"/>
    </row>
    <row r="21" spans="1:11" x14ac:dyDescent="0.25">
      <c r="A21" s="5"/>
      <c r="B21" s="5" t="s">
        <v>54</v>
      </c>
      <c r="C21" s="11">
        <v>0.23699999999999999</v>
      </c>
      <c r="D21" s="10">
        <v>0.29499999999999998</v>
      </c>
      <c r="E21" s="10">
        <f t="shared" si="0"/>
        <v>0.46799999999999997</v>
      </c>
      <c r="F21" s="195">
        <v>0.182</v>
      </c>
      <c r="G21" s="195">
        <v>0.28599999999999998</v>
      </c>
      <c r="H21" s="241"/>
      <c r="I21" s="242"/>
      <c r="J21" s="242"/>
    </row>
    <row r="22" spans="1:11" x14ac:dyDescent="0.25">
      <c r="A22" s="5"/>
      <c r="B22" s="5" t="s">
        <v>110</v>
      </c>
      <c r="C22" s="11">
        <v>0.24</v>
      </c>
      <c r="D22" s="10">
        <v>0.29599999999999999</v>
      </c>
      <c r="E22" s="10">
        <f t="shared" si="0"/>
        <v>0.46499999999999997</v>
      </c>
      <c r="F22" s="195">
        <v>0.183</v>
      </c>
      <c r="G22" s="195">
        <v>0.28199999999999997</v>
      </c>
      <c r="H22" s="241"/>
      <c r="I22" s="242"/>
      <c r="J22" s="242"/>
    </row>
    <row r="23" spans="1:11" x14ac:dyDescent="0.25">
      <c r="A23" s="5"/>
      <c r="B23" s="5" t="s">
        <v>192</v>
      </c>
      <c r="C23" s="11">
        <v>0.23599999999999999</v>
      </c>
      <c r="D23" s="10">
        <v>0.30499999999999999</v>
      </c>
      <c r="E23" s="10">
        <f t="shared" si="0"/>
        <v>0.45900000000000002</v>
      </c>
      <c r="F23" s="195">
        <v>0.17799999999999999</v>
      </c>
      <c r="G23" s="195">
        <v>0.28100000000000003</v>
      </c>
      <c r="H23" s="241"/>
      <c r="I23" s="242"/>
      <c r="J23" s="242"/>
    </row>
    <row r="24" spans="1:11" x14ac:dyDescent="0.25">
      <c r="A24" s="12" t="s">
        <v>20</v>
      </c>
      <c r="B24" s="12" t="s">
        <v>32</v>
      </c>
      <c r="C24" s="209">
        <v>0.495</v>
      </c>
      <c r="D24" s="208">
        <v>0.27</v>
      </c>
      <c r="E24" s="208">
        <f t="shared" si="0"/>
        <v>0.23499999999999999</v>
      </c>
      <c r="F24" s="196">
        <v>0.11700000000000001</v>
      </c>
      <c r="G24" s="196">
        <v>0.11799999999999999</v>
      </c>
      <c r="H24" s="241"/>
      <c r="I24" s="242"/>
      <c r="J24" s="242"/>
    </row>
    <row r="25" spans="1:11" x14ac:dyDescent="0.25">
      <c r="A25" s="5"/>
      <c r="B25" s="5" t="s">
        <v>6</v>
      </c>
      <c r="C25" s="11">
        <v>0.46700000000000003</v>
      </c>
      <c r="D25" s="10">
        <v>0.28199999999999997</v>
      </c>
      <c r="E25" s="10">
        <f t="shared" si="0"/>
        <v>0.251</v>
      </c>
      <c r="F25" s="195">
        <v>0.125</v>
      </c>
      <c r="G25" s="195">
        <v>0.126</v>
      </c>
      <c r="H25" s="241"/>
      <c r="I25" s="242"/>
      <c r="J25" s="242"/>
    </row>
    <row r="26" spans="1:11" ht="18" customHeight="1" x14ac:dyDescent="0.25">
      <c r="A26" s="5"/>
      <c r="B26" s="5" t="s">
        <v>7</v>
      </c>
      <c r="C26" s="11">
        <v>0.45800000000000002</v>
      </c>
      <c r="D26" s="10">
        <v>0.28399999999999997</v>
      </c>
      <c r="E26" s="10">
        <f t="shared" si="0"/>
        <v>0.25900000000000001</v>
      </c>
      <c r="F26" s="195">
        <v>0.129</v>
      </c>
      <c r="G26" s="195">
        <v>0.13</v>
      </c>
      <c r="H26" s="241"/>
      <c r="I26" s="242"/>
      <c r="J26" s="242"/>
    </row>
    <row r="27" spans="1:11" ht="18" customHeight="1" x14ac:dyDescent="0.25">
      <c r="A27" s="5"/>
      <c r="B27" s="5" t="s">
        <v>10</v>
      </c>
      <c r="C27" s="11">
        <v>0.45800000000000002</v>
      </c>
      <c r="D27" s="10">
        <v>0.27500000000000002</v>
      </c>
      <c r="E27" s="10">
        <f t="shared" si="0"/>
        <v>0.26700000000000002</v>
      </c>
      <c r="F27" s="195">
        <v>0.13200000000000001</v>
      </c>
      <c r="G27" s="195">
        <v>0.13500000000000001</v>
      </c>
      <c r="H27" s="241"/>
      <c r="I27" s="242"/>
      <c r="J27" s="242"/>
      <c r="K27" s="242"/>
    </row>
    <row r="28" spans="1:11" x14ac:dyDescent="0.25">
      <c r="A28" s="5"/>
      <c r="B28" s="5" t="s">
        <v>31</v>
      </c>
      <c r="C28" s="11">
        <v>0.435</v>
      </c>
      <c r="D28" s="10">
        <v>0.26800000000000002</v>
      </c>
      <c r="E28" s="10">
        <f t="shared" si="0"/>
        <v>0.29699999999999999</v>
      </c>
      <c r="F28" s="195">
        <v>0.14699999999999999</v>
      </c>
      <c r="G28" s="195">
        <v>0.15</v>
      </c>
      <c r="H28" s="241"/>
      <c r="I28" s="242"/>
      <c r="J28" s="242"/>
      <c r="K28" s="242"/>
    </row>
    <row r="29" spans="1:11" ht="18" customHeight="1" x14ac:dyDescent="0.25">
      <c r="A29" s="5"/>
      <c r="B29" s="5" t="s">
        <v>35</v>
      </c>
      <c r="C29" s="11">
        <v>0.42499999999999999</v>
      </c>
      <c r="D29" s="10">
        <v>0.26500000000000001</v>
      </c>
      <c r="E29" s="10">
        <f t="shared" si="0"/>
        <v>0.311</v>
      </c>
      <c r="F29" s="195">
        <v>0.153</v>
      </c>
      <c r="G29" s="195">
        <v>0.158</v>
      </c>
      <c r="H29" s="241"/>
      <c r="I29" s="242"/>
      <c r="J29" s="242"/>
      <c r="K29" s="242"/>
    </row>
    <row r="30" spans="1:11" x14ac:dyDescent="0.25">
      <c r="A30" s="5"/>
      <c r="B30" s="5" t="s">
        <v>38</v>
      </c>
      <c r="C30" s="11">
        <v>0.44500000000000001</v>
      </c>
      <c r="D30" s="10">
        <v>0.24299999999999999</v>
      </c>
      <c r="E30" s="10">
        <f t="shared" si="0"/>
        <v>0.312</v>
      </c>
      <c r="F30" s="195">
        <v>0.14799999999999999</v>
      </c>
      <c r="G30" s="195">
        <v>0.16400000000000001</v>
      </c>
      <c r="H30" s="241"/>
      <c r="I30" s="242"/>
      <c r="J30" s="242"/>
      <c r="K30" s="242"/>
    </row>
    <row r="31" spans="1:11" x14ac:dyDescent="0.25">
      <c r="A31" s="5"/>
      <c r="B31" s="5" t="s">
        <v>54</v>
      </c>
      <c r="C31" s="11">
        <v>0.40799999999999997</v>
      </c>
      <c r="D31" s="10">
        <v>0.26900000000000002</v>
      </c>
      <c r="E31" s="10">
        <f t="shared" si="0"/>
        <v>0.32300000000000001</v>
      </c>
      <c r="F31" s="195">
        <v>0.155</v>
      </c>
      <c r="G31" s="195">
        <v>0.16800000000000001</v>
      </c>
      <c r="H31" s="241"/>
      <c r="I31" s="242"/>
      <c r="J31" s="242"/>
      <c r="K31" s="242"/>
    </row>
    <row r="32" spans="1:11" x14ac:dyDescent="0.25">
      <c r="A32" s="5"/>
      <c r="B32" s="5" t="s">
        <v>110</v>
      </c>
      <c r="C32" s="11">
        <v>0.4</v>
      </c>
      <c r="D32" s="10">
        <v>0.27900000000000003</v>
      </c>
      <c r="E32" s="10">
        <f t="shared" si="0"/>
        <v>0.32200000000000001</v>
      </c>
      <c r="F32" s="195">
        <v>0.151</v>
      </c>
      <c r="G32" s="195">
        <v>0.17100000000000001</v>
      </c>
      <c r="H32" s="241"/>
      <c r="I32" s="242"/>
      <c r="J32" s="242"/>
      <c r="K32" s="242"/>
    </row>
    <row r="33" spans="1:11" x14ac:dyDescent="0.25">
      <c r="A33" s="5"/>
      <c r="B33" s="5" t="s">
        <v>192</v>
      </c>
      <c r="C33" s="11">
        <v>0.4</v>
      </c>
      <c r="D33" s="10">
        <v>0.28999999999999998</v>
      </c>
      <c r="E33" s="10">
        <f t="shared" si="0"/>
        <v>0.31</v>
      </c>
      <c r="F33" s="195">
        <v>0.14399999999999999</v>
      </c>
      <c r="G33" s="195">
        <v>0.16600000000000001</v>
      </c>
      <c r="H33" s="241"/>
      <c r="I33" s="242"/>
      <c r="J33" s="242"/>
      <c r="K33" s="242"/>
    </row>
    <row r="34" spans="1:11" x14ac:dyDescent="0.25">
      <c r="A34" s="5" t="s">
        <v>21</v>
      </c>
      <c r="B34" s="5" t="s">
        <v>32</v>
      </c>
      <c r="C34" s="11">
        <v>0.34699999999999998</v>
      </c>
      <c r="D34" s="10">
        <v>0.31</v>
      </c>
      <c r="E34" s="10">
        <f t="shared" si="0"/>
        <v>0.34299999999999997</v>
      </c>
      <c r="F34" s="195">
        <v>0.157</v>
      </c>
      <c r="G34" s="195">
        <v>0.186</v>
      </c>
      <c r="H34" s="241"/>
      <c r="I34" s="242"/>
      <c r="J34" s="242"/>
      <c r="K34" s="242"/>
    </row>
    <row r="35" spans="1:11" x14ac:dyDescent="0.25">
      <c r="A35" s="5"/>
      <c r="B35" s="5" t="s">
        <v>6</v>
      </c>
      <c r="C35" s="11">
        <v>0.34300000000000003</v>
      </c>
      <c r="D35" s="10">
        <v>0.318</v>
      </c>
      <c r="E35" s="10">
        <f t="shared" si="0"/>
        <v>0.33899999999999997</v>
      </c>
      <c r="F35" s="195">
        <v>0.154</v>
      </c>
      <c r="G35" s="195">
        <v>0.185</v>
      </c>
      <c r="H35" s="241"/>
      <c r="I35" s="242"/>
      <c r="J35" s="242"/>
      <c r="K35" s="242"/>
    </row>
    <row r="36" spans="1:11" x14ac:dyDescent="0.25">
      <c r="A36" s="5"/>
      <c r="B36" s="5" t="s">
        <v>7</v>
      </c>
      <c r="C36" s="11">
        <v>0.34</v>
      </c>
      <c r="D36" s="10">
        <v>0.318</v>
      </c>
      <c r="E36" s="10">
        <f t="shared" si="0"/>
        <v>0.34199999999999997</v>
      </c>
      <c r="F36" s="195">
        <v>0.161</v>
      </c>
      <c r="G36" s="195">
        <v>0.18099999999999999</v>
      </c>
      <c r="H36" s="241"/>
      <c r="I36" s="242"/>
      <c r="J36" s="242"/>
      <c r="K36" s="242"/>
    </row>
    <row r="37" spans="1:11" x14ac:dyDescent="0.25">
      <c r="A37" s="5"/>
      <c r="B37" s="5" t="s">
        <v>10</v>
      </c>
      <c r="C37" s="11">
        <v>0.34300000000000003</v>
      </c>
      <c r="D37" s="10">
        <v>0.316</v>
      </c>
      <c r="E37" s="10">
        <f t="shared" si="0"/>
        <v>0.34099999999999997</v>
      </c>
      <c r="F37" s="195">
        <v>0.157</v>
      </c>
      <c r="G37" s="195">
        <v>0.184</v>
      </c>
      <c r="H37" s="241"/>
      <c r="I37" s="242"/>
      <c r="J37" s="242"/>
      <c r="K37" s="242"/>
    </row>
    <row r="38" spans="1:11" x14ac:dyDescent="0.25">
      <c r="A38" s="5"/>
      <c r="B38" s="5" t="s">
        <v>31</v>
      </c>
      <c r="C38" s="11">
        <v>0.32400000000000001</v>
      </c>
      <c r="D38" s="10">
        <v>0.308</v>
      </c>
      <c r="E38" s="10">
        <f t="shared" si="0"/>
        <v>0.36699999999999999</v>
      </c>
      <c r="F38" s="195">
        <v>0.16900000000000001</v>
      </c>
      <c r="G38" s="195">
        <v>0.19800000000000001</v>
      </c>
      <c r="H38" s="241"/>
      <c r="I38" s="242"/>
      <c r="J38" s="242"/>
      <c r="K38" s="242"/>
    </row>
    <row r="39" spans="1:11" x14ac:dyDescent="0.25">
      <c r="A39" s="5"/>
      <c r="B39" s="5" t="s">
        <v>35</v>
      </c>
      <c r="C39" s="11">
        <v>0.318</v>
      </c>
      <c r="D39" s="10">
        <v>0.30199999999999999</v>
      </c>
      <c r="E39" s="10">
        <f t="shared" si="0"/>
        <v>0.38</v>
      </c>
      <c r="F39" s="195">
        <v>0.17199999999999999</v>
      </c>
      <c r="G39" s="195">
        <v>0.20799999999999999</v>
      </c>
      <c r="H39" s="241"/>
      <c r="I39" s="242"/>
      <c r="J39" s="242"/>
      <c r="K39" s="242"/>
    </row>
    <row r="40" spans="1:11" x14ac:dyDescent="0.25">
      <c r="A40" s="5"/>
      <c r="B40" s="5" t="s">
        <v>38</v>
      </c>
      <c r="C40" s="11">
        <v>0.30499999999999999</v>
      </c>
      <c r="D40" s="10">
        <v>0.29099999999999998</v>
      </c>
      <c r="E40" s="10">
        <f t="shared" si="0"/>
        <v>0.40400000000000003</v>
      </c>
      <c r="F40" s="195">
        <v>0.18099999999999999</v>
      </c>
      <c r="G40" s="195">
        <v>0.223</v>
      </c>
      <c r="H40" s="241"/>
      <c r="I40" s="242"/>
      <c r="J40" s="242"/>
      <c r="K40" s="242"/>
    </row>
    <row r="41" spans="1:11" x14ac:dyDescent="0.25">
      <c r="A41" s="5"/>
      <c r="B41" s="5" t="s">
        <v>54</v>
      </c>
      <c r="C41" s="11">
        <v>0.27700000000000002</v>
      </c>
      <c r="D41" s="10">
        <v>0.316</v>
      </c>
      <c r="E41" s="10">
        <f t="shared" si="0"/>
        <v>0.40700000000000003</v>
      </c>
      <c r="F41" s="195">
        <v>0.17799999999999999</v>
      </c>
      <c r="G41" s="195">
        <v>0.22900000000000001</v>
      </c>
      <c r="H41" s="241"/>
      <c r="I41" s="242"/>
      <c r="J41" s="242"/>
      <c r="K41" s="242"/>
    </row>
    <row r="42" spans="1:11" x14ac:dyDescent="0.25">
      <c r="A42" s="5"/>
      <c r="B42" s="5" t="s">
        <v>110</v>
      </c>
      <c r="C42" s="11">
        <v>0.26400000000000001</v>
      </c>
      <c r="D42" s="10">
        <v>0.32500000000000001</v>
      </c>
      <c r="E42" s="10">
        <f t="shared" si="0"/>
        <v>0.41100000000000003</v>
      </c>
      <c r="F42" s="195">
        <v>0.182</v>
      </c>
      <c r="G42" s="195">
        <v>0.22900000000000001</v>
      </c>
      <c r="H42" s="241"/>
      <c r="I42" s="242"/>
      <c r="J42" s="242"/>
      <c r="K42" s="242"/>
    </row>
    <row r="43" spans="1:11" x14ac:dyDescent="0.25">
      <c r="A43" s="5"/>
      <c r="B43" s="5" t="s">
        <v>192</v>
      </c>
      <c r="C43" s="11">
        <v>0.26400000000000001</v>
      </c>
      <c r="D43" s="10">
        <v>0.33400000000000002</v>
      </c>
      <c r="E43" s="10">
        <f t="shared" si="0"/>
        <v>0.40100000000000002</v>
      </c>
      <c r="F43" s="195">
        <v>0.17299999999999999</v>
      </c>
      <c r="G43" s="195">
        <v>0.22800000000000001</v>
      </c>
      <c r="H43" s="241"/>
      <c r="I43" s="242"/>
      <c r="J43" s="242"/>
      <c r="K43" s="242"/>
    </row>
    <row r="44" spans="1:11" x14ac:dyDescent="0.25">
      <c r="A44" s="5" t="s">
        <v>22</v>
      </c>
      <c r="B44" s="5" t="s">
        <v>32</v>
      </c>
      <c r="C44" s="11">
        <v>0.30199999999999999</v>
      </c>
      <c r="D44" s="10">
        <v>0.318</v>
      </c>
      <c r="E44" s="10">
        <f t="shared" si="0"/>
        <v>0.38</v>
      </c>
      <c r="F44" s="195">
        <v>0.16700000000000001</v>
      </c>
      <c r="G44" s="195">
        <v>0.21299999999999999</v>
      </c>
      <c r="H44" s="241"/>
      <c r="I44" s="242"/>
      <c r="J44" s="242"/>
      <c r="K44" s="242"/>
    </row>
    <row r="45" spans="1:11" x14ac:dyDescent="0.25">
      <c r="A45" s="5"/>
      <c r="B45" s="5" t="s">
        <v>6</v>
      </c>
      <c r="C45" s="11">
        <v>0.30199999999999999</v>
      </c>
      <c r="D45" s="10">
        <v>0.32100000000000001</v>
      </c>
      <c r="E45" s="10">
        <f t="shared" si="0"/>
        <v>0.376</v>
      </c>
      <c r="F45" s="195">
        <v>0.16500000000000001</v>
      </c>
      <c r="G45" s="195">
        <v>0.21099999999999999</v>
      </c>
      <c r="H45" s="241"/>
      <c r="I45" s="242"/>
      <c r="J45" s="242"/>
      <c r="K45" s="242"/>
    </row>
    <row r="46" spans="1:11" x14ac:dyDescent="0.25">
      <c r="A46" s="5"/>
      <c r="B46" s="5" t="s">
        <v>7</v>
      </c>
      <c r="C46" s="11">
        <v>0.29899999999999999</v>
      </c>
      <c r="D46" s="10">
        <v>0.32200000000000001</v>
      </c>
      <c r="E46" s="10">
        <f t="shared" si="0"/>
        <v>0.379</v>
      </c>
      <c r="F46" s="195">
        <v>0.16900000000000001</v>
      </c>
      <c r="G46" s="195">
        <v>0.21</v>
      </c>
      <c r="H46" s="241"/>
      <c r="I46" s="242"/>
      <c r="J46" s="242"/>
      <c r="K46" s="242"/>
    </row>
    <row r="47" spans="1:11" x14ac:dyDescent="0.25">
      <c r="A47" s="5"/>
      <c r="B47" s="5" t="s">
        <v>10</v>
      </c>
      <c r="C47" s="11">
        <v>0.29699999999999999</v>
      </c>
      <c r="D47" s="10">
        <v>0.32500000000000001</v>
      </c>
      <c r="E47" s="10">
        <f t="shared" si="0"/>
        <v>0.378</v>
      </c>
      <c r="F47" s="195">
        <v>0.16800000000000001</v>
      </c>
      <c r="G47" s="195">
        <v>0.21</v>
      </c>
      <c r="H47" s="241"/>
      <c r="I47" s="242"/>
      <c r="J47" s="242"/>
      <c r="K47" s="242"/>
    </row>
    <row r="48" spans="1:11" x14ac:dyDescent="0.25">
      <c r="A48" s="5"/>
      <c r="B48" s="5" t="s">
        <v>31</v>
      </c>
      <c r="C48" s="11">
        <v>0.28199999999999997</v>
      </c>
      <c r="D48" s="10">
        <v>0.312</v>
      </c>
      <c r="E48" s="10">
        <f t="shared" si="0"/>
        <v>0.40700000000000003</v>
      </c>
      <c r="F48" s="195">
        <v>0.18099999999999999</v>
      </c>
      <c r="G48" s="195">
        <v>0.22600000000000001</v>
      </c>
      <c r="H48" s="241"/>
      <c r="I48" s="242"/>
      <c r="J48" s="242"/>
      <c r="K48" s="242"/>
    </row>
    <row r="49" spans="1:11" x14ac:dyDescent="0.25">
      <c r="A49" s="5"/>
      <c r="B49" s="5" t="s">
        <v>35</v>
      </c>
      <c r="C49" s="11">
        <v>0.27900000000000003</v>
      </c>
      <c r="D49" s="10">
        <v>0.31</v>
      </c>
      <c r="E49" s="10">
        <f t="shared" si="0"/>
        <v>0.41000000000000003</v>
      </c>
      <c r="F49" s="195">
        <v>0.182</v>
      </c>
      <c r="G49" s="195">
        <v>0.22800000000000001</v>
      </c>
      <c r="H49" s="241"/>
      <c r="I49" s="242"/>
      <c r="J49" s="242"/>
      <c r="K49" s="242"/>
    </row>
    <row r="50" spans="1:11" x14ac:dyDescent="0.25">
      <c r="A50" s="5"/>
      <c r="B50" s="5" t="s">
        <v>38</v>
      </c>
      <c r="C50" s="11">
        <v>0.26600000000000001</v>
      </c>
      <c r="D50" s="10">
        <v>0.3</v>
      </c>
      <c r="E50" s="10">
        <f t="shared" si="0"/>
        <v>0.433</v>
      </c>
      <c r="F50" s="195">
        <v>0.188</v>
      </c>
      <c r="G50" s="195">
        <v>0.245</v>
      </c>
      <c r="H50" s="241"/>
      <c r="I50" s="242"/>
      <c r="J50" s="242"/>
      <c r="K50" s="242"/>
    </row>
    <row r="51" spans="1:11" x14ac:dyDescent="0.25">
      <c r="A51" s="5"/>
      <c r="B51" s="5" t="s">
        <v>54</v>
      </c>
      <c r="C51" s="11">
        <v>0.25</v>
      </c>
      <c r="D51" s="10">
        <v>0.312</v>
      </c>
      <c r="E51" s="10">
        <f t="shared" si="0"/>
        <v>0.438</v>
      </c>
      <c r="F51" s="195">
        <v>0.189</v>
      </c>
      <c r="G51" s="195">
        <v>0.249</v>
      </c>
      <c r="H51" s="241"/>
      <c r="I51" s="242"/>
      <c r="J51" s="242"/>
      <c r="K51" s="242"/>
    </row>
    <row r="52" spans="1:11" x14ac:dyDescent="0.25">
      <c r="A52" s="5"/>
      <c r="B52" s="5" t="s">
        <v>110</v>
      </c>
      <c r="C52" s="11">
        <v>0.24099999999999999</v>
      </c>
      <c r="D52" s="10">
        <v>0.318</v>
      </c>
      <c r="E52" s="10">
        <f t="shared" si="0"/>
        <v>0.441</v>
      </c>
      <c r="F52" s="195">
        <v>0.192</v>
      </c>
      <c r="G52" s="195">
        <v>0.249</v>
      </c>
      <c r="H52" s="241"/>
      <c r="I52" s="242"/>
      <c r="J52" s="242"/>
      <c r="K52" s="242"/>
    </row>
    <row r="53" spans="1:11" x14ac:dyDescent="0.25">
      <c r="A53" s="5"/>
      <c r="B53" s="5" t="s">
        <v>192</v>
      </c>
      <c r="C53" s="11">
        <v>0.24399999999999999</v>
      </c>
      <c r="D53" s="10">
        <v>0.32200000000000001</v>
      </c>
      <c r="E53" s="10">
        <f t="shared" si="0"/>
        <v>0.434</v>
      </c>
      <c r="F53" s="195">
        <v>0.184</v>
      </c>
      <c r="G53" s="195">
        <v>0.25</v>
      </c>
      <c r="H53" s="241"/>
      <c r="I53" s="242"/>
      <c r="J53" s="242"/>
      <c r="K53" s="242"/>
    </row>
    <row r="54" spans="1:11" x14ac:dyDescent="0.25">
      <c r="A54" s="5" t="s">
        <v>23</v>
      </c>
      <c r="B54" s="5" t="s">
        <v>32</v>
      </c>
      <c r="C54" s="11">
        <v>0.35399999999999998</v>
      </c>
      <c r="D54" s="10">
        <v>0.315</v>
      </c>
      <c r="E54" s="10">
        <f t="shared" si="0"/>
        <v>0.33099999999999996</v>
      </c>
      <c r="F54" s="195">
        <v>0.14699999999999999</v>
      </c>
      <c r="G54" s="195">
        <v>0.184</v>
      </c>
      <c r="H54" s="241"/>
      <c r="I54" s="242"/>
      <c r="J54" s="242"/>
      <c r="K54" s="242"/>
    </row>
    <row r="55" spans="1:11" x14ac:dyDescent="0.25">
      <c r="A55" s="5"/>
      <c r="B55" s="5" t="s">
        <v>6</v>
      </c>
      <c r="C55" s="11">
        <v>0.34599999999999997</v>
      </c>
      <c r="D55" s="10">
        <v>0.32100000000000001</v>
      </c>
      <c r="E55" s="10">
        <f t="shared" si="0"/>
        <v>0.33299999999999996</v>
      </c>
      <c r="F55" s="195">
        <v>0.14799999999999999</v>
      </c>
      <c r="G55" s="195">
        <v>0.185</v>
      </c>
      <c r="H55" s="241"/>
      <c r="I55" s="242"/>
      <c r="J55" s="242"/>
      <c r="K55" s="242"/>
    </row>
    <row r="56" spans="1:11" x14ac:dyDescent="0.25">
      <c r="A56" s="5"/>
      <c r="B56" s="5" t="s">
        <v>7</v>
      </c>
      <c r="C56" s="11">
        <v>0.34</v>
      </c>
      <c r="D56" s="10">
        <v>0.32100000000000001</v>
      </c>
      <c r="E56" s="10">
        <f t="shared" si="0"/>
        <v>0.33899999999999997</v>
      </c>
      <c r="F56" s="195">
        <v>0.15</v>
      </c>
      <c r="G56" s="195">
        <v>0.189</v>
      </c>
      <c r="H56" s="241"/>
      <c r="I56" s="242"/>
      <c r="J56" s="242"/>
      <c r="K56" s="242"/>
    </row>
    <row r="57" spans="1:11" x14ac:dyDescent="0.25">
      <c r="A57" s="5"/>
      <c r="B57" s="5" t="s">
        <v>10</v>
      </c>
      <c r="C57" s="11">
        <v>0.33800000000000002</v>
      </c>
      <c r="D57" s="10">
        <v>0.32</v>
      </c>
      <c r="E57" s="10">
        <f t="shared" si="0"/>
        <v>0.34199999999999997</v>
      </c>
      <c r="F57" s="195">
        <v>0.14899999999999999</v>
      </c>
      <c r="G57" s="195">
        <v>0.193</v>
      </c>
      <c r="H57" s="241"/>
      <c r="I57" s="242"/>
      <c r="J57" s="242"/>
      <c r="K57" s="242"/>
    </row>
    <row r="58" spans="1:11" x14ac:dyDescent="0.25">
      <c r="A58" s="27"/>
      <c r="B58" s="5" t="s">
        <v>31</v>
      </c>
      <c r="C58" s="11">
        <v>0.317</v>
      </c>
      <c r="D58" s="10">
        <v>0.314</v>
      </c>
      <c r="E58" s="10">
        <f t="shared" si="0"/>
        <v>0.36899999999999999</v>
      </c>
      <c r="F58" s="195">
        <v>0.16300000000000001</v>
      </c>
      <c r="G58" s="195">
        <v>0.20599999999999999</v>
      </c>
      <c r="H58" s="241"/>
      <c r="I58" s="242"/>
      <c r="J58" s="242"/>
      <c r="K58" s="242"/>
    </row>
    <row r="59" spans="1:11" x14ac:dyDescent="0.25">
      <c r="A59" s="27"/>
      <c r="B59" s="5" t="s">
        <v>35</v>
      </c>
      <c r="C59" s="11">
        <v>0.307</v>
      </c>
      <c r="D59" s="10">
        <v>0.317</v>
      </c>
      <c r="E59" s="10">
        <f t="shared" si="0"/>
        <v>0.376</v>
      </c>
      <c r="F59" s="195">
        <v>0.16500000000000001</v>
      </c>
      <c r="G59" s="195">
        <v>0.21099999999999999</v>
      </c>
      <c r="H59" s="241"/>
      <c r="I59" s="242"/>
      <c r="J59" s="242"/>
      <c r="K59" s="242"/>
    </row>
    <row r="60" spans="1:11" x14ac:dyDescent="0.25">
      <c r="B60" s="5" t="s">
        <v>38</v>
      </c>
      <c r="C60" s="11">
        <v>0.28899999999999998</v>
      </c>
      <c r="D60" s="10">
        <v>0.308</v>
      </c>
      <c r="E60" s="10">
        <f t="shared" si="0"/>
        <v>0.40300000000000002</v>
      </c>
      <c r="F60" s="195">
        <v>0.17299999999999999</v>
      </c>
      <c r="G60" s="195">
        <v>0.23</v>
      </c>
      <c r="H60" s="241"/>
      <c r="I60" s="242"/>
      <c r="J60" s="242"/>
      <c r="K60" s="242"/>
    </row>
    <row r="61" spans="1:11" x14ac:dyDescent="0.25">
      <c r="B61" s="5" t="s">
        <v>54</v>
      </c>
      <c r="C61" s="11">
        <v>0.26900000000000002</v>
      </c>
      <c r="D61" s="10">
        <v>0.31900000000000001</v>
      </c>
      <c r="E61" s="10">
        <f t="shared" si="0"/>
        <v>0.41199999999999998</v>
      </c>
      <c r="F61" s="195">
        <v>0.17499999999999999</v>
      </c>
      <c r="G61" s="195">
        <v>0.23699999999999999</v>
      </c>
      <c r="H61" s="241"/>
      <c r="I61" s="242"/>
      <c r="J61" s="242"/>
      <c r="K61" s="242"/>
    </row>
    <row r="62" spans="1:11" x14ac:dyDescent="0.25">
      <c r="B62" s="5" t="s">
        <v>110</v>
      </c>
      <c r="C62" s="11">
        <v>0.26200000000000001</v>
      </c>
      <c r="D62" s="10">
        <v>0.32500000000000001</v>
      </c>
      <c r="E62" s="10">
        <f t="shared" si="0"/>
        <v>0.41200000000000003</v>
      </c>
      <c r="F62" s="195">
        <v>0.17799999999999999</v>
      </c>
      <c r="G62" s="195">
        <v>0.23400000000000001</v>
      </c>
      <c r="H62" s="241"/>
      <c r="I62" s="242"/>
      <c r="J62" s="242"/>
      <c r="K62" s="242"/>
    </row>
    <row r="63" spans="1:11" x14ac:dyDescent="0.25">
      <c r="B63" s="5" t="s">
        <v>192</v>
      </c>
      <c r="C63" s="11">
        <v>0.26600000000000001</v>
      </c>
      <c r="D63" s="10">
        <v>0.32800000000000001</v>
      </c>
      <c r="E63" s="10">
        <f t="shared" si="0"/>
        <v>0.40600000000000003</v>
      </c>
      <c r="F63" s="195">
        <v>0.17100000000000001</v>
      </c>
      <c r="G63" s="195">
        <v>0.23499999999999999</v>
      </c>
      <c r="H63" s="241"/>
      <c r="I63" s="242"/>
      <c r="J63" s="242"/>
      <c r="K63" s="242"/>
    </row>
    <row r="64" spans="1:11" x14ac:dyDescent="0.25">
      <c r="A64" s="23" t="s">
        <v>0</v>
      </c>
      <c r="B64" s="23" t="s">
        <v>32</v>
      </c>
      <c r="C64" s="245">
        <v>0.34499999999999997</v>
      </c>
      <c r="D64" s="245">
        <v>0.311</v>
      </c>
      <c r="E64" s="245">
        <f t="shared" si="0"/>
        <v>0.34399999999999997</v>
      </c>
      <c r="F64" s="197">
        <v>0.154</v>
      </c>
      <c r="G64" s="197">
        <v>0.19</v>
      </c>
      <c r="H64" s="239"/>
      <c r="I64" s="242"/>
      <c r="J64" s="242"/>
      <c r="K64" s="242"/>
    </row>
    <row r="65" spans="1:11" x14ac:dyDescent="0.25">
      <c r="A65" s="250"/>
      <c r="B65" s="7" t="s">
        <v>6</v>
      </c>
      <c r="C65" s="11">
        <v>0.34</v>
      </c>
      <c r="D65" s="11">
        <v>0.317</v>
      </c>
      <c r="E65" s="11">
        <f t="shared" si="0"/>
        <v>0.34299999999999997</v>
      </c>
      <c r="F65" s="198">
        <v>0.154</v>
      </c>
      <c r="G65" s="198">
        <v>0.189</v>
      </c>
      <c r="H65" s="239"/>
      <c r="I65" s="242"/>
      <c r="J65" s="242"/>
      <c r="K65" s="242"/>
    </row>
    <row r="66" spans="1:11" x14ac:dyDescent="0.25">
      <c r="A66" s="7"/>
      <c r="B66" s="7" t="s">
        <v>7</v>
      </c>
      <c r="C66" s="11">
        <v>0.33500000000000002</v>
      </c>
      <c r="D66" s="11">
        <v>0.317</v>
      </c>
      <c r="E66" s="11">
        <f t="shared" si="0"/>
        <v>0.34699999999999998</v>
      </c>
      <c r="F66" s="198">
        <v>0.158</v>
      </c>
      <c r="G66" s="198">
        <v>0.189</v>
      </c>
      <c r="H66" s="239"/>
      <c r="I66" s="242"/>
      <c r="J66" s="242"/>
      <c r="K66" s="242"/>
    </row>
    <row r="67" spans="1:11" x14ac:dyDescent="0.25">
      <c r="A67" s="7"/>
      <c r="B67" s="7" t="s">
        <v>10</v>
      </c>
      <c r="C67" s="11">
        <v>0.33400000000000002</v>
      </c>
      <c r="D67" s="11">
        <v>0.318</v>
      </c>
      <c r="E67" s="11">
        <f t="shared" si="0"/>
        <v>0.34799999999999998</v>
      </c>
      <c r="F67" s="198">
        <v>0.157</v>
      </c>
      <c r="G67" s="198">
        <v>0.191</v>
      </c>
      <c r="H67" s="239"/>
      <c r="I67" s="242"/>
      <c r="J67" s="242"/>
      <c r="K67" s="242"/>
    </row>
    <row r="68" spans="1:11" x14ac:dyDescent="0.25">
      <c r="A68" s="7"/>
      <c r="B68" s="7" t="s">
        <v>31</v>
      </c>
      <c r="C68" s="11">
        <v>0.316</v>
      </c>
      <c r="D68" s="11">
        <v>0.308</v>
      </c>
      <c r="E68" s="11">
        <f t="shared" si="0"/>
        <v>0.377</v>
      </c>
      <c r="F68" s="198">
        <v>0.17</v>
      </c>
      <c r="G68" s="198">
        <v>0.20699999999999999</v>
      </c>
      <c r="H68" s="239"/>
      <c r="I68" s="242"/>
      <c r="J68" s="242"/>
      <c r="K68" s="242"/>
    </row>
    <row r="69" spans="1:11" x14ac:dyDescent="0.25">
      <c r="A69" s="7"/>
      <c r="B69" s="7" t="s">
        <v>35</v>
      </c>
      <c r="C69" s="11">
        <v>0.309</v>
      </c>
      <c r="D69" s="11">
        <v>0.307</v>
      </c>
      <c r="E69" s="11">
        <f t="shared" ref="E69:E72" si="1">F69+G69</f>
        <v>0.38500000000000001</v>
      </c>
      <c r="F69" s="198">
        <v>0.17199999999999999</v>
      </c>
      <c r="G69" s="198">
        <v>0.21299999999999999</v>
      </c>
      <c r="H69" s="239"/>
      <c r="I69" s="242"/>
      <c r="J69" s="242"/>
      <c r="K69" s="242"/>
    </row>
    <row r="70" spans="1:11" x14ac:dyDescent="0.25">
      <c r="A70" s="7"/>
      <c r="B70" s="7" t="s">
        <v>38</v>
      </c>
      <c r="C70" s="11">
        <v>0.29799999999999999</v>
      </c>
      <c r="D70" s="11">
        <v>0.29599999999999999</v>
      </c>
      <c r="E70" s="11">
        <f t="shared" si="1"/>
        <v>0.40600000000000003</v>
      </c>
      <c r="F70" s="198">
        <v>0.17799999999999999</v>
      </c>
      <c r="G70" s="198">
        <v>0.22800000000000001</v>
      </c>
      <c r="H70" s="239"/>
      <c r="I70" s="242"/>
      <c r="J70" s="242"/>
      <c r="K70" s="242"/>
    </row>
    <row r="71" spans="1:11" x14ac:dyDescent="0.25">
      <c r="A71" s="7"/>
      <c r="B71" s="7" t="s">
        <v>54</v>
      </c>
      <c r="C71" s="11">
        <v>0.27700000000000002</v>
      </c>
      <c r="D71" s="11">
        <v>0.312</v>
      </c>
      <c r="E71" s="11">
        <f t="shared" si="1"/>
        <v>0.41100000000000003</v>
      </c>
      <c r="F71" s="198">
        <v>0.17799999999999999</v>
      </c>
      <c r="G71" s="198">
        <v>0.23300000000000001</v>
      </c>
      <c r="H71" s="239"/>
      <c r="I71" s="242"/>
      <c r="J71" s="242"/>
      <c r="K71" s="242"/>
    </row>
    <row r="72" spans="1:11" x14ac:dyDescent="0.25">
      <c r="A72" s="7"/>
      <c r="B72" s="7" t="s">
        <v>110</v>
      </c>
      <c r="C72" s="11">
        <v>0.26800000000000002</v>
      </c>
      <c r="D72" s="11">
        <v>0.31900000000000001</v>
      </c>
      <c r="E72" s="11">
        <f t="shared" si="1"/>
        <v>0.41300000000000003</v>
      </c>
      <c r="F72" s="198">
        <v>0.18099999999999999</v>
      </c>
      <c r="G72" s="198">
        <v>0.23200000000000001</v>
      </c>
      <c r="H72" s="239"/>
      <c r="I72" s="242"/>
      <c r="J72" s="242"/>
      <c r="K72" s="242"/>
    </row>
    <row r="73" spans="1:11" x14ac:dyDescent="0.25">
      <c r="A73" s="251"/>
      <c r="B73" s="6" t="s">
        <v>192</v>
      </c>
      <c r="C73" s="38">
        <v>0.27</v>
      </c>
      <c r="D73" s="38">
        <v>0.32400000000000001</v>
      </c>
      <c r="E73" s="38">
        <f>F73+G73</f>
        <v>0.40500000000000003</v>
      </c>
      <c r="F73" s="199">
        <v>0.17299999999999999</v>
      </c>
      <c r="G73" s="199">
        <v>0.23200000000000001</v>
      </c>
      <c r="H73" s="239"/>
      <c r="I73" s="242"/>
      <c r="J73" s="242"/>
      <c r="K73" s="242"/>
    </row>
    <row r="74" spans="1:11" ht="28.5" customHeight="1" x14ac:dyDescent="0.25">
      <c r="A74" s="303" t="s">
        <v>231</v>
      </c>
      <c r="B74" s="304"/>
      <c r="C74" s="304"/>
      <c r="D74" s="304"/>
      <c r="E74" s="305"/>
      <c r="F74" s="305"/>
    </row>
    <row r="75" spans="1:11" x14ac:dyDescent="0.25">
      <c r="A75" s="306" t="s">
        <v>189</v>
      </c>
      <c r="B75" s="307"/>
      <c r="C75" s="307"/>
      <c r="D75" s="307"/>
      <c r="E75" s="307"/>
      <c r="F75" s="307"/>
    </row>
    <row r="76" spans="1:11" x14ac:dyDescent="0.25">
      <c r="A76" s="206" t="s">
        <v>183</v>
      </c>
      <c r="D76" s="243"/>
      <c r="E76" s="242"/>
    </row>
    <row r="77" spans="1:11" x14ac:dyDescent="0.25">
      <c r="A77" s="244" t="s">
        <v>265</v>
      </c>
    </row>
    <row r="78" spans="1:11" ht="21.75" customHeight="1" x14ac:dyDescent="0.25">
      <c r="D78" s="242"/>
      <c r="E78" s="242"/>
      <c r="F78" s="242"/>
    </row>
    <row r="79" spans="1:11" ht="15.75" customHeight="1" x14ac:dyDescent="0.25"/>
    <row r="81" spans="2:11" x14ac:dyDescent="0.25">
      <c r="B81" s="242"/>
      <c r="C81" s="242"/>
      <c r="D81" s="242"/>
      <c r="E81" s="242"/>
      <c r="F81" s="242"/>
      <c r="G81" s="242"/>
      <c r="H81" s="241"/>
      <c r="I81" s="242"/>
      <c r="J81" s="242"/>
      <c r="K81" s="242"/>
    </row>
    <row r="82" spans="2:11" x14ac:dyDescent="0.25">
      <c r="B82" s="242"/>
      <c r="C82" s="242"/>
      <c r="D82" s="242"/>
      <c r="E82" s="242"/>
      <c r="F82" s="242"/>
      <c r="G82" s="242"/>
      <c r="H82" s="241"/>
      <c r="I82" s="242"/>
      <c r="J82" s="242"/>
      <c r="K82" s="242"/>
    </row>
    <row r="83" spans="2:11" x14ac:dyDescent="0.25">
      <c r="B83" s="242"/>
      <c r="C83" s="242"/>
      <c r="D83" s="242"/>
      <c r="E83" s="242"/>
      <c r="F83" s="242"/>
      <c r="G83" s="242"/>
      <c r="H83" s="241"/>
      <c r="I83" s="242"/>
      <c r="J83" s="242"/>
      <c r="K83" s="242"/>
    </row>
    <row r="84" spans="2:11" x14ac:dyDescent="0.25">
      <c r="B84" s="242"/>
      <c r="C84" s="242"/>
      <c r="D84" s="242"/>
      <c r="E84" s="242"/>
      <c r="F84" s="242"/>
      <c r="G84" s="242"/>
      <c r="H84" s="241"/>
      <c r="I84" s="242"/>
      <c r="J84" s="242"/>
      <c r="K84" s="242"/>
    </row>
    <row r="85" spans="2:11" x14ac:dyDescent="0.25">
      <c r="B85" s="242"/>
      <c r="C85" s="242"/>
      <c r="D85" s="242"/>
      <c r="E85" s="242"/>
      <c r="F85" s="242"/>
      <c r="G85" s="242"/>
      <c r="H85" s="241"/>
      <c r="I85" s="242"/>
      <c r="J85" s="242"/>
      <c r="K85" s="242"/>
    </row>
    <row r="86" spans="2:11" x14ac:dyDescent="0.25">
      <c r="B86" s="242"/>
      <c r="C86" s="242"/>
      <c r="D86" s="242"/>
      <c r="E86" s="242"/>
      <c r="F86" s="242"/>
      <c r="G86" s="242"/>
      <c r="H86" s="241"/>
      <c r="I86" s="242"/>
      <c r="J86" s="242"/>
      <c r="K86" s="242"/>
    </row>
    <row r="87" spans="2:11" x14ac:dyDescent="0.25">
      <c r="B87" s="242"/>
      <c r="C87" s="242"/>
      <c r="D87" s="242"/>
      <c r="E87" s="242"/>
      <c r="F87" s="242"/>
      <c r="G87" s="242"/>
      <c r="H87" s="241"/>
      <c r="I87" s="242"/>
      <c r="J87" s="242"/>
      <c r="K87" s="242"/>
    </row>
  </sheetData>
  <mergeCells count="8">
    <mergeCell ref="A1:F1"/>
    <mergeCell ref="A74:F74"/>
    <mergeCell ref="A75:F75"/>
    <mergeCell ref="E2:G2"/>
    <mergeCell ref="D2:D3"/>
    <mergeCell ref="C2:C3"/>
    <mergeCell ref="B2:B3"/>
    <mergeCell ref="A2:A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2"/>
  <sheetViews>
    <sheetView showGridLines="0" zoomScale="90" zoomScaleNormal="90" workbookViewId="0">
      <selection activeCell="A18" sqref="A18:D18"/>
    </sheetView>
  </sheetViews>
  <sheetFormatPr baseColWidth="10" defaultColWidth="11.42578125" defaultRowHeight="15" x14ac:dyDescent="0.25"/>
  <cols>
    <col min="1" max="1" width="60.7109375" style="21" customWidth="1"/>
    <col min="2" max="4" width="15.7109375" style="21" customWidth="1"/>
    <col min="5" max="16384" width="11.42578125" style="21"/>
  </cols>
  <sheetData>
    <row r="1" spans="1:5" ht="15" customHeight="1" x14ac:dyDescent="0.25">
      <c r="A1" s="269" t="s">
        <v>252</v>
      </c>
      <c r="B1" s="271"/>
      <c r="C1" s="271"/>
      <c r="D1" s="271"/>
    </row>
    <row r="2" spans="1:5" ht="15" customHeight="1" x14ac:dyDescent="0.25">
      <c r="A2" s="45"/>
    </row>
    <row r="3" spans="1:5" x14ac:dyDescent="0.25">
      <c r="A3" s="39"/>
    </row>
    <row r="4" spans="1:5" ht="22.5" customHeight="1" x14ac:dyDescent="0.25">
      <c r="A4" s="297" t="s">
        <v>66</v>
      </c>
      <c r="B4" s="262" t="s">
        <v>64</v>
      </c>
      <c r="C4" s="262" t="s">
        <v>65</v>
      </c>
      <c r="D4" s="276" t="s">
        <v>0</v>
      </c>
    </row>
    <row r="5" spans="1:5" ht="21" customHeight="1" x14ac:dyDescent="0.25">
      <c r="A5" s="299"/>
      <c r="B5" s="263"/>
      <c r="C5" s="263"/>
      <c r="D5" s="277"/>
    </row>
    <row r="6" spans="1:5" ht="15" customHeight="1" x14ac:dyDescent="0.25">
      <c r="A6" s="53" t="s">
        <v>71</v>
      </c>
      <c r="B6" s="24">
        <v>0.38</v>
      </c>
      <c r="C6" s="312">
        <v>0.14299999999999999</v>
      </c>
      <c r="D6" s="315">
        <v>0.33700000000000002</v>
      </c>
    </row>
    <row r="7" spans="1:5" ht="15" customHeight="1" x14ac:dyDescent="0.25">
      <c r="A7" s="53" t="s">
        <v>72</v>
      </c>
      <c r="B7" s="24">
        <v>0.58099999999999996</v>
      </c>
      <c r="C7" s="313"/>
      <c r="D7" s="313"/>
    </row>
    <row r="8" spans="1:5" ht="15" customHeight="1" x14ac:dyDescent="0.25">
      <c r="A8" s="53" t="s">
        <v>73</v>
      </c>
      <c r="B8" s="24">
        <v>0.40300000000000002</v>
      </c>
      <c r="C8" s="313"/>
      <c r="D8" s="313"/>
    </row>
    <row r="9" spans="1:5" ht="15" customHeight="1" x14ac:dyDescent="0.25">
      <c r="A9" s="53" t="s">
        <v>70</v>
      </c>
      <c r="B9" s="24">
        <v>0.36399999999999999</v>
      </c>
      <c r="C9" s="314"/>
      <c r="D9" s="314"/>
    </row>
    <row r="10" spans="1:5" ht="15" customHeight="1" x14ac:dyDescent="0.25">
      <c r="A10" s="50" t="s">
        <v>67</v>
      </c>
      <c r="B10" s="24">
        <v>0.309</v>
      </c>
      <c r="C10" s="24">
        <v>0.11600000000000001</v>
      </c>
      <c r="D10" s="52">
        <v>0.26500000000000001</v>
      </c>
    </row>
    <row r="11" spans="1:5" ht="15" customHeight="1" x14ac:dyDescent="0.25">
      <c r="A11" s="50" t="s">
        <v>68</v>
      </c>
      <c r="B11" s="24">
        <v>0.56599999999999995</v>
      </c>
      <c r="C11" s="24">
        <v>0.23599999999999999</v>
      </c>
      <c r="D11" s="52">
        <v>0.50600000000000001</v>
      </c>
    </row>
    <row r="12" spans="1:5" ht="15" customHeight="1" x14ac:dyDescent="0.25">
      <c r="A12" s="50" t="s">
        <v>91</v>
      </c>
      <c r="B12" s="24">
        <v>0.43209999999999998</v>
      </c>
      <c r="C12" s="24">
        <v>0.16880000000000001</v>
      </c>
      <c r="D12" s="52">
        <v>0.38319999999999999</v>
      </c>
    </row>
    <row r="13" spans="1:5" ht="15" customHeight="1" x14ac:dyDescent="0.25">
      <c r="A13" s="50" t="s">
        <v>69</v>
      </c>
      <c r="B13" s="24">
        <v>0.47699999999999998</v>
      </c>
      <c r="C13" s="24">
        <v>0.193</v>
      </c>
      <c r="D13" s="52">
        <v>0.40400000000000003</v>
      </c>
    </row>
    <row r="14" spans="1:5" ht="15" customHeight="1" x14ac:dyDescent="0.25">
      <c r="A14" s="43" t="s">
        <v>0</v>
      </c>
      <c r="B14" s="52">
        <v>0.43330000000000002</v>
      </c>
      <c r="C14" s="52">
        <v>0.16980000000000001</v>
      </c>
      <c r="D14" s="52">
        <v>0.38379999999999997</v>
      </c>
      <c r="E14" s="28"/>
    </row>
    <row r="15" spans="1:5" s="103" customFormat="1" ht="15" customHeight="1" x14ac:dyDescent="0.25">
      <c r="A15" s="104" t="s">
        <v>195</v>
      </c>
      <c r="B15" s="105">
        <v>0.39899999999999997</v>
      </c>
      <c r="C15" s="105">
        <v>0.14400000000000002</v>
      </c>
      <c r="D15" s="105">
        <v>0.35</v>
      </c>
      <c r="E15" s="28"/>
    </row>
    <row r="16" spans="1:5" ht="30.75" customHeight="1" x14ac:dyDescent="0.25">
      <c r="A16" s="104" t="s">
        <v>233</v>
      </c>
      <c r="B16" s="105">
        <v>0.28600000000000003</v>
      </c>
      <c r="C16" s="105">
        <v>9.1999999999999998E-2</v>
      </c>
      <c r="D16" s="105">
        <v>0.248</v>
      </c>
    </row>
    <row r="17" spans="1:4" ht="30.75" customHeight="1" x14ac:dyDescent="0.25">
      <c r="A17" s="191" t="s">
        <v>249</v>
      </c>
      <c r="B17" s="200"/>
      <c r="C17" s="200"/>
      <c r="D17" s="200"/>
    </row>
    <row r="18" spans="1:4" ht="32.25" customHeight="1" x14ac:dyDescent="0.25">
      <c r="A18" s="258" t="s">
        <v>264</v>
      </c>
      <c r="B18" s="258"/>
      <c r="C18" s="258"/>
      <c r="D18" s="258"/>
    </row>
    <row r="19" spans="1:4" x14ac:dyDescent="0.25">
      <c r="A19" s="44" t="s">
        <v>187</v>
      </c>
    </row>
    <row r="20" spans="1:4" x14ac:dyDescent="0.25">
      <c r="A20" s="3" t="s">
        <v>183</v>
      </c>
    </row>
    <row r="21" spans="1:4" ht="15" customHeight="1" x14ac:dyDescent="0.25">
      <c r="A21" s="168" t="s">
        <v>265</v>
      </c>
    </row>
    <row r="22" spans="1:4" x14ac:dyDescent="0.25">
      <c r="A22" s="39"/>
    </row>
  </sheetData>
  <mergeCells count="8">
    <mergeCell ref="A18:D18"/>
    <mergeCell ref="A1:D1"/>
    <mergeCell ref="A4:A5"/>
    <mergeCell ref="D4:D5"/>
    <mergeCell ref="C6:C9"/>
    <mergeCell ref="D6:D9"/>
    <mergeCell ref="B4:B5"/>
    <mergeCell ref="C4:C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2"/>
  <sheetViews>
    <sheetView zoomScale="87" workbookViewId="0">
      <selection activeCell="A29" sqref="A29:E29"/>
    </sheetView>
  </sheetViews>
  <sheetFormatPr baseColWidth="10" defaultRowHeight="12" x14ac:dyDescent="0.2"/>
  <cols>
    <col min="1" max="1" width="21.28515625" style="80" customWidth="1"/>
    <col min="2" max="2" width="62.7109375" style="80" customWidth="1"/>
    <col min="3" max="3" width="11.28515625" style="80" customWidth="1"/>
    <col min="4" max="4" width="13.28515625" style="80" customWidth="1"/>
    <col min="5" max="16384" width="11.42578125" style="80"/>
  </cols>
  <sheetData>
    <row r="1" spans="1:6" ht="15" x14ac:dyDescent="0.25">
      <c r="A1" s="285" t="s">
        <v>234</v>
      </c>
      <c r="B1" s="316"/>
      <c r="C1" s="316"/>
      <c r="D1" s="316"/>
    </row>
    <row r="2" spans="1:6" ht="15" x14ac:dyDescent="0.25">
      <c r="A2" s="167"/>
      <c r="B2" s="317"/>
      <c r="C2" s="317"/>
      <c r="D2" s="317"/>
    </row>
    <row r="3" spans="1:6" ht="36" x14ac:dyDescent="0.2">
      <c r="A3" s="204"/>
      <c r="B3" s="81"/>
      <c r="C3" s="82" t="s">
        <v>4</v>
      </c>
      <c r="D3" s="82" t="s">
        <v>3</v>
      </c>
      <c r="E3" s="82" t="s">
        <v>0</v>
      </c>
      <c r="F3" s="82" t="s">
        <v>216</v>
      </c>
    </row>
    <row r="4" spans="1:6" x14ac:dyDescent="0.2">
      <c r="A4" s="319" t="s">
        <v>243</v>
      </c>
      <c r="B4" s="201" t="s">
        <v>111</v>
      </c>
      <c r="C4" s="84">
        <v>0.27100000000000002</v>
      </c>
      <c r="D4" s="84">
        <v>0.28699999999999998</v>
      </c>
      <c r="E4" s="84">
        <v>0.27800000000000002</v>
      </c>
      <c r="F4" s="84">
        <v>0.24199999999999999</v>
      </c>
    </row>
    <row r="5" spans="1:6" x14ac:dyDescent="0.2">
      <c r="A5" s="319"/>
      <c r="B5" s="202" t="s">
        <v>112</v>
      </c>
      <c r="C5" s="85">
        <v>0.38500000000000001</v>
      </c>
      <c r="D5" s="85">
        <v>0.39</v>
      </c>
      <c r="E5" s="85">
        <v>0.38700000000000001</v>
      </c>
      <c r="F5" s="85">
        <v>0.47799999999999998</v>
      </c>
    </row>
    <row r="6" spans="1:6" x14ac:dyDescent="0.2">
      <c r="A6" s="319" t="s">
        <v>253</v>
      </c>
      <c r="B6" s="201" t="s">
        <v>20</v>
      </c>
      <c r="C6" s="84">
        <v>0.23400000000000001</v>
      </c>
      <c r="D6" s="84">
        <v>0.246</v>
      </c>
      <c r="E6" s="84">
        <v>0.23899999999999999</v>
      </c>
      <c r="F6" s="84">
        <v>0.24</v>
      </c>
    </row>
    <row r="7" spans="1:6" x14ac:dyDescent="0.2">
      <c r="A7" s="319"/>
      <c r="B7" s="202" t="s">
        <v>218</v>
      </c>
      <c r="C7" s="85">
        <v>0.30399999999999999</v>
      </c>
      <c r="D7" s="85">
        <v>0.33700000000000002</v>
      </c>
      <c r="E7" s="85">
        <v>0.317</v>
      </c>
      <c r="F7" s="85">
        <v>0.30199999999999999</v>
      </c>
    </row>
    <row r="8" spans="1:6" x14ac:dyDescent="0.2">
      <c r="A8" s="319"/>
      <c r="B8" s="202" t="s">
        <v>219</v>
      </c>
      <c r="C8" s="85">
        <v>0.34300000000000003</v>
      </c>
      <c r="D8" s="85">
        <v>0.35499999999999998</v>
      </c>
      <c r="E8" s="85">
        <v>0.34699999999999998</v>
      </c>
      <c r="F8" s="85">
        <v>0.32900000000000001</v>
      </c>
    </row>
    <row r="9" spans="1:6" x14ac:dyDescent="0.2">
      <c r="A9" s="319"/>
      <c r="B9" s="202" t="s">
        <v>23</v>
      </c>
      <c r="C9" s="85">
        <v>0.27</v>
      </c>
      <c r="D9" s="85">
        <v>0.27300000000000002</v>
      </c>
      <c r="E9" s="85">
        <v>0.27100000000000002</v>
      </c>
      <c r="F9" s="85">
        <v>0.26500000000000001</v>
      </c>
    </row>
    <row r="10" spans="1:6" x14ac:dyDescent="0.2">
      <c r="A10" s="319" t="s">
        <v>255</v>
      </c>
      <c r="B10" s="201" t="s">
        <v>80</v>
      </c>
      <c r="C10" s="84">
        <v>0.31</v>
      </c>
      <c r="D10" s="84">
        <v>0.314</v>
      </c>
      <c r="E10" s="84">
        <v>0.312</v>
      </c>
      <c r="F10" s="84">
        <v>0.3</v>
      </c>
    </row>
    <row r="11" spans="1:6" x14ac:dyDescent="0.2">
      <c r="A11" s="319"/>
      <c r="B11" s="203" t="s">
        <v>100</v>
      </c>
      <c r="C11" s="86">
        <v>0.182</v>
      </c>
      <c r="D11" s="86">
        <v>0.13800000000000001</v>
      </c>
      <c r="E11" s="86">
        <v>0.17199999999999999</v>
      </c>
      <c r="F11" s="86">
        <v>0.17</v>
      </c>
    </row>
    <row r="12" spans="1:6" x14ac:dyDescent="0.2">
      <c r="A12" s="319" t="s">
        <v>254</v>
      </c>
      <c r="B12" s="201" t="s">
        <v>113</v>
      </c>
      <c r="C12" s="84">
        <v>0.155</v>
      </c>
      <c r="D12" s="84">
        <v>0.14799999999999999</v>
      </c>
      <c r="E12" s="84">
        <v>0.152</v>
      </c>
      <c r="F12" s="84">
        <v>0.14099999999999999</v>
      </c>
    </row>
    <row r="13" spans="1:6" x14ac:dyDescent="0.2">
      <c r="A13" s="319"/>
      <c r="B13" s="202" t="s">
        <v>85</v>
      </c>
      <c r="C13" s="85">
        <v>0.29799999999999999</v>
      </c>
      <c r="D13" s="85">
        <v>0.30199999999999999</v>
      </c>
      <c r="E13" s="85">
        <v>0.29899999999999999</v>
      </c>
      <c r="F13" s="85">
        <v>0.28599999999999998</v>
      </c>
    </row>
    <row r="14" spans="1:6" x14ac:dyDescent="0.2">
      <c r="A14" s="319"/>
      <c r="B14" s="202" t="s">
        <v>86</v>
      </c>
      <c r="C14" s="85">
        <v>0.38200000000000001</v>
      </c>
      <c r="D14" s="85">
        <v>0.38900000000000001</v>
      </c>
      <c r="E14" s="85">
        <v>0.38600000000000001</v>
      </c>
      <c r="F14" s="85">
        <v>0.36099999999999999</v>
      </c>
    </row>
    <row r="15" spans="1:6" x14ac:dyDescent="0.2">
      <c r="A15" s="319"/>
      <c r="B15" s="202" t="s">
        <v>87</v>
      </c>
      <c r="C15" s="85">
        <v>0.33300000000000002</v>
      </c>
      <c r="D15" s="85">
        <v>0.37</v>
      </c>
      <c r="E15" s="85">
        <v>0.35499999999999998</v>
      </c>
      <c r="F15" s="85">
        <v>0.33200000000000002</v>
      </c>
    </row>
    <row r="16" spans="1:6" x14ac:dyDescent="0.2">
      <c r="A16" s="319"/>
      <c r="B16" s="202" t="s">
        <v>88</v>
      </c>
      <c r="C16" s="85">
        <v>0.35799999999999998</v>
      </c>
      <c r="D16" s="85">
        <v>0.36299999999999999</v>
      </c>
      <c r="E16" s="85">
        <v>0.36</v>
      </c>
      <c r="F16" s="85">
        <v>0.40699999999999997</v>
      </c>
    </row>
    <row r="17" spans="1:6" x14ac:dyDescent="0.2">
      <c r="A17" s="319"/>
      <c r="B17" s="203" t="s">
        <v>107</v>
      </c>
      <c r="C17" s="86">
        <v>0.29099999999999998</v>
      </c>
      <c r="D17" s="86">
        <v>0.32400000000000001</v>
      </c>
      <c r="E17" s="86">
        <v>0.307</v>
      </c>
      <c r="F17" s="86">
        <v>0.33</v>
      </c>
    </row>
    <row r="18" spans="1:6" ht="15" x14ac:dyDescent="0.25">
      <c r="A18" s="319" t="s">
        <v>245</v>
      </c>
      <c r="B18" s="201" t="s">
        <v>71</v>
      </c>
      <c r="C18" s="87">
        <v>0.34100000000000003</v>
      </c>
      <c r="D18" s="88">
        <v>0.36899999999999999</v>
      </c>
      <c r="E18" s="89">
        <v>0.35099999999999998</v>
      </c>
      <c r="F18" s="89">
        <v>0.33400000000000002</v>
      </c>
    </row>
    <row r="19" spans="1:6" ht="15" x14ac:dyDescent="0.25">
      <c r="A19" s="319"/>
      <c r="B19" s="202" t="s">
        <v>72</v>
      </c>
      <c r="C19" s="90">
        <v>0.34100000000000003</v>
      </c>
      <c r="D19" s="91">
        <v>0.39500000000000002</v>
      </c>
      <c r="E19" s="92">
        <v>0.36399999999999999</v>
      </c>
      <c r="F19" s="92">
        <v>0.33</v>
      </c>
    </row>
    <row r="20" spans="1:6" ht="15" x14ac:dyDescent="0.25">
      <c r="A20" s="319"/>
      <c r="B20" s="202" t="s">
        <v>73</v>
      </c>
      <c r="C20" s="90">
        <v>0.316</v>
      </c>
      <c r="D20" s="91">
        <v>0.35799999999999998</v>
      </c>
      <c r="E20" s="92">
        <v>0.33300000000000002</v>
      </c>
      <c r="F20" s="92">
        <v>0.29899999999999999</v>
      </c>
    </row>
    <row r="21" spans="1:6" ht="15" x14ac:dyDescent="0.25">
      <c r="A21" s="319"/>
      <c r="B21" s="202" t="s">
        <v>70</v>
      </c>
      <c r="C21" s="90">
        <v>0.34499999999999997</v>
      </c>
      <c r="D21" s="91">
        <v>0.36699999999999999</v>
      </c>
      <c r="E21" s="92">
        <v>0.35299999999999998</v>
      </c>
      <c r="F21" s="92">
        <v>0.34</v>
      </c>
    </row>
    <row r="22" spans="1:6" ht="15" x14ac:dyDescent="0.25">
      <c r="A22" s="319"/>
      <c r="B22" s="202" t="s">
        <v>67</v>
      </c>
      <c r="C22" s="90">
        <v>0.371</v>
      </c>
      <c r="D22" s="91">
        <v>0.38300000000000001</v>
      </c>
      <c r="E22" s="92">
        <v>0.377</v>
      </c>
      <c r="F22" s="92">
        <v>0.36299999999999999</v>
      </c>
    </row>
    <row r="23" spans="1:6" ht="15" x14ac:dyDescent="0.25">
      <c r="A23" s="319"/>
      <c r="B23" s="202" t="s">
        <v>68</v>
      </c>
      <c r="C23" s="90">
        <v>0.183</v>
      </c>
      <c r="D23" s="91">
        <v>0.19400000000000001</v>
      </c>
      <c r="E23" s="92">
        <v>0.188</v>
      </c>
      <c r="F23" s="92">
        <v>0.189</v>
      </c>
    </row>
    <row r="24" spans="1:6" ht="15" x14ac:dyDescent="0.25">
      <c r="A24" s="319"/>
      <c r="B24" s="202" t="s">
        <v>91</v>
      </c>
      <c r="C24" s="90">
        <v>0.30299999999999999</v>
      </c>
      <c r="D24" s="93">
        <v>0.318</v>
      </c>
      <c r="E24" s="94">
        <v>0.309</v>
      </c>
      <c r="F24" s="94">
        <v>0.29699999999999999</v>
      </c>
    </row>
    <row r="25" spans="1:6" ht="15" x14ac:dyDescent="0.25">
      <c r="A25" s="319"/>
      <c r="B25" s="202" t="s">
        <v>69</v>
      </c>
      <c r="C25" s="95">
        <v>0.184</v>
      </c>
      <c r="D25" s="96">
        <v>0.161</v>
      </c>
      <c r="E25" s="97">
        <v>0.17199999999999999</v>
      </c>
      <c r="F25" s="97">
        <v>0.182</v>
      </c>
    </row>
    <row r="26" spans="1:6" ht="15" customHeight="1" x14ac:dyDescent="0.2">
      <c r="A26" s="320" t="s">
        <v>197</v>
      </c>
      <c r="B26" s="321"/>
      <c r="C26" s="98">
        <v>0.29599999999999999</v>
      </c>
      <c r="D26" s="98">
        <v>0.30499999999999999</v>
      </c>
      <c r="E26" s="98">
        <v>0.3</v>
      </c>
      <c r="F26" s="98">
        <v>0.28999999999999998</v>
      </c>
    </row>
    <row r="27" spans="1:6" ht="15" customHeight="1" x14ac:dyDescent="0.2">
      <c r="A27" s="322" t="s">
        <v>198</v>
      </c>
      <c r="B27" s="323"/>
      <c r="C27" s="99">
        <v>79941</v>
      </c>
      <c r="D27" s="99">
        <v>56292</v>
      </c>
      <c r="E27" s="99">
        <v>136233</v>
      </c>
      <c r="F27" s="99">
        <v>130974</v>
      </c>
    </row>
    <row r="28" spans="1:6" s="21" customFormat="1" ht="15" x14ac:dyDescent="0.25">
      <c r="A28" s="191" t="s">
        <v>249</v>
      </c>
    </row>
    <row r="29" spans="1:6" ht="12" customHeight="1" x14ac:dyDescent="0.2">
      <c r="A29" s="318" t="s">
        <v>217</v>
      </c>
      <c r="B29" s="318"/>
      <c r="C29" s="318"/>
      <c r="D29" s="318"/>
      <c r="E29" s="318"/>
    </row>
    <row r="30" spans="1:6" ht="15" x14ac:dyDescent="0.25">
      <c r="A30" s="100" t="s">
        <v>187</v>
      </c>
      <c r="B30" s="73"/>
      <c r="C30" s="73"/>
    </row>
    <row r="31" spans="1:6" ht="15" x14ac:dyDescent="0.25">
      <c r="A31" s="101" t="s">
        <v>183</v>
      </c>
      <c r="B31" s="73"/>
      <c r="C31" s="73"/>
    </row>
    <row r="32" spans="1:6" ht="15" x14ac:dyDescent="0.25">
      <c r="A32" s="168" t="s">
        <v>265</v>
      </c>
      <c r="B32" s="73"/>
      <c r="C32" s="73"/>
    </row>
  </sheetData>
  <mergeCells count="10">
    <mergeCell ref="A1:D1"/>
    <mergeCell ref="B2:D2"/>
    <mergeCell ref="A29:E29"/>
    <mergeCell ref="A4:A5"/>
    <mergeCell ref="A6:A9"/>
    <mergeCell ref="A10:A11"/>
    <mergeCell ref="A12:A17"/>
    <mergeCell ref="A18:A25"/>
    <mergeCell ref="A26:B26"/>
    <mergeCell ref="A27:B2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14</vt:i4>
      </vt:variant>
    </vt:vector>
  </HeadingPairs>
  <TitlesOfParts>
    <vt:vector size="14" baseType="lpstr">
      <vt:lpstr>Figure 1</vt:lpstr>
      <vt:lpstr>Figure 2</vt:lpstr>
      <vt:lpstr>Figure 3</vt:lpstr>
      <vt:lpstr>Figure 4 web</vt:lpstr>
      <vt:lpstr>Figure 5 web</vt:lpstr>
      <vt:lpstr>Figure 6 web</vt:lpstr>
      <vt:lpstr>Figure 7 web</vt:lpstr>
      <vt:lpstr>Figure 8 web </vt:lpstr>
      <vt:lpstr>Figure 9 web </vt:lpstr>
      <vt:lpstr>Figure 10 web</vt:lpstr>
      <vt:lpstr>Figure 11 web</vt:lpstr>
      <vt:lpstr>Source et champ</vt:lpstr>
      <vt:lpstr>Définitions</vt:lpstr>
      <vt:lpstr>Bibliographie</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heures supplémentaires des enseignants à la rentrée 2023 dans les établissements du second degré</dc:title>
  <dc:creator>DEPP-MENJ - Ministère de l'Éducation nationale et de la Jeunesse - Direction de l'évaluation;de la prospective et de la performance</dc:creator>
  <cp:keywords>HSA, second degré, heures supplémentaires, enseignants</cp:keywords>
  <cp:lastModifiedBy>JOHANNA SZTANKE</cp:lastModifiedBy>
  <cp:lastPrinted>2018-09-18T14:39:55Z</cp:lastPrinted>
  <dcterms:created xsi:type="dcterms:W3CDTF">2018-09-11T08:52:22Z</dcterms:created>
  <dcterms:modified xsi:type="dcterms:W3CDTF">2026-07-01T08:55:23Z</dcterms:modified>
</cp:coreProperties>
</file>