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charts/chart6.xml" ContentType="application/vnd.openxmlformats-officedocument.drawingml.chart+xml"/>
  <Override PartName="/xl/drawings/drawing11.xml" ContentType="application/vnd.openxmlformats-officedocument.drawingml.chartshapes+xml"/>
  <Override PartName="/xl/charts/chart7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1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12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harts/chart13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5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M:\str-depp-a5\5_BILAN SOCIAL NATIONAL\_Panorama 2025-2026\CHAPITRES\06_PSPES26_Carrières\"/>
    </mc:Choice>
  </mc:AlternateContent>
  <xr:revisionPtr revIDLastSave="0" documentId="13_ncr:1_{0F807271-255C-494B-A229-AE7ADD40EB9D}" xr6:coauthVersionLast="47" xr6:coauthVersionMax="47" xr10:uidLastSave="{00000000-0000-0000-0000-000000000000}"/>
  <bookViews>
    <workbookView xWindow="28680" yWindow="3240" windowWidth="20730" windowHeight="11040" tabRatio="669" xr2:uid="{00000000-000D-0000-FFFF-FFFF00000000}"/>
  </bookViews>
  <sheets>
    <sheet name="Table des matières" sheetId="27" r:id="rId1"/>
    <sheet name="6.1" sheetId="14" r:id="rId2"/>
    <sheet name="6.2" sheetId="17" r:id="rId3"/>
    <sheet name="6.3" sheetId="18" r:id="rId4"/>
    <sheet name="6.4" sheetId="8" r:id="rId5"/>
    <sheet name="6.5" sheetId="23" r:id="rId6"/>
    <sheet name="6.6" sheetId="1" r:id="rId7"/>
    <sheet name="6.7" sheetId="13" r:id="rId8"/>
    <sheet name="6.8" sheetId="12" r:id="rId9"/>
    <sheet name="6.9" sheetId="19" r:id="rId10"/>
    <sheet name="6.10" sheetId="20" r:id="rId11"/>
    <sheet name="6.11" sheetId="21" r:id="rId12"/>
    <sheet name="6.12" sheetId="22" r:id="rId13"/>
    <sheet name="Données_6.1(1D)" sheetId="4" r:id="rId14"/>
    <sheet name="Données_6.1(2D)" sheetId="6" r:id="rId15"/>
    <sheet name="Données_6.7" sheetId="16" r:id="rId16"/>
  </sheets>
  <definedNames>
    <definedName name="_xlnm._FilterDatabase" localSheetId="6" hidden="1">'6.6'!$A$4:$G$63</definedName>
    <definedName name="IDX" localSheetId="6">'6.6'!#REF!</definedName>
    <definedName name="_xlnm.Print_Area" localSheetId="4">'6.4'!$J$1:$M$28</definedName>
    <definedName name="_xlnm.Print_Area" localSheetId="13">'Données_6.1(1D)'!$E$2:$G$32</definedName>
    <definedName name="_xlnm.Print_Area" localSheetId="14">'Données_6.1(2D)'!$F$2:$M$32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70" i="13" l="1"/>
  <c r="T64" i="13"/>
  <c r="T58" i="13"/>
  <c r="T52" i="13"/>
  <c r="T46" i="13"/>
  <c r="T71" i="13"/>
  <c r="T65" i="13"/>
  <c r="T59" i="13"/>
  <c r="T53" i="13"/>
  <c r="T47" i="13"/>
  <c r="P72" i="12"/>
  <c r="P71" i="12"/>
  <c r="P70" i="12"/>
  <c r="P69" i="12"/>
  <c r="P68" i="12"/>
  <c r="P67" i="12"/>
  <c r="P66" i="12"/>
  <c r="P65" i="12"/>
  <c r="P64" i="12"/>
  <c r="P63" i="12"/>
  <c r="P62" i="12"/>
  <c r="P61" i="12"/>
  <c r="P60" i="12"/>
  <c r="P59" i="12"/>
  <c r="P58" i="12"/>
  <c r="P57" i="12"/>
  <c r="P56" i="12"/>
  <c r="P55" i="12"/>
  <c r="P54" i="12"/>
  <c r="P53" i="12"/>
  <c r="P52" i="12"/>
  <c r="P51" i="12"/>
  <c r="P50" i="12"/>
  <c r="P49" i="12"/>
  <c r="P48" i="12"/>
  <c r="P47" i="12"/>
  <c r="P46" i="12"/>
  <c r="P45" i="12"/>
  <c r="P44" i="12"/>
  <c r="P43" i="12"/>
  <c r="M72" i="12"/>
  <c r="M71" i="12"/>
  <c r="M70" i="12"/>
  <c r="M69" i="12"/>
  <c r="M68" i="12"/>
  <c r="M67" i="12"/>
  <c r="M66" i="12"/>
  <c r="M65" i="12"/>
  <c r="M64" i="12"/>
  <c r="M63" i="12"/>
  <c r="M62" i="12"/>
  <c r="M61" i="12"/>
  <c r="M60" i="12"/>
  <c r="M59" i="12"/>
  <c r="M58" i="12"/>
  <c r="M57" i="12"/>
  <c r="M56" i="12"/>
  <c r="M55" i="12"/>
  <c r="M54" i="12"/>
  <c r="M53" i="12"/>
  <c r="M52" i="12"/>
  <c r="M51" i="12"/>
  <c r="M50" i="12"/>
  <c r="M49" i="12"/>
  <c r="M48" i="12"/>
  <c r="M47" i="12"/>
  <c r="M46" i="12"/>
  <c r="M45" i="12"/>
  <c r="M44" i="12"/>
  <c r="M43" i="12"/>
  <c r="J72" i="12"/>
  <c r="J71" i="12"/>
  <c r="J70" i="12"/>
  <c r="J69" i="12"/>
  <c r="J68" i="12"/>
  <c r="J67" i="12"/>
  <c r="J66" i="12"/>
  <c r="J65" i="12"/>
  <c r="J64" i="12"/>
  <c r="J63" i="12"/>
  <c r="J62" i="12"/>
  <c r="J61" i="12"/>
  <c r="J60" i="12"/>
  <c r="J59" i="12"/>
  <c r="J58" i="12"/>
  <c r="J57" i="12"/>
  <c r="J56" i="12"/>
  <c r="J55" i="12"/>
  <c r="J54" i="12"/>
  <c r="J53" i="12"/>
  <c r="J52" i="12"/>
  <c r="J51" i="12"/>
  <c r="J50" i="12"/>
  <c r="J49" i="12"/>
  <c r="J48" i="12"/>
  <c r="J47" i="12"/>
  <c r="J46" i="12"/>
  <c r="J45" i="12"/>
  <c r="J44" i="12"/>
  <c r="J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43" i="12"/>
  <c r="H25" i="23" l="1"/>
  <c r="D159" i="16" l="1"/>
  <c r="E159" i="16"/>
  <c r="F159" i="16"/>
  <c r="G160" i="16"/>
  <c r="H160" i="16"/>
  <c r="I160" i="16"/>
  <c r="D161" i="16"/>
  <c r="E161" i="16"/>
  <c r="F161" i="16"/>
  <c r="G162" i="16"/>
  <c r="H162" i="16"/>
  <c r="I162" i="16"/>
  <c r="D163" i="16"/>
  <c r="E163" i="16"/>
  <c r="F163" i="16"/>
  <c r="G164" i="16"/>
  <c r="H164" i="16"/>
  <c r="I164" i="16"/>
  <c r="D165" i="16"/>
  <c r="E165" i="16"/>
  <c r="F165" i="16"/>
  <c r="G166" i="16"/>
  <c r="H166" i="16"/>
  <c r="I166" i="16"/>
  <c r="N159" i="16"/>
  <c r="M160" i="16"/>
  <c r="N161" i="16"/>
  <c r="M162" i="16"/>
  <c r="N163" i="16"/>
  <c r="M164" i="16"/>
  <c r="N165" i="16"/>
  <c r="M166" i="16"/>
  <c r="D155" i="16"/>
  <c r="E155" i="16"/>
  <c r="F155" i="16"/>
  <c r="G156" i="16"/>
  <c r="H156" i="16"/>
  <c r="I156" i="16"/>
  <c r="D157" i="16"/>
  <c r="E157" i="16"/>
  <c r="F157" i="16"/>
  <c r="G158" i="16"/>
  <c r="H158" i="16"/>
  <c r="I158" i="16"/>
  <c r="N155" i="16"/>
  <c r="M156" i="16"/>
  <c r="N157" i="16"/>
  <c r="M158" i="16"/>
  <c r="D151" i="16"/>
  <c r="E151" i="16"/>
  <c r="F151" i="16"/>
  <c r="G152" i="16"/>
  <c r="H152" i="16"/>
  <c r="I152" i="16"/>
  <c r="D153" i="16"/>
  <c r="E153" i="16"/>
  <c r="F153" i="16"/>
  <c r="G154" i="16"/>
  <c r="H154" i="16"/>
  <c r="I154" i="16"/>
  <c r="N151" i="16"/>
  <c r="M152" i="16"/>
  <c r="N153" i="16"/>
  <c r="M154" i="16"/>
  <c r="D147" i="16"/>
  <c r="E147" i="16"/>
  <c r="F147" i="16"/>
  <c r="G148" i="16"/>
  <c r="H148" i="16"/>
  <c r="I148" i="16"/>
  <c r="D149" i="16"/>
  <c r="E149" i="16"/>
  <c r="F149" i="16"/>
  <c r="G150" i="16"/>
  <c r="H150" i="16"/>
  <c r="I150" i="16"/>
  <c r="N147" i="16"/>
  <c r="M148" i="16"/>
  <c r="N149" i="16"/>
  <c r="M150" i="16"/>
  <c r="D143" i="16"/>
  <c r="E143" i="16"/>
  <c r="F143" i="16"/>
  <c r="G144" i="16"/>
  <c r="H144" i="16"/>
  <c r="I144" i="16"/>
  <c r="D145" i="16"/>
  <c r="E145" i="16"/>
  <c r="F145" i="16"/>
  <c r="G146" i="16"/>
  <c r="H146" i="16"/>
  <c r="I146" i="16"/>
  <c r="N143" i="16"/>
  <c r="M144" i="16"/>
  <c r="N145" i="16"/>
  <c r="M146" i="16"/>
  <c r="D139" i="16"/>
  <c r="E139" i="16"/>
  <c r="F139" i="16"/>
  <c r="G140" i="16"/>
  <c r="H140" i="16"/>
  <c r="I140" i="16"/>
  <c r="D141" i="16"/>
  <c r="E141" i="16"/>
  <c r="F141" i="16"/>
  <c r="G142" i="16"/>
  <c r="H142" i="16"/>
  <c r="I142" i="16"/>
  <c r="N139" i="16"/>
  <c r="M140" i="16"/>
  <c r="N141" i="16"/>
  <c r="M142" i="16"/>
  <c r="D135" i="16"/>
  <c r="E135" i="16"/>
  <c r="F135" i="16"/>
  <c r="G136" i="16"/>
  <c r="H136" i="16"/>
  <c r="I136" i="16"/>
  <c r="D137" i="16"/>
  <c r="E137" i="16"/>
  <c r="F137" i="16"/>
  <c r="G138" i="16"/>
  <c r="H138" i="16"/>
  <c r="I138" i="16"/>
  <c r="N135" i="16"/>
  <c r="M136" i="16"/>
  <c r="N137" i="16"/>
  <c r="M138" i="16"/>
  <c r="D130" i="16"/>
  <c r="E130" i="16"/>
  <c r="G131" i="16"/>
  <c r="H131" i="16"/>
  <c r="I131" i="16"/>
  <c r="D132" i="16"/>
  <c r="E132" i="16"/>
  <c r="G133" i="16"/>
  <c r="F130" i="16"/>
  <c r="N130" i="16"/>
  <c r="M131" i="16"/>
  <c r="N132" i="16"/>
  <c r="M133" i="16"/>
  <c r="M134" i="16"/>
  <c r="N134" i="16"/>
  <c r="I133" i="16"/>
  <c r="H133" i="16"/>
  <c r="F132" i="16"/>
  <c r="D126" i="16"/>
  <c r="E126" i="16"/>
  <c r="G127" i="16"/>
  <c r="H127" i="16"/>
  <c r="I127" i="16"/>
  <c r="D128" i="16"/>
  <c r="E128" i="16"/>
  <c r="G129" i="16"/>
  <c r="F126" i="16"/>
  <c r="N126" i="16"/>
  <c r="M127" i="16"/>
  <c r="F128" i="16"/>
  <c r="N128" i="16"/>
  <c r="M129" i="16"/>
  <c r="I129" i="16"/>
  <c r="H129" i="16"/>
  <c r="D122" i="16"/>
  <c r="E122" i="16"/>
  <c r="G123" i="16"/>
  <c r="H123" i="16"/>
  <c r="I123" i="16"/>
  <c r="D124" i="16"/>
  <c r="E124" i="16"/>
  <c r="G125" i="16"/>
  <c r="F122" i="16"/>
  <c r="N122" i="16"/>
  <c r="M123" i="16"/>
  <c r="F124" i="16"/>
  <c r="N124" i="16"/>
  <c r="M125" i="16"/>
  <c r="I125" i="16"/>
  <c r="H125" i="16"/>
  <c r="D118" i="16"/>
  <c r="E118" i="16"/>
  <c r="G119" i="16"/>
  <c r="H119" i="16"/>
  <c r="I119" i="16"/>
  <c r="D120" i="16"/>
  <c r="E120" i="16"/>
  <c r="G121" i="16"/>
  <c r="F118" i="16"/>
  <c r="N118" i="16"/>
  <c r="M119" i="16"/>
  <c r="N120" i="16"/>
  <c r="M121" i="16"/>
  <c r="I121" i="16"/>
  <c r="H121" i="16"/>
  <c r="F120" i="16"/>
  <c r="D114" i="16"/>
  <c r="E114" i="16"/>
  <c r="G115" i="16"/>
  <c r="H115" i="16"/>
  <c r="I115" i="16"/>
  <c r="D116" i="16"/>
  <c r="E116" i="16"/>
  <c r="G117" i="16"/>
  <c r="F114" i="16"/>
  <c r="N114" i="16"/>
  <c r="M115" i="16"/>
  <c r="N116" i="16"/>
  <c r="M117" i="16"/>
  <c r="I117" i="16"/>
  <c r="H117" i="16"/>
  <c r="F116" i="16"/>
  <c r="D110" i="16"/>
  <c r="E110" i="16"/>
  <c r="G111" i="16"/>
  <c r="H111" i="16"/>
  <c r="I111" i="16"/>
  <c r="D112" i="16"/>
  <c r="E112" i="16"/>
  <c r="G113" i="16"/>
  <c r="F110" i="16"/>
  <c r="N110" i="16"/>
  <c r="M111" i="16"/>
  <c r="N112" i="16"/>
  <c r="M113" i="16"/>
  <c r="I113" i="16"/>
  <c r="H113" i="16"/>
  <c r="F112" i="16"/>
  <c r="D106" i="16"/>
  <c r="E106" i="16"/>
  <c r="G107" i="16"/>
  <c r="H107" i="16"/>
  <c r="I107" i="16"/>
  <c r="D108" i="16"/>
  <c r="E108" i="16"/>
  <c r="G109" i="16"/>
  <c r="F106" i="16"/>
  <c r="N106" i="16"/>
  <c r="M107" i="16"/>
  <c r="N108" i="16"/>
  <c r="M109" i="16"/>
  <c r="I109" i="16"/>
  <c r="H109" i="16"/>
  <c r="F108" i="16"/>
  <c r="D102" i="16"/>
  <c r="G103" i="16"/>
  <c r="H103" i="16"/>
  <c r="I103" i="16"/>
  <c r="D104" i="16"/>
  <c r="G105" i="16"/>
  <c r="H105" i="16"/>
  <c r="E102" i="16"/>
  <c r="F102" i="16"/>
  <c r="N102" i="16"/>
  <c r="M103" i="16"/>
  <c r="E104" i="16"/>
  <c r="F104" i="16"/>
  <c r="N104" i="16"/>
  <c r="M105" i="16"/>
  <c r="I105" i="16"/>
  <c r="G98" i="16"/>
  <c r="H98" i="16"/>
  <c r="I98" i="16"/>
  <c r="G100" i="16"/>
  <c r="H100" i="16"/>
  <c r="I100" i="16"/>
  <c r="N97" i="16"/>
  <c r="M98" i="16"/>
  <c r="D99" i="16"/>
  <c r="E99" i="16"/>
  <c r="F99" i="16"/>
  <c r="N99" i="16"/>
  <c r="M100" i="16"/>
  <c r="M101" i="16"/>
  <c r="N101" i="16"/>
  <c r="F97" i="16"/>
  <c r="E97" i="16"/>
  <c r="D97" i="16"/>
  <c r="G94" i="16"/>
  <c r="H94" i="16"/>
  <c r="I94" i="16"/>
  <c r="G96" i="16"/>
  <c r="H96" i="16"/>
  <c r="I96" i="16"/>
  <c r="N93" i="16"/>
  <c r="M94" i="16"/>
  <c r="D95" i="16"/>
  <c r="E95" i="16"/>
  <c r="F95" i="16"/>
  <c r="N95" i="16"/>
  <c r="M96" i="16"/>
  <c r="F93" i="16"/>
  <c r="E93" i="16"/>
  <c r="D93" i="16"/>
  <c r="G90" i="16"/>
  <c r="H90" i="16"/>
  <c r="I90" i="16"/>
  <c r="G92" i="16"/>
  <c r="H92" i="16"/>
  <c r="I92" i="16"/>
  <c r="N89" i="16"/>
  <c r="M90" i="16"/>
  <c r="D91" i="16"/>
  <c r="E91" i="16"/>
  <c r="F91" i="16"/>
  <c r="N91" i="16"/>
  <c r="M92" i="16"/>
  <c r="F89" i="16"/>
  <c r="E89" i="16"/>
  <c r="D89" i="16"/>
  <c r="G86" i="16"/>
  <c r="H86" i="16"/>
  <c r="I86" i="16"/>
  <c r="G88" i="16"/>
  <c r="H88" i="16"/>
  <c r="I88" i="16"/>
  <c r="N85" i="16"/>
  <c r="M86" i="16"/>
  <c r="D87" i="16"/>
  <c r="E87" i="16"/>
  <c r="F87" i="16"/>
  <c r="N87" i="16"/>
  <c r="M88" i="16"/>
  <c r="F85" i="16"/>
  <c r="E85" i="16"/>
  <c r="D85" i="16"/>
  <c r="G82" i="16"/>
  <c r="H82" i="16"/>
  <c r="I82" i="16"/>
  <c r="F83" i="16"/>
  <c r="G84" i="16"/>
  <c r="H84" i="16"/>
  <c r="I84" i="16"/>
  <c r="N81" i="16"/>
  <c r="M82" i="16"/>
  <c r="D83" i="16"/>
  <c r="E83" i="16"/>
  <c r="N83" i="16"/>
  <c r="M84" i="16"/>
  <c r="F81" i="16"/>
  <c r="E81" i="16"/>
  <c r="D81" i="16"/>
  <c r="G78" i="16"/>
  <c r="H78" i="16"/>
  <c r="E79" i="16"/>
  <c r="G80" i="16"/>
  <c r="H80" i="16"/>
  <c r="I80" i="16"/>
  <c r="N77" i="16"/>
  <c r="M78" i="16"/>
  <c r="D79" i="16"/>
  <c r="F79" i="16"/>
  <c r="N79" i="16"/>
  <c r="M80" i="16"/>
  <c r="I78" i="16"/>
  <c r="F77" i="16"/>
  <c r="E77" i="16"/>
  <c r="D77" i="16"/>
  <c r="G74" i="16"/>
  <c r="H74" i="16"/>
  <c r="I74" i="16"/>
  <c r="G76" i="16"/>
  <c r="H76" i="16"/>
  <c r="N73" i="16"/>
  <c r="M74" i="16"/>
  <c r="D75" i="16"/>
  <c r="E75" i="16"/>
  <c r="F75" i="16"/>
  <c r="N75" i="16"/>
  <c r="M76" i="16"/>
  <c r="I76" i="16"/>
  <c r="F73" i="16"/>
  <c r="E73" i="16"/>
  <c r="D73" i="16"/>
  <c r="D69" i="16"/>
  <c r="G70" i="16"/>
  <c r="H70" i="16"/>
  <c r="I70" i="16"/>
  <c r="D71" i="16"/>
  <c r="G72" i="16"/>
  <c r="H72" i="16"/>
  <c r="E69" i="16"/>
  <c r="F69" i="16"/>
  <c r="N69" i="16"/>
  <c r="M70" i="16"/>
  <c r="E71" i="16"/>
  <c r="F71" i="16"/>
  <c r="N71" i="16"/>
  <c r="M72" i="16"/>
  <c r="I72" i="16"/>
  <c r="N64" i="16"/>
  <c r="M65" i="16"/>
  <c r="D66" i="16"/>
  <c r="E66" i="16"/>
  <c r="F66" i="16"/>
  <c r="N66" i="16"/>
  <c r="M67" i="16"/>
  <c r="M68" i="16"/>
  <c r="N68" i="16"/>
  <c r="I67" i="16"/>
  <c r="H67" i="16"/>
  <c r="G67" i="16"/>
  <c r="I65" i="16"/>
  <c r="H65" i="16"/>
  <c r="G65" i="16"/>
  <c r="F64" i="16"/>
  <c r="E64" i="16"/>
  <c r="D64" i="16"/>
  <c r="N60" i="16"/>
  <c r="M61" i="16"/>
  <c r="N62" i="16"/>
  <c r="M63" i="16"/>
  <c r="I63" i="16"/>
  <c r="H63" i="16"/>
  <c r="G63" i="16"/>
  <c r="F62" i="16"/>
  <c r="E62" i="16"/>
  <c r="D62" i="16"/>
  <c r="I61" i="16"/>
  <c r="H61" i="16"/>
  <c r="G61" i="16"/>
  <c r="F60" i="16"/>
  <c r="E60" i="16"/>
  <c r="D60" i="16"/>
  <c r="I59" i="16"/>
  <c r="N56" i="16"/>
  <c r="M57" i="16"/>
  <c r="N58" i="16"/>
  <c r="M59" i="16"/>
  <c r="H59" i="16"/>
  <c r="G59" i="16"/>
  <c r="F58" i="16"/>
  <c r="E58" i="16"/>
  <c r="D58" i="16"/>
  <c r="I57" i="16"/>
  <c r="H57" i="16"/>
  <c r="G57" i="16"/>
  <c r="F56" i="16"/>
  <c r="E56" i="16"/>
  <c r="D56" i="16"/>
  <c r="N52" i="16"/>
  <c r="M53" i="16"/>
  <c r="D54" i="16"/>
  <c r="E54" i="16"/>
  <c r="F54" i="16"/>
  <c r="N54" i="16"/>
  <c r="M55" i="16"/>
  <c r="I55" i="16"/>
  <c r="H55" i="16"/>
  <c r="G55" i="16"/>
  <c r="I53" i="16"/>
  <c r="H53" i="16"/>
  <c r="G53" i="16"/>
  <c r="F52" i="16"/>
  <c r="E52" i="16"/>
  <c r="D52" i="16"/>
  <c r="I49" i="16"/>
  <c r="N48" i="16"/>
  <c r="M49" i="16"/>
  <c r="N50" i="16"/>
  <c r="M51" i="16"/>
  <c r="I51" i="16"/>
  <c r="H51" i="16"/>
  <c r="G51" i="16"/>
  <c r="F50" i="16"/>
  <c r="E50" i="16"/>
  <c r="D50" i="16"/>
  <c r="H49" i="16"/>
  <c r="G49" i="16"/>
  <c r="F48" i="16"/>
  <c r="E48" i="16"/>
  <c r="D48" i="16"/>
  <c r="N44" i="16"/>
  <c r="M45" i="16"/>
  <c r="N46" i="16"/>
  <c r="M47" i="16"/>
  <c r="I47" i="16"/>
  <c r="H47" i="16"/>
  <c r="G47" i="16"/>
  <c r="F46" i="16"/>
  <c r="E46" i="16"/>
  <c r="D46" i="16"/>
  <c r="I45" i="16"/>
  <c r="H45" i="16"/>
  <c r="G45" i="16"/>
  <c r="F44" i="16"/>
  <c r="E44" i="16"/>
  <c r="D44" i="16"/>
  <c r="N42" i="16"/>
  <c r="M43" i="16"/>
  <c r="I43" i="16"/>
  <c r="H43" i="16"/>
  <c r="G43" i="16"/>
  <c r="F42" i="16"/>
  <c r="E42" i="16"/>
  <c r="D42" i="16"/>
  <c r="N40" i="16"/>
  <c r="M41" i="16"/>
  <c r="I41" i="16"/>
  <c r="H41" i="16"/>
  <c r="G41" i="16"/>
  <c r="F40" i="16"/>
  <c r="E40" i="16"/>
  <c r="D40" i="16"/>
  <c r="I14" i="16"/>
  <c r="D21" i="16"/>
  <c r="I22" i="16"/>
  <c r="N38" i="16"/>
  <c r="M39" i="16"/>
  <c r="I39" i="16"/>
  <c r="H39" i="16"/>
  <c r="G39" i="16"/>
  <c r="F38" i="16"/>
  <c r="E38" i="16"/>
  <c r="D38" i="16"/>
  <c r="N36" i="16"/>
  <c r="M37" i="16"/>
  <c r="I37" i="16"/>
  <c r="H37" i="16"/>
  <c r="G37" i="16"/>
  <c r="F36" i="16"/>
  <c r="E36" i="16"/>
  <c r="D36" i="16"/>
  <c r="N33" i="16"/>
  <c r="M34" i="16"/>
  <c r="M35" i="16"/>
  <c r="N35" i="16"/>
  <c r="I34" i="16"/>
  <c r="H34" i="16"/>
  <c r="G34" i="16"/>
  <c r="F33" i="16"/>
  <c r="E33" i="16"/>
  <c r="D33" i="16"/>
  <c r="N31" i="16"/>
  <c r="M32" i="16"/>
  <c r="I32" i="16"/>
  <c r="H32" i="16"/>
  <c r="G32" i="16"/>
  <c r="F31" i="16"/>
  <c r="E31" i="16"/>
  <c r="D31" i="16"/>
  <c r="N29" i="16"/>
  <c r="M30" i="16"/>
  <c r="I30" i="16"/>
  <c r="H30" i="16"/>
  <c r="G30" i="16"/>
  <c r="F29" i="16"/>
  <c r="E29" i="16"/>
  <c r="D29" i="16"/>
  <c r="N27" i="16"/>
  <c r="M28" i="16"/>
  <c r="I28" i="16"/>
  <c r="H28" i="16"/>
  <c r="G28" i="16"/>
  <c r="F27" i="16"/>
  <c r="E27" i="16"/>
  <c r="D27" i="16"/>
  <c r="N25" i="16"/>
  <c r="M26" i="16"/>
  <c r="I26" i="16"/>
  <c r="H26" i="16"/>
  <c r="G26" i="16"/>
  <c r="F25" i="16"/>
  <c r="E25" i="16"/>
  <c r="D25" i="16"/>
  <c r="N23" i="16"/>
  <c r="M24" i="16"/>
  <c r="I24" i="16"/>
  <c r="H24" i="16"/>
  <c r="G24" i="16"/>
  <c r="F23" i="16"/>
  <c r="E23" i="16"/>
  <c r="D23" i="16"/>
  <c r="N5" i="16"/>
  <c r="N7" i="16"/>
  <c r="N9" i="16"/>
  <c r="N11" i="16"/>
  <c r="N13" i="16"/>
  <c r="G14" i="16"/>
  <c r="H14" i="16"/>
  <c r="N15" i="16"/>
  <c r="N17" i="16"/>
  <c r="N19" i="16"/>
  <c r="N21" i="16"/>
  <c r="G22" i="16"/>
  <c r="H22" i="16"/>
  <c r="M4" i="16"/>
  <c r="M6" i="16"/>
  <c r="M8" i="16"/>
  <c r="M10" i="16"/>
  <c r="M12" i="16"/>
  <c r="M14" i="16"/>
  <c r="M16" i="16"/>
  <c r="M18" i="16"/>
  <c r="M20" i="16"/>
  <c r="M22" i="16"/>
  <c r="F21" i="16"/>
  <c r="E21" i="16"/>
  <c r="I20" i="16"/>
  <c r="H20" i="16"/>
  <c r="G20" i="16"/>
  <c r="F19" i="16"/>
  <c r="E19" i="16"/>
  <c r="D19" i="16"/>
  <c r="I18" i="16"/>
  <c r="H18" i="16"/>
  <c r="G18" i="16"/>
  <c r="F17" i="16"/>
  <c r="E17" i="16"/>
  <c r="D17" i="16"/>
  <c r="I16" i="16"/>
  <c r="H16" i="16"/>
  <c r="G16" i="16"/>
  <c r="F15" i="16"/>
  <c r="E15" i="16"/>
  <c r="D15" i="16"/>
  <c r="F13" i="16"/>
  <c r="E13" i="16"/>
  <c r="D13" i="16"/>
  <c r="I12" i="16"/>
  <c r="H12" i="16"/>
  <c r="G12" i="16"/>
  <c r="F11" i="16"/>
  <c r="E11" i="16"/>
  <c r="D11" i="16"/>
  <c r="I10" i="16"/>
  <c r="H10" i="16"/>
  <c r="G10" i="16"/>
  <c r="F9" i="16"/>
  <c r="E9" i="16"/>
  <c r="D9" i="16"/>
  <c r="I8" i="16"/>
  <c r="H8" i="16"/>
  <c r="G8" i="16"/>
  <c r="F7" i="16"/>
  <c r="E7" i="16"/>
  <c r="D7" i="16"/>
  <c r="I6" i="16"/>
  <c r="H6" i="16"/>
  <c r="G6" i="16"/>
  <c r="F5" i="16"/>
  <c r="E5" i="16"/>
  <c r="D5" i="16"/>
  <c r="I4" i="16"/>
  <c r="H4" i="16"/>
  <c r="G4" i="16"/>
  <c r="F3" i="16"/>
  <c r="E3" i="16"/>
  <c r="D3" i="16"/>
  <c r="M163" i="16" l="1"/>
  <c r="M159" i="16"/>
  <c r="N6" i="16"/>
  <c r="N55" i="16"/>
  <c r="M73" i="16"/>
  <c r="M7" i="16"/>
  <c r="N140" i="16"/>
  <c r="M81" i="16"/>
  <c r="M56" i="16"/>
  <c r="M97" i="16"/>
  <c r="M77" i="16"/>
  <c r="N105" i="16"/>
  <c r="M114" i="16"/>
  <c r="N61" i="16"/>
  <c r="N154" i="16"/>
  <c r="M40" i="16"/>
  <c r="M83" i="16"/>
  <c r="N94" i="16"/>
  <c r="N158" i="16"/>
  <c r="M11" i="16"/>
  <c r="M19" i="16"/>
  <c r="N49" i="16"/>
  <c r="M44" i="16"/>
  <c r="M102" i="16"/>
  <c r="N148" i="16"/>
  <c r="N51" i="16"/>
  <c r="M64" i="16"/>
  <c r="M135" i="16"/>
  <c r="N74" i="16"/>
  <c r="M106" i="16"/>
  <c r="N113" i="16"/>
  <c r="M15" i="16"/>
  <c r="N24" i="16"/>
  <c r="N78" i="16"/>
  <c r="N160" i="16"/>
  <c r="N76" i="16"/>
  <c r="M130" i="16"/>
  <c r="M143" i="16"/>
  <c r="M165" i="16"/>
  <c r="M93" i="16"/>
  <c r="N164" i="16"/>
  <c r="M38" i="16"/>
  <c r="M21" i="16"/>
  <c r="M46" i="16"/>
  <c r="M89" i="16"/>
  <c r="N80" i="16"/>
  <c r="N88" i="16"/>
  <c r="M104" i="16"/>
  <c r="N142" i="16"/>
  <c r="M145" i="16"/>
  <c r="M153" i="16"/>
  <c r="N146" i="16"/>
  <c r="N37" i="16"/>
  <c r="N133" i="16"/>
  <c r="M151" i="16"/>
  <c r="N34" i="16"/>
  <c r="N28" i="16"/>
  <c r="M50" i="16"/>
  <c r="N138" i="16"/>
  <c r="M52" i="16"/>
  <c r="N67" i="16"/>
  <c r="M71" i="16"/>
  <c r="N72" i="16"/>
  <c r="N70" i="16"/>
  <c r="M79" i="16"/>
  <c r="N86" i="16"/>
  <c r="N109" i="16"/>
  <c r="N125" i="16"/>
  <c r="M122" i="16"/>
  <c r="M13" i="16"/>
  <c r="N16" i="16"/>
  <c r="N47" i="16"/>
  <c r="M48" i="16"/>
  <c r="M62" i="16"/>
  <c r="N65" i="16"/>
  <c r="M75" i="16"/>
  <c r="N96" i="16"/>
  <c r="M126" i="16"/>
  <c r="N45" i="16"/>
  <c r="M139" i="16"/>
  <c r="N166" i="16"/>
  <c r="M3" i="16"/>
  <c r="N10" i="16"/>
  <c r="N39" i="16"/>
  <c r="N14" i="16"/>
  <c r="N63" i="16"/>
  <c r="M91" i="16"/>
  <c r="M108" i="16"/>
  <c r="N111" i="16"/>
  <c r="M132" i="16"/>
  <c r="M157" i="16"/>
  <c r="M5" i="16"/>
  <c r="M17" i="16"/>
  <c r="M112" i="16"/>
  <c r="M124" i="16"/>
  <c r="N123" i="16"/>
  <c r="N127" i="16"/>
  <c r="N136" i="16"/>
  <c r="M149" i="16"/>
  <c r="N152" i="16"/>
  <c r="N92" i="16"/>
  <c r="M54" i="16"/>
  <c r="M95" i="16"/>
  <c r="N98" i="16"/>
  <c r="M116" i="16"/>
  <c r="M141" i="16"/>
  <c r="N144" i="16"/>
  <c r="M161" i="16"/>
  <c r="N90" i="16"/>
  <c r="N115" i="16"/>
  <c r="N162" i="16"/>
  <c r="N4" i="16"/>
  <c r="M36" i="16"/>
  <c r="M27" i="16"/>
  <c r="M58" i="16"/>
  <c r="M69" i="16"/>
  <c r="N117" i="16"/>
  <c r="M118" i="16"/>
  <c r="N150" i="16"/>
  <c r="M155" i="16"/>
  <c r="N103" i="16"/>
  <c r="N119" i="16"/>
  <c r="N131" i="16"/>
  <c r="N32" i="16"/>
  <c r="M29" i="16"/>
  <c r="N18" i="16"/>
  <c r="N53" i="16"/>
  <c r="N43" i="16"/>
  <c r="N100" i="16"/>
  <c r="N121" i="16"/>
  <c r="M137" i="16"/>
  <c r="M147" i="16"/>
  <c r="N156" i="16"/>
  <c r="N82" i="16"/>
  <c r="M9" i="16"/>
  <c r="M33" i="16"/>
  <c r="N26" i="16"/>
  <c r="N57" i="16"/>
  <c r="M110" i="16"/>
  <c r="M128" i="16"/>
  <c r="M60" i="16"/>
  <c r="M25" i="16"/>
  <c r="N8" i="16"/>
  <c r="N22" i="16"/>
  <c r="M23" i="16"/>
  <c r="M85" i="16"/>
  <c r="N30" i="16"/>
  <c r="M66" i="16"/>
  <c r="M120" i="16"/>
  <c r="N12" i="16"/>
  <c r="N20" i="16"/>
  <c r="N41" i="16"/>
  <c r="N84" i="16"/>
  <c r="M99" i="16"/>
  <c r="N129" i="16"/>
  <c r="N107" i="16"/>
  <c r="M42" i="16"/>
  <c r="N59" i="16"/>
  <c r="M87" i="16"/>
  <c r="M31" i="16"/>
</calcChain>
</file>

<file path=xl/sharedStrings.xml><?xml version="1.0" encoding="utf-8"?>
<sst xmlns="http://schemas.openxmlformats.org/spreadsheetml/2006/main" count="980" uniqueCount="398">
  <si>
    <t>Effectifs</t>
  </si>
  <si>
    <t>Age moyen</t>
  </si>
  <si>
    <t>Professeurs des écoles</t>
  </si>
  <si>
    <t>Hommes</t>
  </si>
  <si>
    <t>Hors classe</t>
  </si>
  <si>
    <t>Ensemble</t>
  </si>
  <si>
    <t>Femmes</t>
  </si>
  <si>
    <t>PEPS</t>
  </si>
  <si>
    <t>PLP</t>
  </si>
  <si>
    <t>PUBLIC</t>
  </si>
  <si>
    <t>cd_sexe</t>
  </si>
  <si>
    <t>01-Conseiller principal d'éducation</t>
  </si>
  <si>
    <t>02-Psychologues EN, conseillers d'orientation psychologue</t>
  </si>
  <si>
    <t>écart</t>
  </si>
  <si>
    <t>1- classe normale</t>
  </si>
  <si>
    <t>2- hors classe</t>
  </si>
  <si>
    <t>3- classe excep,</t>
  </si>
  <si>
    <t>Classe normale</t>
  </si>
  <si>
    <t>0 - 5 ans</t>
  </si>
  <si>
    <t>10 -15 ans</t>
  </si>
  <si>
    <t>15 -20 ans</t>
  </si>
  <si>
    <t>20 -25 ans</t>
  </si>
  <si>
    <t>25 -30 ans</t>
  </si>
  <si>
    <t>30 -35 ans</t>
  </si>
  <si>
    <t>5-10 ans</t>
  </si>
  <si>
    <t>hommes</t>
  </si>
  <si>
    <t>femmes</t>
  </si>
  <si>
    <t>1111-Professeurs
des écoles</t>
  </si>
  <si>
    <t>1124-PEPS</t>
  </si>
  <si>
    <t>1125-PLP</t>
  </si>
  <si>
    <t>Corps</t>
  </si>
  <si>
    <t>Sexe</t>
  </si>
  <si>
    <t>Grade</t>
  </si>
  <si>
    <t xml:space="preserve"> 
 </t>
  </si>
  <si>
    <t>corps_s</t>
  </si>
  <si>
    <t>anciennet_ens</t>
  </si>
  <si>
    <t>hommes_Classe_normale</t>
  </si>
  <si>
    <t>hommes_Hors_classe</t>
  </si>
  <si>
    <t>hommes_Classe_exceptionelle</t>
  </si>
  <si>
    <t>femmes_Classe_normale</t>
  </si>
  <si>
    <t>femmes_Hors_classe</t>
  </si>
  <si>
    <t>femmes_Classe_exceptionelle</t>
  </si>
  <si>
    <t/>
  </si>
  <si>
    <t>h</t>
  </si>
  <si>
    <t>f</t>
  </si>
  <si>
    <t>Ancienneté moyenne</t>
  </si>
  <si>
    <t>Prof agrégés</t>
  </si>
  <si>
    <t>Prof certifiés</t>
  </si>
  <si>
    <t>35 ans ou plus</t>
  </si>
  <si>
    <t>Second degré</t>
  </si>
  <si>
    <t>Ensemble second degré</t>
  </si>
  <si>
    <t xml:space="preserve">Premier degré </t>
  </si>
  <si>
    <t xml:space="preserve">Second degré </t>
  </si>
  <si>
    <t>Mobilité interdépartementale</t>
  </si>
  <si>
    <t>Mobilité interacadémique</t>
  </si>
  <si>
    <t>Titulaires d'un poste définitif en établissement</t>
  </si>
  <si>
    <t xml:space="preserve">Moins de 30 ans </t>
  </si>
  <si>
    <t xml:space="preserve">30-39 ans </t>
  </si>
  <si>
    <t xml:space="preserve">40-49 ans </t>
  </si>
  <si>
    <t xml:space="preserve">50 ans et plus </t>
  </si>
  <si>
    <t>Code département</t>
  </si>
  <si>
    <t>Département</t>
  </si>
  <si>
    <t>Taux de migration nette (en %)</t>
  </si>
  <si>
    <t>D001</t>
  </si>
  <si>
    <t>Ain</t>
  </si>
  <si>
    <t>D002</t>
  </si>
  <si>
    <t>Aisne</t>
  </si>
  <si>
    <t>D003</t>
  </si>
  <si>
    <t>Allier</t>
  </si>
  <si>
    <t>D004</t>
  </si>
  <si>
    <t>Alpes-de-Haute-Provence</t>
  </si>
  <si>
    <t>D005</t>
  </si>
  <si>
    <t>Hautes-Alpes</t>
  </si>
  <si>
    <t>D006</t>
  </si>
  <si>
    <t>Alpes-Maritimes</t>
  </si>
  <si>
    <t>D007</t>
  </si>
  <si>
    <t>Ardèche</t>
  </si>
  <si>
    <t>D008</t>
  </si>
  <si>
    <t>Ardennes</t>
  </si>
  <si>
    <t>D009</t>
  </si>
  <si>
    <t>Ariège</t>
  </si>
  <si>
    <t>D010</t>
  </si>
  <si>
    <t>Aube</t>
  </si>
  <si>
    <t>D011</t>
  </si>
  <si>
    <t>Aude</t>
  </si>
  <si>
    <t>D012</t>
  </si>
  <si>
    <t>Aveyron</t>
  </si>
  <si>
    <t>D013</t>
  </si>
  <si>
    <t>Bouches-du-Rhône</t>
  </si>
  <si>
    <t>D014</t>
  </si>
  <si>
    <t>Calvados</t>
  </si>
  <si>
    <t>D015</t>
  </si>
  <si>
    <t>Cantal</t>
  </si>
  <si>
    <t>D016</t>
  </si>
  <si>
    <t>Charente</t>
  </si>
  <si>
    <t>D017</t>
  </si>
  <si>
    <t>Charente-Maritime</t>
  </si>
  <si>
    <t>D018</t>
  </si>
  <si>
    <t>Cher</t>
  </si>
  <si>
    <t>D019</t>
  </si>
  <si>
    <t>Corrèze</t>
  </si>
  <si>
    <t>D021</t>
  </si>
  <si>
    <t>Côte-d'Or</t>
  </si>
  <si>
    <t>D022</t>
  </si>
  <si>
    <t>Côte-d'Armor</t>
  </si>
  <si>
    <t>D023</t>
  </si>
  <si>
    <t>Creuse</t>
  </si>
  <si>
    <t>D024</t>
  </si>
  <si>
    <t>Dordogne</t>
  </si>
  <si>
    <t>D025</t>
  </si>
  <si>
    <t>Doubs</t>
  </si>
  <si>
    <t>D026</t>
  </si>
  <si>
    <t>Drôme</t>
  </si>
  <si>
    <t>D027</t>
  </si>
  <si>
    <t>Eure</t>
  </si>
  <si>
    <t>D028</t>
  </si>
  <si>
    <t>Eure-et-Loir</t>
  </si>
  <si>
    <t>D029</t>
  </si>
  <si>
    <t>Finistère</t>
  </si>
  <si>
    <t>D030</t>
  </si>
  <si>
    <t>Gard</t>
  </si>
  <si>
    <t>D031</t>
  </si>
  <si>
    <t>Haute-Garonne</t>
  </si>
  <si>
    <t>D032</t>
  </si>
  <si>
    <t>Gers</t>
  </si>
  <si>
    <t>D033</t>
  </si>
  <si>
    <t>Gironde</t>
  </si>
  <si>
    <t>D034</t>
  </si>
  <si>
    <t>Herault</t>
  </si>
  <si>
    <t>D035</t>
  </si>
  <si>
    <t>Ille-et-Vilaine</t>
  </si>
  <si>
    <t>D036</t>
  </si>
  <si>
    <t>Indre</t>
  </si>
  <si>
    <t>D037</t>
  </si>
  <si>
    <t>Indre-et-loire</t>
  </si>
  <si>
    <t>D038</t>
  </si>
  <si>
    <t>Isère</t>
  </si>
  <si>
    <t>D039</t>
  </si>
  <si>
    <t>Jura</t>
  </si>
  <si>
    <t>D040</t>
  </si>
  <si>
    <t>Landes</t>
  </si>
  <si>
    <t>D041</t>
  </si>
  <si>
    <t>Loir-et-Cher</t>
  </si>
  <si>
    <t>D042</t>
  </si>
  <si>
    <t>Loire</t>
  </si>
  <si>
    <t>D043</t>
  </si>
  <si>
    <t>Haute-Loire</t>
  </si>
  <si>
    <t>D044</t>
  </si>
  <si>
    <t>Loire-Atlantique</t>
  </si>
  <si>
    <t>D045</t>
  </si>
  <si>
    <t>Loiret</t>
  </si>
  <si>
    <t>D046</t>
  </si>
  <si>
    <t>Lot</t>
  </si>
  <si>
    <t>D047</t>
  </si>
  <si>
    <t>Lot-et-Garonne</t>
  </si>
  <si>
    <t>D048</t>
  </si>
  <si>
    <t>Lozère</t>
  </si>
  <si>
    <t>D049</t>
  </si>
  <si>
    <t>Maine-et-Loire</t>
  </si>
  <si>
    <t>D050</t>
  </si>
  <si>
    <t>Manche</t>
  </si>
  <si>
    <t>D051</t>
  </si>
  <si>
    <t>Marne</t>
  </si>
  <si>
    <t>D052</t>
  </si>
  <si>
    <t>Haute-Marne</t>
  </si>
  <si>
    <t>D053</t>
  </si>
  <si>
    <t>Mayenne</t>
  </si>
  <si>
    <t>D054</t>
  </si>
  <si>
    <t>Meurthe-et-Moselle</t>
  </si>
  <si>
    <t>D055</t>
  </si>
  <si>
    <t>Meuse</t>
  </si>
  <si>
    <t>D056</t>
  </si>
  <si>
    <t>Morbihan</t>
  </si>
  <si>
    <t>D057</t>
  </si>
  <si>
    <t>Moselle</t>
  </si>
  <si>
    <t>D058</t>
  </si>
  <si>
    <t>Nièvre</t>
  </si>
  <si>
    <t>D059</t>
  </si>
  <si>
    <t>Nord</t>
  </si>
  <si>
    <t>D060</t>
  </si>
  <si>
    <t>Oise</t>
  </si>
  <si>
    <t>D061</t>
  </si>
  <si>
    <t>Orne</t>
  </si>
  <si>
    <t>D062</t>
  </si>
  <si>
    <t>Pas-de-Calais</t>
  </si>
  <si>
    <t>D063</t>
  </si>
  <si>
    <t>Puy-de-Dôme</t>
  </si>
  <si>
    <t>D064</t>
  </si>
  <si>
    <t>Pyrénées-Atlantiques</t>
  </si>
  <si>
    <t>D065</t>
  </si>
  <si>
    <t>Hautes-Pyrénées</t>
  </si>
  <si>
    <t>D066</t>
  </si>
  <si>
    <t>Pyrénées-Orientales</t>
  </si>
  <si>
    <t>D067</t>
  </si>
  <si>
    <t>Bas-Rhin</t>
  </si>
  <si>
    <t>D068</t>
  </si>
  <si>
    <t>Haut-Rhin</t>
  </si>
  <si>
    <t>D069</t>
  </si>
  <si>
    <t>Rhône</t>
  </si>
  <si>
    <t>D070</t>
  </si>
  <si>
    <t>Haute-Saône</t>
  </si>
  <si>
    <t>D071</t>
  </si>
  <si>
    <t>Saône-et-Loire</t>
  </si>
  <si>
    <t>D072</t>
  </si>
  <si>
    <t>Sarthe</t>
  </si>
  <si>
    <t>D073</t>
  </si>
  <si>
    <t>Savoie</t>
  </si>
  <si>
    <t>D074</t>
  </si>
  <si>
    <t>Haute-Savoie</t>
  </si>
  <si>
    <t>D075</t>
  </si>
  <si>
    <t>Paris</t>
  </si>
  <si>
    <t>D076</t>
  </si>
  <si>
    <t>Seine-Maritime</t>
  </si>
  <si>
    <t>D077</t>
  </si>
  <si>
    <t>Seine-et-Marne</t>
  </si>
  <si>
    <t>D078</t>
  </si>
  <si>
    <t>Yvelines</t>
  </si>
  <si>
    <t>D079</t>
  </si>
  <si>
    <t>Deux-Sèvres</t>
  </si>
  <si>
    <t>D080</t>
  </si>
  <si>
    <t>Somme</t>
  </si>
  <si>
    <t>D081</t>
  </si>
  <si>
    <t>Tarn</t>
  </si>
  <si>
    <t>D082</t>
  </si>
  <si>
    <t>Tarn-et-Garonne</t>
  </si>
  <si>
    <t>D083</t>
  </si>
  <si>
    <t>Var</t>
  </si>
  <si>
    <t>D084</t>
  </si>
  <si>
    <t>Vaucluse</t>
  </si>
  <si>
    <t>D085</t>
  </si>
  <si>
    <t>Vendée</t>
  </si>
  <si>
    <t>D086</t>
  </si>
  <si>
    <t>Vienne</t>
  </si>
  <si>
    <t>D087</t>
  </si>
  <si>
    <t>Haute-Vienne</t>
  </si>
  <si>
    <t>D088</t>
  </si>
  <si>
    <t>Vosges</t>
  </si>
  <si>
    <t>D089</t>
  </si>
  <si>
    <t>Yonne</t>
  </si>
  <si>
    <t>D090</t>
  </si>
  <si>
    <t>Territoire-de-Belfort</t>
  </si>
  <si>
    <t>D091</t>
  </si>
  <si>
    <t>Essonne</t>
  </si>
  <si>
    <t>D092</t>
  </si>
  <si>
    <t>Hauts-de-Seine</t>
  </si>
  <si>
    <t>D093</t>
  </si>
  <si>
    <t>Seine-Saint-Denis</t>
  </si>
  <si>
    <t>D094</t>
  </si>
  <si>
    <t>Val-de-Marne</t>
  </si>
  <si>
    <t>D095</t>
  </si>
  <si>
    <t>Val-d'Oise</t>
  </si>
  <si>
    <t>D02A</t>
  </si>
  <si>
    <t>Corse-du-Sud</t>
  </si>
  <si>
    <t>D02B</t>
  </si>
  <si>
    <t>Haute-Corse</t>
  </si>
  <si>
    <t>D971</t>
  </si>
  <si>
    <t>Guadeloupe</t>
  </si>
  <si>
    <t>D972</t>
  </si>
  <si>
    <t>Martinique</t>
  </si>
  <si>
    <t>D973</t>
  </si>
  <si>
    <t>Guyane</t>
  </si>
  <si>
    <t>D974</t>
  </si>
  <si>
    <t>Réunion</t>
  </si>
  <si>
    <t>D976</t>
  </si>
  <si>
    <t>Mayotte</t>
  </si>
  <si>
    <t>Code académie</t>
  </si>
  <si>
    <t>Académie</t>
  </si>
  <si>
    <t>A01</t>
  </si>
  <si>
    <t>A02</t>
  </si>
  <si>
    <t>Aix-Marseille</t>
  </si>
  <si>
    <t>A03</t>
  </si>
  <si>
    <t>Besançon</t>
  </si>
  <si>
    <t>A04</t>
  </si>
  <si>
    <t>Bordeaux</t>
  </si>
  <si>
    <t>A06</t>
  </si>
  <si>
    <t>Clermont-Ferrand</t>
  </si>
  <si>
    <t>A07</t>
  </si>
  <si>
    <t>Dijon</t>
  </si>
  <si>
    <t>A08</t>
  </si>
  <si>
    <t>Grenoble</t>
  </si>
  <si>
    <t>A09</t>
  </si>
  <si>
    <t>Lille</t>
  </si>
  <si>
    <t>A10</t>
  </si>
  <si>
    <t>Lyon</t>
  </si>
  <si>
    <t>A11</t>
  </si>
  <si>
    <t>Montpellier</t>
  </si>
  <si>
    <t>A12</t>
  </si>
  <si>
    <t>Nancy-Metz</t>
  </si>
  <si>
    <t>A13</t>
  </si>
  <si>
    <t>Poitiers</t>
  </si>
  <si>
    <t>A14</t>
  </si>
  <si>
    <t>Rennes</t>
  </si>
  <si>
    <t>A15</t>
  </si>
  <si>
    <t>Strasbourg</t>
  </si>
  <si>
    <t>A16</t>
  </si>
  <si>
    <t>Toulouse</t>
  </si>
  <si>
    <t>A17</t>
  </si>
  <si>
    <t>Nantes</t>
  </si>
  <si>
    <t>A18</t>
  </si>
  <si>
    <t>Orléans- Tours</t>
  </si>
  <si>
    <t>A19</t>
  </si>
  <si>
    <t>Reims</t>
  </si>
  <si>
    <t>A20</t>
  </si>
  <si>
    <t>Amiens</t>
  </si>
  <si>
    <t>A22</t>
  </si>
  <si>
    <t>Limoges</t>
  </si>
  <si>
    <t>A23</t>
  </si>
  <si>
    <t>Nice</t>
  </si>
  <si>
    <t>A24</t>
  </si>
  <si>
    <t>Créteil</t>
  </si>
  <si>
    <t>A25</t>
  </si>
  <si>
    <t>Versailles</t>
  </si>
  <si>
    <t>A27</t>
  </si>
  <si>
    <t>Corse</t>
  </si>
  <si>
    <t>A28</t>
  </si>
  <si>
    <t>A31</t>
  </si>
  <si>
    <t>A32</t>
  </si>
  <si>
    <t>A33</t>
  </si>
  <si>
    <t>A43</t>
  </si>
  <si>
    <t>A70</t>
  </si>
  <si>
    <t>Normandie</t>
  </si>
  <si>
    <t>Moins de 1 an</t>
  </si>
  <si>
    <t>Entre 1 an et 6 ans</t>
  </si>
  <si>
    <t>Entre 6 ans et 12 ans</t>
  </si>
  <si>
    <t>12 ans ou plus</t>
  </si>
  <si>
    <t>Total</t>
  </si>
  <si>
    <t xml:space="preserve">Écoles </t>
  </si>
  <si>
    <t>hors zone REP ou REP+</t>
  </si>
  <si>
    <t>REP</t>
  </si>
  <si>
    <t>REP+</t>
  </si>
  <si>
    <t>Collèges et SEGPA</t>
  </si>
  <si>
    <t>Lycées GT</t>
  </si>
  <si>
    <t>Lycées professionnels</t>
  </si>
  <si>
    <t>Lycées polyvalents</t>
  </si>
  <si>
    <t>Autres établissements</t>
  </si>
  <si>
    <t>Ensemble des écoles et établissements</t>
  </si>
  <si>
    <t>6.12 - Répartition des enseignants en fonction de leur ancienneté dans l'établissement</t>
  </si>
  <si>
    <t>01-Personnels de direction</t>
  </si>
  <si>
    <t>02-Personnels d'inspection</t>
  </si>
  <si>
    <t>03-Personnels d'encadrement supérieur</t>
  </si>
  <si>
    <t>6.3 - Part des enseignants fonctionnaires ayant moins de 5 ans d'ancienneté dans le second degré public</t>
  </si>
  <si>
    <t>Panorama statistique des personnels de l’enseignement scolaire 2026, DEPP </t>
  </si>
  <si>
    <t>► Champ : France, personnels fonctionnaires appartenant à un corps enseignant du secteur public, rémunérés au titre de l'éducation nationale, en activité au 30 novembre 2025.</t>
  </si>
  <si>
    <t>► Source : DEPP, Panel des personnels issu de BSA, novembre 2025.</t>
  </si>
  <si>
    <t>► Champ : France, personnels fonctionnaires non enseignants, rémunérés au titre de l'éducation nationale, en activité au 30 novembre 2025.</t>
  </si>
  <si>
    <t>Sources : DEPP / Panel des personnels issu de BSA, novembre 2025.</t>
  </si>
  <si>
    <t>Champ : France, personnels fonctionnaires appartenant à un corps enseignant du secteur public, rémunérés au titre de l'éducation nationale, en activité au 30 novembre 2025.</t>
  </si>
  <si>
    <t>Moy</t>
  </si>
  <si>
    <t>1122-Prof
agrégés</t>
  </si>
  <si>
    <t>1123-Prof
certifiés</t>
  </si>
  <si>
    <t>dont PLP</t>
  </si>
  <si>
    <t>dont PEPS</t>
  </si>
  <si>
    <t>dont Professeurs certifiés</t>
  </si>
  <si>
    <t>dont Professeurs agrégés</t>
  </si>
  <si>
    <t>Classe excep,</t>
  </si>
  <si>
    <t>Zoom sur l'Ile-de-France</t>
  </si>
  <si>
    <t>6.2 - Part des enseignants fonctionnaires ayant moins de 5 ans d'ancienneté dans le premier degré public</t>
  </si>
  <si>
    <t>Répartition par grade (en %)</t>
  </si>
  <si>
    <t>Premier degré (1)</t>
  </si>
  <si>
    <t xml:space="preserve">Ensemble </t>
  </si>
  <si>
    <t>6.7 - Répartition des enseignants fonctionnaires dans les grades selon l'ancienneté, par corps et sexe</t>
  </si>
  <si>
    <t>6.8 - Indice moyen des enseignants fonctionnaires selon l'ancienneté, par corps et sexe</t>
  </si>
  <si>
    <t>Table des matières</t>
  </si>
  <si>
    <t>Figure 6.1 – Pyramide des anciennetés en tant qu'enseignants fonctionnaires en activité dans le premier degré public</t>
  </si>
  <si>
    <t>Figure 6.1 – Pyramide des anciennetés en tant qu'enseignants fonctionnaires en activité dans le second degré public</t>
  </si>
  <si>
    <t>6.1 – Ancienneté en tant qu'enseignants fonctionnaires en activité dans le secteur public</t>
  </si>
  <si>
    <t>► Lecture : à la rentrée 2025, 10 827 enseignantes du premier degré public ont onze ans d'ancienneté.</t>
  </si>
  <si>
    <t>► Lecture : à la rentrée 2025, dans le bassin d'éducation de Carhaix-Plouguer dans le Centre-Bretagne, 9 % des enseignants du premier degré public ont moins de 5 ans d'ancienneté.</t>
  </si>
  <si>
    <t>► Lecture : à la rentrée 2025, dans le bassin d'éducation de Carhaix-Plouguer dans le Centre-Bretagne, 8 % des enseignants du second degré public ont moins de 5 ans d'ancienneté.</t>
  </si>
  <si>
    <r>
      <t xml:space="preserve">6.4 - </t>
    </r>
    <r>
      <rPr>
        <b/>
        <strike/>
        <sz val="10"/>
        <rFont val="Arial"/>
        <family val="2"/>
      </rPr>
      <t>A</t>
    </r>
    <r>
      <rPr>
        <b/>
        <sz val="10"/>
        <rFont val="Arial"/>
        <family val="2"/>
      </rPr>
      <t xml:space="preserve">ncienneté en tant que fonctionnaires des personnes relevant de la vie scolaire en activité </t>
    </r>
  </si>
  <si>
    <t>► Note : une ancienneté de zéro en tant que fonctionnaires en activité correspond à l'année de stage.</t>
  </si>
  <si>
    <r>
      <t>► Lecture : à la rentrée 2025, 2430 conseillers principaux d'éducation ont moins de 5 ans d'ancienneté dont 1883 femmes ; 975 psychologues de l'</t>
    </r>
    <r>
      <rPr>
        <sz val="9"/>
        <rFont val="Aptos Narrow"/>
        <family val="2"/>
      </rPr>
      <t>É</t>
    </r>
    <r>
      <rPr>
        <sz val="9"/>
        <rFont val="Arial"/>
        <family val="2"/>
      </rPr>
      <t>ducation nationale ont moins de 5 ans d'ancienneté dont 868 femmes.</t>
    </r>
  </si>
  <si>
    <r>
      <t xml:space="preserve">6.5 - </t>
    </r>
    <r>
      <rPr>
        <b/>
        <strike/>
        <sz val="10"/>
        <rFont val="Arial"/>
        <family val="2"/>
      </rPr>
      <t>A</t>
    </r>
    <r>
      <rPr>
        <b/>
        <sz val="10"/>
        <rFont val="Arial"/>
        <family val="2"/>
      </rPr>
      <t>ncienneté en tant que fonctionnaires des personnels d'encadrement en activité</t>
    </r>
  </si>
  <si>
    <t>6.6 - Répartition des enseignants fonctionnaires du secteur public, par corps et grade</t>
  </si>
  <si>
    <t>► Lecture : à la rentrée 2025, parmi les hommes professeurs des écoles ayant 30 ans d'ancienneté, 1 % des hommes sont en classe normale, 32 % en hors classe et 67 % en classe exceptionnelle.</t>
  </si>
  <si>
    <t>► Lecture : à la rentrée 2025, 163 personnels de direction ont moins de 5 ans d'ancienneté dont 99 femmes, 3 personnels d'inspection ont moins de 5 ans d'ancienneté dont 2 femmes et 107 personnels d'encadrement supérieur ont moins de 5 ans d'ancienneté dont 47 femmes.</t>
  </si>
  <si>
    <t>6.9 - Taux de mobilité des enseignants des premier et second degrés publics selon la classe d'âge (en %)</t>
  </si>
  <si>
    <t>► Lecture : entre la rentrée 2024 et la rentrée 2025, 1,1 % des enseignants du premier degré ont changé de département tandis que 1,5 % des enseignants du second degré ont changé d'académie.</t>
  </si>
  <si>
    <t>6.10 - Taux de migration nette des enseignants fonctionnaires du premier degré public par département (en %)</t>
  </si>
  <si>
    <t>6.11 - Taux de migration nette des enseignants fonctionnaires du second degré public par académie (en %)</t>
  </si>
  <si>
    <t>► Lecture : entre la rentrée 2024 et la rentrée 2025, le taux de migration interacadémique de Rennes est de 1,2 %.</t>
  </si>
  <si>
    <t>► Lecture : à la rentrée 2025, les professeurs ayant moins d'un an d'ancienneté dans l'établissement représentent 11,8 % des enseignants dans les écoles REP, 10,5 % dans les écoles REP+ et 11,5 % dans les écoles hors zone REP ou REP+.</t>
  </si>
  <si>
    <r>
      <rPr>
        <b/>
        <sz val="9"/>
        <rFont val="Arial"/>
        <family val="2"/>
      </rPr>
      <t>1</t>
    </r>
    <r>
      <rPr>
        <sz val="9"/>
        <rFont val="Arial"/>
        <family val="2"/>
      </rPr>
      <t>. Professeurs des écoles uniquement. Les instituteurs (451 individus) ne sont pas inclus dans cette figure car ce corps n'a pas de classe.</t>
    </r>
  </si>
  <si>
    <t xml:space="preserve">6.4 - Ancienneté en tant que fonctionnaires des personnes relevant de la vie scolaire en activité </t>
  </si>
  <si>
    <t>6.5 - Ancienneté en tant que fonctionnaires des personnels d'encadrement en activité</t>
  </si>
  <si>
    <t>Fonctionnaires titulaires (1)</t>
  </si>
  <si>
    <t>Fonctionnaires néo-titulaires (2)</t>
  </si>
  <si>
    <r>
      <rPr>
        <b/>
        <sz val="9"/>
        <rFont val="Arial"/>
        <family val="2"/>
      </rPr>
      <t>2.</t>
    </r>
    <r>
      <rPr>
        <sz val="9"/>
        <rFont val="Arial"/>
        <family val="2"/>
      </rPr>
      <t xml:space="preserve"> Les néo-titulaires correspondent aux enseignants stagiaires le 30 novembre 2024 et titulaires le 30 novembre 2025.</t>
    </r>
  </si>
  <si>
    <r>
      <rPr>
        <b/>
        <sz val="9"/>
        <rFont val="Arial"/>
        <family val="2"/>
      </rPr>
      <t>1.</t>
    </r>
    <r>
      <rPr>
        <sz val="9"/>
        <rFont val="Arial"/>
        <family val="2"/>
      </rPr>
      <t xml:space="preserve"> Hors néo-titulaires.</t>
    </r>
  </si>
  <si>
    <t>► Note : Le zonage utilisé dans cette figure est celui des aires Collèges construites à partir des trajets domicile-établissement des collégiens (Aires d'éducation de la Depp, 2022 : https://www.education.gouv.fr/sites/default/files/document/Poster%20&amp;quot;Les%20aires%20d&amp;%23039;%C3%A9ducation,%20deux%20zonages%20pour%20les%20%C3%A9tudes%20et%20le%20pilotage&amp;quot;-327051.pdf)</t>
  </si>
  <si>
    <t>Prof. des écoles</t>
  </si>
  <si>
    <t>Prof. certifiés</t>
  </si>
  <si>
    <t>Prof. agrégés</t>
  </si>
  <si>
    <t>► Lecture : à la rentrée 2025, les professeurs des écoles ayant 30 ans d'ancienneté ont un indice moyen de 803 pour les femmes et de 820 pour les hommes.</t>
  </si>
  <si>
    <t>► Lecture : à la rentrée 2025, 9 042 femmes sont des professeures agrégées hors-classe, Leur âge moyen est de 54 ans et elles représentent 30 % des professeures agrégées.</t>
  </si>
  <si>
    <t>Mobilité globale</t>
  </si>
  <si>
    <t>► Champ : France, personnels fonctionnaires appartenant à un corps enseignant du secteur public, rémunérés au titre de l'éducation nationale, en activité au 30 novembre 2024 et au 30 novembre 2025.</t>
  </si>
  <si>
    <t>► Lecture : entre la rentrée 2024 et la rentrée 2025, le taux de migration interdépartementale de l'Ille-et-Vilaine est de 0,5 %.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</si>
</sst>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-* #,##0.00_-;\-* #,##0.00_-;_-* &quot;-&quot;??_-;_-@_-"/>
    <numFmt numFmtId="164" formatCode="_(&quot;€&quot;* #,##0.00_);_(&quot;€&quot;* \(#,##0.00\);_(&quot;€&quot;* &quot;-&quot;??_);_(@_)"/>
    <numFmt numFmtId="165" formatCode="0.0"/>
    <numFmt numFmtId="166" formatCode="0.00000000000"/>
    <numFmt numFmtId="167" formatCode="0;0;0"/>
    <numFmt numFmtId="168" formatCode="###########0"/>
    <numFmt numFmtId="169" formatCode="0.0%"/>
    <numFmt numFmtId="170" formatCode="_-* #,##0.0_-;\-* #,##0.0_-;_-* &quot;-&quot;??_-;_-@_-"/>
    <numFmt numFmtId="171" formatCode="_-* #,##0.0\ _€_-;\-* #,##0.0\ _€_-;_-* &quot;-&quot;?\ _€_-;_-@_-"/>
    <numFmt numFmtId="172" formatCode="0.0;0.0;0.0"/>
    <numFmt numFmtId="173" formatCode="###########0.0"/>
  </numFmts>
  <fonts count="32" x14ac:knownFonts="1">
    <font>
      <sz val="11"/>
      <color theme="1"/>
      <name val="Marianne Light"/>
      <family val="2"/>
      <scheme val="minor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1"/>
      <color theme="1"/>
      <name val="Marianne Light"/>
      <family val="2"/>
      <scheme val="minor"/>
    </font>
    <font>
      <sz val="11"/>
      <color rgb="FF9C6500"/>
      <name val="Marianne Light"/>
      <family val="2"/>
      <scheme val="minor"/>
    </font>
    <font>
      <sz val="9"/>
      <color theme="1"/>
      <name val="Arial"/>
      <family val="2"/>
    </font>
    <font>
      <b/>
      <sz val="10"/>
      <color rgb="FF002288"/>
      <name val="Arial"/>
      <family val="2"/>
    </font>
    <font>
      <sz val="10"/>
      <color rgb="FF002288"/>
      <name val="Arial"/>
      <family val="2"/>
    </font>
    <font>
      <sz val="9"/>
      <color theme="1"/>
      <name val="Marianne Light"/>
      <family val="2"/>
      <scheme val="minor"/>
    </font>
    <font>
      <sz val="9"/>
      <name val="Marianne Light"/>
      <family val="2"/>
      <scheme val="minor"/>
    </font>
    <font>
      <sz val="11"/>
      <name val="Marianne Light"/>
      <family val="2"/>
      <scheme val="minor"/>
    </font>
    <font>
      <sz val="10"/>
      <color theme="1"/>
      <name val="Arial"/>
      <family val="2"/>
    </font>
    <font>
      <sz val="8"/>
      <color rgb="FF000000"/>
      <name val="Courier"/>
      <family val="3"/>
    </font>
    <font>
      <b/>
      <sz val="9"/>
      <name val="Calibri"/>
      <family val="2"/>
    </font>
    <font>
      <sz val="9"/>
      <name val="Calibri"/>
      <family val="2"/>
    </font>
    <font>
      <b/>
      <sz val="10"/>
      <color theme="1"/>
      <name val="Arial"/>
      <family val="2"/>
    </font>
    <font>
      <i/>
      <sz val="8"/>
      <name val="Arial"/>
      <family val="2"/>
    </font>
    <font>
      <sz val="10"/>
      <color theme="8"/>
      <name val="Arial"/>
      <family val="2"/>
    </font>
    <font>
      <i/>
      <sz val="10"/>
      <color theme="8"/>
      <name val="Arial"/>
      <family val="2"/>
    </font>
    <font>
      <b/>
      <sz val="9"/>
      <name val="Arial"/>
      <family val="2"/>
    </font>
    <font>
      <sz val="11"/>
      <color rgb="FFFF0000"/>
      <name val="Marianne Light"/>
      <family val="2"/>
      <scheme val="minor"/>
    </font>
    <font>
      <b/>
      <sz val="11"/>
      <color theme="1"/>
      <name val="Marianne Light"/>
      <family val="2"/>
      <scheme val="minor"/>
    </font>
    <font>
      <b/>
      <strike/>
      <sz val="10"/>
      <name val="Arial"/>
      <family val="2"/>
    </font>
    <font>
      <b/>
      <sz val="8"/>
      <color theme="1"/>
      <name val="Marianne Light"/>
      <scheme val="minor"/>
    </font>
    <font>
      <sz val="9"/>
      <name val="Aptos Narrow"/>
      <family val="2"/>
    </font>
    <font>
      <b/>
      <sz val="8"/>
      <name val="Arial"/>
      <family val="2"/>
    </font>
    <font>
      <u/>
      <sz val="11"/>
      <color theme="10"/>
      <name val="Marianne Light"/>
      <family val="2"/>
      <scheme val="minor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12">
    <xf numFmtId="0" fontId="0" fillId="0" borderId="0"/>
    <xf numFmtId="164" fontId="2" fillId="0" borderId="0" applyFont="0" applyFill="0" applyBorder="0" applyAlignment="0" applyProtection="0"/>
    <xf numFmtId="0" fontId="8" fillId="3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6" fillId="0" borderId="0"/>
    <xf numFmtId="43" fontId="7" fillId="0" borderId="0" applyFont="0" applyFill="0" applyBorder="0" applyAlignment="0" applyProtection="0"/>
    <xf numFmtId="0" fontId="30" fillId="0" borderId="0" applyNumberFormat="0" applyFill="0" applyBorder="0" applyAlignment="0" applyProtection="0"/>
  </cellStyleXfs>
  <cellXfs count="291">
    <xf numFmtId="0" fontId="0" fillId="0" borderId="0" xfId="0"/>
    <xf numFmtId="0" fontId="4" fillId="2" borderId="0" xfId="2" applyFont="1" applyFill="1" applyAlignment="1">
      <alignment horizontal="left" vertical="center"/>
    </xf>
    <xf numFmtId="0" fontId="2" fillId="0" borderId="0" xfId="3"/>
    <xf numFmtId="0" fontId="3" fillId="0" borderId="0" xfId="3" applyFont="1" applyAlignment="1">
      <alignment vertical="center" wrapText="1"/>
    </xf>
    <xf numFmtId="0" fontId="2" fillId="0" borderId="0" xfId="3" applyAlignment="1">
      <alignment vertical="center"/>
    </xf>
    <xf numFmtId="9" fontId="0" fillId="0" borderId="0" xfId="0" applyNumberFormat="1"/>
    <xf numFmtId="166" fontId="0" fillId="0" borderId="0" xfId="0" applyNumberFormat="1"/>
    <xf numFmtId="0" fontId="2" fillId="0" borderId="3" xfId="3" applyBorder="1"/>
    <xf numFmtId="0" fontId="2" fillId="0" borderId="4" xfId="3" applyBorder="1"/>
    <xf numFmtId="0" fontId="2" fillId="0" borderId="5" xfId="3" applyBorder="1"/>
    <xf numFmtId="167" fontId="2" fillId="0" borderId="4" xfId="3" applyNumberFormat="1" applyBorder="1"/>
    <xf numFmtId="0" fontId="10" fillId="0" borderId="3" xfId="0" applyFont="1" applyBorder="1" applyAlignment="1">
      <alignment horizontal="center" vertical="top" wrapText="1"/>
    </xf>
    <xf numFmtId="1" fontId="11" fillId="0" borderId="3" xfId="0" applyNumberFormat="1" applyFont="1" applyBorder="1" applyAlignment="1">
      <alignment vertical="top" wrapText="1"/>
    </xf>
    <xf numFmtId="0" fontId="0" fillId="5" borderId="0" xfId="0" applyFill="1"/>
    <xf numFmtId="0" fontId="12" fillId="0" borderId="0" xfId="0" applyFont="1"/>
    <xf numFmtId="0" fontId="2" fillId="5" borderId="0" xfId="3" applyFill="1" applyAlignment="1">
      <alignment vertical="center" wrapText="1"/>
    </xf>
    <xf numFmtId="0" fontId="3" fillId="5" borderId="0" xfId="3" applyFont="1" applyFill="1" applyAlignment="1">
      <alignment vertical="center" wrapText="1"/>
    </xf>
    <xf numFmtId="0" fontId="5" fillId="5" borderId="0" xfId="2" applyFont="1" applyFill="1" applyAlignment="1">
      <alignment horizontal="left" vertical="center"/>
    </xf>
    <xf numFmtId="0" fontId="2" fillId="5" borderId="0" xfId="3" applyFill="1" applyAlignment="1">
      <alignment vertical="center"/>
    </xf>
    <xf numFmtId="0" fontId="3" fillId="0" borderId="0" xfId="3" applyFont="1"/>
    <xf numFmtId="0" fontId="3" fillId="5" borderId="0" xfId="3" applyFont="1" applyFill="1"/>
    <xf numFmtId="0" fontId="14" fillId="5" borderId="0" xfId="0" applyFont="1" applyFill="1"/>
    <xf numFmtId="9" fontId="0" fillId="5" borderId="0" xfId="0" applyNumberFormat="1" applyFill="1"/>
    <xf numFmtId="0" fontId="13" fillId="5" borderId="0" xfId="0" applyFont="1" applyFill="1" applyAlignment="1">
      <alignment horizontal="left"/>
    </xf>
    <xf numFmtId="0" fontId="0" fillId="5" borderId="0" xfId="0" applyFill="1" applyAlignment="1">
      <alignment wrapText="1"/>
    </xf>
    <xf numFmtId="0" fontId="9" fillId="5" borderId="0" xfId="0" applyFont="1" applyFill="1" applyAlignment="1">
      <alignment horizontal="left"/>
    </xf>
    <xf numFmtId="0" fontId="2" fillId="5" borderId="0" xfId="3" applyFill="1" applyAlignment="1">
      <alignment horizontal="center" vertical="center" wrapText="1"/>
    </xf>
    <xf numFmtId="0" fontId="2" fillId="5" borderId="0" xfId="3" applyFill="1"/>
    <xf numFmtId="0" fontId="2" fillId="5" borderId="3" xfId="3" applyFill="1" applyBorder="1"/>
    <xf numFmtId="49" fontId="2" fillId="5" borderId="3" xfId="3" applyNumberFormat="1" applyFill="1" applyBorder="1"/>
    <xf numFmtId="167" fontId="2" fillId="5" borderId="0" xfId="3" applyNumberFormat="1" applyFill="1"/>
    <xf numFmtId="49" fontId="3" fillId="5" borderId="0" xfId="3" applyNumberFormat="1" applyFont="1" applyFill="1"/>
    <xf numFmtId="168" fontId="2" fillId="0" borderId="4" xfId="3" applyNumberFormat="1" applyBorder="1"/>
    <xf numFmtId="0" fontId="16" fillId="0" borderId="0" xfId="9" applyAlignment="1">
      <alignment horizontal="left"/>
    </xf>
    <xf numFmtId="0" fontId="16" fillId="0" borderId="0" xfId="9" applyAlignment="1">
      <alignment horizontal="right"/>
    </xf>
    <xf numFmtId="0" fontId="16" fillId="0" borderId="0" xfId="9" applyAlignment="1">
      <alignment horizontal="left" wrapText="1"/>
    </xf>
    <xf numFmtId="0" fontId="17" fillId="5" borderId="40" xfId="0" applyFont="1" applyFill="1" applyBorder="1" applyAlignment="1">
      <alignment vertical="top" wrapText="1"/>
    </xf>
    <xf numFmtId="0" fontId="17" fillId="5" borderId="9" xfId="0" applyFont="1" applyFill="1" applyBorder="1" applyAlignment="1">
      <alignment horizontal="center" vertical="top" wrapText="1"/>
    </xf>
    <xf numFmtId="1" fontId="18" fillId="5" borderId="9" xfId="0" applyNumberFormat="1" applyFont="1" applyFill="1" applyBorder="1" applyAlignment="1">
      <alignment vertical="top" wrapText="1"/>
    </xf>
    <xf numFmtId="0" fontId="17" fillId="5" borderId="47" xfId="0" applyFont="1" applyFill="1" applyBorder="1" applyAlignment="1">
      <alignment vertical="top" wrapText="1"/>
    </xf>
    <xf numFmtId="0" fontId="17" fillId="5" borderId="0" xfId="0" applyFont="1" applyFill="1" applyAlignment="1">
      <alignment vertical="top" wrapText="1"/>
    </xf>
    <xf numFmtId="170" fontId="16" fillId="0" borderId="0" xfId="10" applyNumberFormat="1" applyFont="1" applyFill="1" applyBorder="1" applyAlignment="1">
      <alignment horizontal="right"/>
    </xf>
    <xf numFmtId="0" fontId="2" fillId="5" borderId="3" xfId="3" applyFill="1" applyBorder="1" applyAlignment="1">
      <alignment wrapText="1"/>
    </xf>
    <xf numFmtId="169" fontId="0" fillId="0" borderId="0" xfId="0" applyNumberFormat="1"/>
    <xf numFmtId="0" fontId="16" fillId="6" borderId="0" xfId="9" applyFill="1" applyAlignment="1">
      <alignment horizontal="left"/>
    </xf>
    <xf numFmtId="0" fontId="17" fillId="7" borderId="9" xfId="0" applyFont="1" applyFill="1" applyBorder="1" applyAlignment="1">
      <alignment horizontal="center" vertical="top" wrapText="1"/>
    </xf>
    <xf numFmtId="1" fontId="18" fillId="7" borderId="9" xfId="0" applyNumberFormat="1" applyFont="1" applyFill="1" applyBorder="1" applyAlignment="1">
      <alignment vertical="top" wrapText="1"/>
    </xf>
    <xf numFmtId="0" fontId="17" fillId="7" borderId="37" xfId="0" applyFont="1" applyFill="1" applyBorder="1" applyAlignment="1">
      <alignment horizontal="center" vertical="top" wrapText="1"/>
    </xf>
    <xf numFmtId="1" fontId="18" fillId="7" borderId="37" xfId="0" applyNumberFormat="1" applyFont="1" applyFill="1" applyBorder="1" applyAlignment="1">
      <alignment vertical="top" wrapText="1"/>
    </xf>
    <xf numFmtId="170" fontId="16" fillId="0" borderId="0" xfId="9" applyNumberFormat="1" applyAlignment="1">
      <alignment horizontal="left"/>
    </xf>
    <xf numFmtId="171" fontId="16" fillId="0" borderId="0" xfId="9" applyNumberFormat="1" applyAlignment="1">
      <alignment horizontal="left"/>
    </xf>
    <xf numFmtId="1" fontId="0" fillId="0" borderId="0" xfId="0" applyNumberFormat="1"/>
    <xf numFmtId="49" fontId="3" fillId="5" borderId="3" xfId="3" applyNumberFormat="1" applyFont="1" applyFill="1" applyBorder="1"/>
    <xf numFmtId="167" fontId="3" fillId="5" borderId="3" xfId="3" applyNumberFormat="1" applyFont="1" applyFill="1" applyBorder="1"/>
    <xf numFmtId="165" fontId="2" fillId="0" borderId="0" xfId="3" applyNumberFormat="1"/>
    <xf numFmtId="10" fontId="0" fillId="0" borderId="0" xfId="0" applyNumberFormat="1"/>
    <xf numFmtId="0" fontId="19" fillId="0" borderId="3" xfId="0" applyFont="1" applyBorder="1" applyAlignment="1">
      <alignment horizontal="center" vertical="top" wrapText="1"/>
    </xf>
    <xf numFmtId="169" fontId="15" fillId="0" borderId="3" xfId="7" applyNumberFormat="1" applyFont="1" applyFill="1" applyBorder="1" applyAlignment="1">
      <alignment vertical="top" wrapText="1"/>
    </xf>
    <xf numFmtId="0" fontId="1" fillId="4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9" fillId="5" borderId="56" xfId="0" applyFont="1" applyFill="1" applyBorder="1"/>
    <xf numFmtId="0" fontId="0" fillId="5" borderId="56" xfId="0" applyFill="1" applyBorder="1"/>
    <xf numFmtId="0" fontId="19" fillId="0" borderId="56" xfId="0" applyFont="1" applyBorder="1"/>
    <xf numFmtId="0" fontId="0" fillId="0" borderId="56" xfId="0" applyBorder="1"/>
    <xf numFmtId="0" fontId="9" fillId="0" borderId="56" xfId="0" applyFont="1" applyBorder="1"/>
    <xf numFmtId="0" fontId="9" fillId="5" borderId="0" xfId="0" applyFont="1" applyFill="1"/>
    <xf numFmtId="0" fontId="1" fillId="5" borderId="0" xfId="0" applyFont="1" applyFill="1"/>
    <xf numFmtId="0" fontId="3" fillId="0" borderId="0" xfId="3" applyFont="1" applyAlignment="1">
      <alignment vertical="center"/>
    </xf>
    <xf numFmtId="0" fontId="21" fillId="0" borderId="0" xfId="3" applyFont="1"/>
    <xf numFmtId="167" fontId="21" fillId="0" borderId="0" xfId="3" applyNumberFormat="1" applyFont="1"/>
    <xf numFmtId="0" fontId="3" fillId="0" borderId="0" xfId="4" applyFont="1" applyAlignment="1">
      <alignment vertical="center"/>
    </xf>
    <xf numFmtId="0" fontId="2" fillId="0" borderId="0" xfId="4"/>
    <xf numFmtId="0" fontId="2" fillId="0" borderId="1" xfId="4" applyBorder="1"/>
    <xf numFmtId="0" fontId="2" fillId="0" borderId="3" xfId="4" applyBorder="1"/>
    <xf numFmtId="0" fontId="2" fillId="0" borderId="6" xfId="4" applyBorder="1"/>
    <xf numFmtId="167" fontId="2" fillId="0" borderId="0" xfId="4" applyNumberFormat="1"/>
    <xf numFmtId="167" fontId="2" fillId="0" borderId="7" xfId="4" applyNumberFormat="1" applyBorder="1"/>
    <xf numFmtId="0" fontId="2" fillId="0" borderId="4" xfId="4" applyBorder="1"/>
    <xf numFmtId="1" fontId="2" fillId="0" borderId="8" xfId="4" applyNumberFormat="1" applyBorder="1"/>
    <xf numFmtId="167" fontId="21" fillId="0" borderId="7" xfId="4" applyNumberFormat="1" applyFont="1" applyBorder="1"/>
    <xf numFmtId="9" fontId="21" fillId="0" borderId="0" xfId="4" applyNumberFormat="1" applyFont="1"/>
    <xf numFmtId="0" fontId="21" fillId="0" borderId="0" xfId="4" applyFont="1"/>
    <xf numFmtId="0" fontId="22" fillId="0" borderId="0" xfId="2" applyFont="1" applyFill="1" applyAlignment="1">
      <alignment horizontal="left" vertical="center"/>
    </xf>
    <xf numFmtId="0" fontId="21" fillId="0" borderId="0" xfId="4" applyFont="1" applyAlignment="1">
      <alignment vertical="center"/>
    </xf>
    <xf numFmtId="0" fontId="2" fillId="0" borderId="5" xfId="4" applyBorder="1"/>
    <xf numFmtId="0" fontId="3" fillId="5" borderId="0" xfId="4" applyFont="1" applyFill="1" applyAlignment="1">
      <alignment vertical="center" wrapText="1"/>
    </xf>
    <xf numFmtId="167" fontId="2" fillId="5" borderId="3" xfId="3" applyNumberFormat="1" applyFill="1" applyBorder="1"/>
    <xf numFmtId="172" fontId="2" fillId="5" borderId="3" xfId="3" applyNumberFormat="1" applyFill="1" applyBorder="1"/>
    <xf numFmtId="172" fontId="2" fillId="5" borderId="0" xfId="3" applyNumberFormat="1" applyFill="1"/>
    <xf numFmtId="9" fontId="2" fillId="5" borderId="0" xfId="7" applyFont="1" applyFill="1"/>
    <xf numFmtId="0" fontId="0" fillId="0" borderId="0" xfId="0" applyAlignment="1">
      <alignment vertical="center" wrapText="1"/>
    </xf>
    <xf numFmtId="172" fontId="2" fillId="0" borderId="0" xfId="4" applyNumberFormat="1"/>
    <xf numFmtId="173" fontId="2" fillId="0" borderId="0" xfId="3" applyNumberFormat="1"/>
    <xf numFmtId="167" fontId="3" fillId="5" borderId="0" xfId="4" applyNumberFormat="1" applyFont="1" applyFill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1" fontId="12" fillId="0" borderId="0" xfId="0" applyNumberFormat="1" applyFont="1"/>
    <xf numFmtId="0" fontId="1" fillId="5" borderId="56" xfId="2" applyFont="1" applyFill="1" applyBorder="1" applyAlignment="1">
      <alignment vertical="center"/>
    </xf>
    <xf numFmtId="0" fontId="1" fillId="0" borderId="0" xfId="4" applyFont="1" applyAlignment="1"/>
    <xf numFmtId="0" fontId="27" fillId="5" borderId="56" xfId="0" applyFont="1" applyFill="1" applyBorder="1"/>
    <xf numFmtId="0" fontId="1" fillId="0" borderId="0" xfId="0" applyFont="1"/>
    <xf numFmtId="0" fontId="1" fillId="0" borderId="0" xfId="0" applyFont="1" applyAlignment="1">
      <alignment horizontal="left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horizontal="left"/>
    </xf>
    <xf numFmtId="0" fontId="1" fillId="0" borderId="16" xfId="0" applyFont="1" applyBorder="1" applyAlignment="1">
      <alignment horizontal="left" vertical="top" wrapText="1"/>
    </xf>
    <xf numFmtId="3" fontId="1" fillId="0" borderId="23" xfId="0" applyNumberFormat="1" applyFont="1" applyBorder="1" applyAlignment="1">
      <alignment vertical="top" wrapText="1"/>
    </xf>
    <xf numFmtId="165" fontId="1" fillId="0" borderId="14" xfId="0" applyNumberFormat="1" applyFont="1" applyBorder="1" applyAlignment="1">
      <alignment vertical="top" wrapText="1"/>
    </xf>
    <xf numFmtId="165" fontId="1" fillId="0" borderId="24" xfId="0" applyNumberFormat="1" applyFont="1" applyBorder="1" applyAlignment="1">
      <alignment vertical="top" wrapText="1"/>
    </xf>
    <xf numFmtId="0" fontId="1" fillId="0" borderId="17" xfId="0" applyFont="1" applyBorder="1" applyAlignment="1">
      <alignment horizontal="left" vertical="top" wrapText="1"/>
    </xf>
    <xf numFmtId="3" fontId="1" fillId="0" borderId="25" xfId="0" applyNumberFormat="1" applyFont="1" applyBorder="1" applyAlignment="1">
      <alignment vertical="top" wrapText="1"/>
    </xf>
    <xf numFmtId="165" fontId="1" fillId="0" borderId="9" xfId="0" applyNumberFormat="1" applyFont="1" applyBorder="1" applyAlignment="1">
      <alignment vertical="top" wrapText="1"/>
    </xf>
    <xf numFmtId="165" fontId="1" fillId="0" borderId="26" xfId="0" applyNumberFormat="1" applyFont="1" applyBorder="1" applyAlignment="1">
      <alignment vertical="top" wrapText="1"/>
    </xf>
    <xf numFmtId="0" fontId="23" fillId="0" borderId="18" xfId="0" applyFont="1" applyBorder="1" applyAlignment="1">
      <alignment horizontal="left" vertical="top" wrapText="1"/>
    </xf>
    <xf numFmtId="3" fontId="23" fillId="0" borderId="27" xfId="0" applyNumberFormat="1" applyFont="1" applyBorder="1" applyAlignment="1">
      <alignment vertical="top" wrapText="1"/>
    </xf>
    <xf numFmtId="165" fontId="23" fillId="0" borderId="15" xfId="0" applyNumberFormat="1" applyFont="1" applyBorder="1" applyAlignment="1">
      <alignment vertical="top" wrapText="1"/>
    </xf>
    <xf numFmtId="165" fontId="23" fillId="0" borderId="28" xfId="0" applyNumberFormat="1" applyFont="1" applyBorder="1" applyAlignment="1">
      <alignment vertical="top" wrapText="1"/>
    </xf>
    <xf numFmtId="0" fontId="23" fillId="0" borderId="0" xfId="0" applyFont="1"/>
    <xf numFmtId="0" fontId="23" fillId="0" borderId="19" xfId="0" applyFont="1" applyBorder="1" applyAlignment="1">
      <alignment horizontal="left" vertical="top" wrapText="1"/>
    </xf>
    <xf numFmtId="3" fontId="23" fillId="0" borderId="29" xfId="0" applyNumberFormat="1" applyFont="1" applyBorder="1" applyAlignment="1">
      <alignment vertical="top" wrapText="1"/>
    </xf>
    <xf numFmtId="165" fontId="23" fillId="0" borderId="11" xfId="0" applyNumberFormat="1" applyFont="1" applyBorder="1" applyAlignment="1">
      <alignment vertical="top" wrapText="1"/>
    </xf>
    <xf numFmtId="165" fontId="23" fillId="0" borderId="30" xfId="0" applyNumberFormat="1" applyFont="1" applyBorder="1" applyAlignment="1">
      <alignment vertical="top" wrapText="1"/>
    </xf>
    <xf numFmtId="0" fontId="23" fillId="0" borderId="20" xfId="0" applyFont="1" applyBorder="1" applyAlignment="1">
      <alignment horizontal="left" vertical="top" wrapText="1"/>
    </xf>
    <xf numFmtId="3" fontId="23" fillId="0" borderId="31" xfId="0" applyNumberFormat="1" applyFont="1" applyBorder="1" applyAlignment="1">
      <alignment vertical="top" wrapText="1"/>
    </xf>
    <xf numFmtId="165" fontId="23" fillId="0" borderId="10" xfId="0" applyNumberFormat="1" applyFont="1" applyBorder="1" applyAlignment="1">
      <alignment vertical="top" wrapText="1"/>
    </xf>
    <xf numFmtId="165" fontId="23" fillId="0" borderId="32" xfId="0" applyNumberFormat="1" applyFont="1" applyBorder="1" applyAlignment="1">
      <alignment vertical="top" wrapText="1"/>
    </xf>
    <xf numFmtId="0" fontId="23" fillId="0" borderId="17" xfId="0" applyFont="1" applyBorder="1" applyAlignment="1">
      <alignment horizontal="left" vertical="top" wrapText="1"/>
    </xf>
    <xf numFmtId="3" fontId="23" fillId="0" borderId="25" xfId="0" applyNumberFormat="1" applyFont="1" applyBorder="1" applyAlignment="1">
      <alignment vertical="top" wrapText="1"/>
    </xf>
    <xf numFmtId="165" fontId="23" fillId="0" borderId="9" xfId="0" applyNumberFormat="1" applyFont="1" applyBorder="1" applyAlignment="1">
      <alignment vertical="top" wrapText="1"/>
    </xf>
    <xf numFmtId="165" fontId="23" fillId="0" borderId="26" xfId="0" applyNumberFormat="1" applyFont="1" applyBorder="1" applyAlignment="1">
      <alignment vertical="top" wrapText="1"/>
    </xf>
    <xf numFmtId="165" fontId="1" fillId="0" borderId="0" xfId="0" applyNumberFormat="1" applyFont="1"/>
    <xf numFmtId="0" fontId="1" fillId="0" borderId="20" xfId="0" applyFont="1" applyBorder="1" applyAlignment="1">
      <alignment horizontal="left" vertical="top" wrapText="1"/>
    </xf>
    <xf numFmtId="3" fontId="1" fillId="0" borderId="31" xfId="0" applyNumberFormat="1" applyFont="1" applyBorder="1" applyAlignment="1">
      <alignment vertical="top" wrapText="1"/>
    </xf>
    <xf numFmtId="165" fontId="1" fillId="0" borderId="10" xfId="0" applyNumberFormat="1" applyFont="1" applyBorder="1" applyAlignment="1">
      <alignment vertical="top" wrapText="1"/>
    </xf>
    <xf numFmtId="165" fontId="1" fillId="0" borderId="32" xfId="0" applyNumberFormat="1" applyFont="1" applyBorder="1" applyAlignment="1">
      <alignment vertical="top" wrapText="1"/>
    </xf>
    <xf numFmtId="0" fontId="1" fillId="0" borderId="21" xfId="0" applyFont="1" applyBorder="1" applyAlignment="1">
      <alignment horizontal="left" vertical="top" wrapText="1"/>
    </xf>
    <xf numFmtId="3" fontId="1" fillId="0" borderId="33" xfId="0" applyNumberFormat="1" applyFont="1" applyBorder="1" applyAlignment="1">
      <alignment vertical="top" wrapText="1"/>
    </xf>
    <xf numFmtId="165" fontId="1" fillId="0" borderId="13" xfId="0" applyNumberFormat="1" applyFont="1" applyBorder="1" applyAlignment="1">
      <alignment vertical="top" wrapText="1"/>
    </xf>
    <xf numFmtId="165" fontId="1" fillId="0" borderId="34" xfId="0" applyNumberFormat="1" applyFont="1" applyBorder="1" applyAlignment="1">
      <alignment vertical="top" wrapText="1"/>
    </xf>
    <xf numFmtId="0" fontId="23" fillId="0" borderId="21" xfId="0" applyFont="1" applyBorder="1" applyAlignment="1">
      <alignment horizontal="left" vertical="top" wrapText="1"/>
    </xf>
    <xf numFmtId="3" fontId="23" fillId="0" borderId="33" xfId="0" applyNumberFormat="1" applyFont="1" applyBorder="1" applyAlignment="1">
      <alignment vertical="top" wrapText="1"/>
    </xf>
    <xf numFmtId="165" fontId="23" fillId="0" borderId="13" xfId="0" applyNumberFormat="1" applyFont="1" applyBorder="1" applyAlignment="1">
      <alignment vertical="top" wrapText="1"/>
    </xf>
    <xf numFmtId="165" fontId="23" fillId="0" borderId="34" xfId="0" applyNumberFormat="1" applyFont="1" applyBorder="1" applyAlignment="1">
      <alignment vertical="top" wrapText="1"/>
    </xf>
    <xf numFmtId="0" fontId="1" fillId="0" borderId="22" xfId="0" applyFont="1" applyBorder="1" applyAlignment="1">
      <alignment horizontal="left" vertical="top" wrapText="1"/>
    </xf>
    <xf numFmtId="3" fontId="1" fillId="0" borderId="35" xfId="0" applyNumberFormat="1" applyFont="1" applyBorder="1" applyAlignment="1">
      <alignment vertical="top" wrapText="1"/>
    </xf>
    <xf numFmtId="165" fontId="1" fillId="0" borderId="12" xfId="0" applyNumberFormat="1" applyFont="1" applyBorder="1" applyAlignment="1">
      <alignment vertical="top" wrapText="1"/>
    </xf>
    <xf numFmtId="165" fontId="1" fillId="0" borderId="36" xfId="0" applyNumberFormat="1" applyFont="1" applyBorder="1" applyAlignment="1">
      <alignment vertical="top" wrapText="1"/>
    </xf>
    <xf numFmtId="3" fontId="1" fillId="5" borderId="31" xfId="0" applyNumberFormat="1" applyFont="1" applyFill="1" applyBorder="1" applyAlignment="1">
      <alignment vertical="top" wrapText="1"/>
    </xf>
    <xf numFmtId="165" fontId="1" fillId="5" borderId="10" xfId="0" applyNumberFormat="1" applyFont="1" applyFill="1" applyBorder="1" applyAlignment="1">
      <alignment vertical="top" wrapText="1"/>
    </xf>
    <xf numFmtId="165" fontId="1" fillId="5" borderId="32" xfId="0" applyNumberFormat="1" applyFont="1" applyFill="1" applyBorder="1" applyAlignment="1">
      <alignment vertical="top" wrapText="1"/>
    </xf>
    <xf numFmtId="3" fontId="1" fillId="5" borderId="25" xfId="0" applyNumberFormat="1" applyFont="1" applyFill="1" applyBorder="1" applyAlignment="1">
      <alignment vertical="top" wrapText="1"/>
    </xf>
    <xf numFmtId="165" fontId="1" fillId="5" borderId="26" xfId="0" applyNumberFormat="1" applyFont="1" applyFill="1" applyBorder="1" applyAlignment="1">
      <alignment vertical="top" wrapText="1"/>
    </xf>
    <xf numFmtId="3" fontId="1" fillId="0" borderId="0" xfId="0" applyNumberFormat="1" applyFont="1"/>
    <xf numFmtId="3" fontId="23" fillId="5" borderId="27" xfId="0" applyNumberFormat="1" applyFont="1" applyFill="1" applyBorder="1" applyAlignment="1">
      <alignment vertical="top" wrapText="1"/>
    </xf>
    <xf numFmtId="165" fontId="23" fillId="5" borderId="49" xfId="0" applyNumberFormat="1" applyFont="1" applyFill="1" applyBorder="1" applyAlignment="1">
      <alignment vertical="top" wrapText="1"/>
    </xf>
    <xf numFmtId="165" fontId="23" fillId="5" borderId="28" xfId="0" applyNumberFormat="1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3" fontId="1" fillId="5" borderId="3" xfId="0" applyNumberFormat="1" applyFont="1" applyFill="1" applyBorder="1" applyAlignment="1">
      <alignment vertical="top" wrapText="1"/>
    </xf>
    <xf numFmtId="165" fontId="1" fillId="5" borderId="3" xfId="0" applyNumberFormat="1" applyFont="1" applyFill="1" applyBorder="1" applyAlignment="1">
      <alignment vertical="top" wrapText="1"/>
    </xf>
    <xf numFmtId="0" fontId="23" fillId="0" borderId="3" xfId="0" applyFont="1" applyBorder="1" applyAlignment="1">
      <alignment horizontal="left" vertical="top" wrapText="1"/>
    </xf>
    <xf numFmtId="3" fontId="23" fillId="5" borderId="3" xfId="0" applyNumberFormat="1" applyFont="1" applyFill="1" applyBorder="1" applyAlignment="1">
      <alignment vertical="top" wrapText="1"/>
    </xf>
    <xf numFmtId="165" fontId="23" fillId="5" borderId="3" xfId="0" applyNumberFormat="1" applyFont="1" applyFill="1" applyBorder="1" applyAlignment="1">
      <alignment vertical="top" wrapText="1"/>
    </xf>
    <xf numFmtId="0" fontId="14" fillId="0" borderId="0" xfId="0" applyFont="1" applyAlignment="1">
      <alignment vertical="center" wrapText="1"/>
    </xf>
    <xf numFmtId="0" fontId="23" fillId="0" borderId="78" xfId="0" applyFont="1" applyBorder="1" applyAlignment="1">
      <alignment horizontal="left" vertical="top" wrapText="1"/>
    </xf>
    <xf numFmtId="0" fontId="23" fillId="0" borderId="79" xfId="0" applyFont="1" applyBorder="1" applyAlignment="1">
      <alignment horizontal="left" vertical="top" wrapText="1"/>
    </xf>
    <xf numFmtId="0" fontId="23" fillId="0" borderId="80" xfId="0" applyFont="1" applyBorder="1" applyAlignment="1">
      <alignment horizontal="left" vertical="top" wrapText="1"/>
    </xf>
    <xf numFmtId="0" fontId="3" fillId="0" borderId="0" xfId="0" applyFont="1"/>
    <xf numFmtId="0" fontId="14" fillId="0" borderId="0" xfId="0" applyFont="1"/>
    <xf numFmtId="0" fontId="14" fillId="0" borderId="56" xfId="0" applyFont="1" applyBorder="1"/>
    <xf numFmtId="0" fontId="1" fillId="5" borderId="0" xfId="0" applyFont="1" applyFill="1" applyAlignment="1">
      <alignment vertical="top"/>
    </xf>
    <xf numFmtId="0" fontId="23" fillId="4" borderId="64" xfId="0" applyFont="1" applyFill="1" applyBorder="1" applyAlignment="1">
      <alignment horizontal="center" vertical="center"/>
    </xf>
    <xf numFmtId="0" fontId="14" fillId="0" borderId="58" xfId="0" applyFont="1" applyBorder="1"/>
    <xf numFmtId="0" fontId="23" fillId="4" borderId="3" xfId="0" applyFont="1" applyFill="1" applyBorder="1" applyAlignment="1">
      <alignment horizontal="center" vertical="center" wrapText="1"/>
    </xf>
    <xf numFmtId="165" fontId="23" fillId="5" borderId="61" xfId="0" applyNumberFormat="1" applyFont="1" applyFill="1" applyBorder="1"/>
    <xf numFmtId="165" fontId="23" fillId="5" borderId="59" xfId="0" applyNumberFormat="1" applyFont="1" applyFill="1" applyBorder="1"/>
    <xf numFmtId="165" fontId="23" fillId="5" borderId="60" xfId="0" applyNumberFormat="1" applyFont="1" applyFill="1" applyBorder="1"/>
    <xf numFmtId="165" fontId="23" fillId="5" borderId="65" xfId="0" applyNumberFormat="1" applyFont="1" applyFill="1" applyBorder="1"/>
    <xf numFmtId="0" fontId="1" fillId="5" borderId="4" xfId="0" applyFont="1" applyFill="1" applyBorder="1" applyAlignment="1">
      <alignment horizontal="left" indent="1"/>
    </xf>
    <xf numFmtId="165" fontId="1" fillId="5" borderId="7" xfId="0" applyNumberFormat="1" applyFont="1" applyFill="1" applyBorder="1"/>
    <xf numFmtId="165" fontId="1" fillId="5" borderId="4" xfId="0" applyNumberFormat="1" applyFont="1" applyFill="1" applyBorder="1"/>
    <xf numFmtId="165" fontId="1" fillId="5" borderId="8" xfId="0" applyNumberFormat="1" applyFont="1" applyFill="1" applyBorder="1"/>
    <xf numFmtId="165" fontId="1" fillId="5" borderId="66" xfId="0" applyNumberFormat="1" applyFont="1" applyFill="1" applyBorder="1"/>
    <xf numFmtId="0" fontId="1" fillId="5" borderId="5" xfId="0" applyFont="1" applyFill="1" applyBorder="1" applyAlignment="1">
      <alignment horizontal="left" indent="1"/>
    </xf>
    <xf numFmtId="165" fontId="23" fillId="5" borderId="68" xfId="0" applyNumberFormat="1" applyFont="1" applyFill="1" applyBorder="1"/>
    <xf numFmtId="165" fontId="23" fillId="5" borderId="67" xfId="0" applyNumberFormat="1" applyFont="1" applyFill="1" applyBorder="1" applyAlignment="1">
      <alignment horizontal="right"/>
    </xf>
    <xf numFmtId="165" fontId="23" fillId="5" borderId="67" xfId="0" applyNumberFormat="1" applyFont="1" applyFill="1" applyBorder="1"/>
    <xf numFmtId="165" fontId="23" fillId="5" borderId="69" xfId="0" applyNumberFormat="1" applyFont="1" applyFill="1" applyBorder="1"/>
    <xf numFmtId="165" fontId="23" fillId="5" borderId="63" xfId="0" applyNumberFormat="1" applyFont="1" applyFill="1" applyBorder="1"/>
    <xf numFmtId="0" fontId="1" fillId="0" borderId="56" xfId="0" applyFont="1" applyBorder="1"/>
    <xf numFmtId="0" fontId="14" fillId="0" borderId="62" xfId="0" applyFont="1" applyBorder="1"/>
    <xf numFmtId="0" fontId="29" fillId="5" borderId="3" xfId="0" applyFont="1" applyFill="1" applyBorder="1"/>
    <xf numFmtId="2" fontId="29" fillId="5" borderId="6" xfId="0" applyNumberFormat="1" applyFont="1" applyFill="1" applyBorder="1"/>
    <xf numFmtId="0" fontId="5" fillId="5" borderId="61" xfId="0" applyFont="1" applyFill="1" applyBorder="1" applyAlignment="1">
      <alignment horizontal="left" vertical="center"/>
    </xf>
    <xf numFmtId="0" fontId="5" fillId="5" borderId="59" xfId="0" applyFont="1" applyFill="1" applyBorder="1"/>
    <xf numFmtId="165" fontId="5" fillId="5" borderId="60" xfId="0" applyNumberFormat="1" applyFont="1" applyFill="1" applyBorder="1"/>
    <xf numFmtId="0" fontId="5" fillId="5" borderId="7" xfId="0" applyFont="1" applyFill="1" applyBorder="1" applyAlignment="1">
      <alignment horizontal="left" vertical="center"/>
    </xf>
    <xf numFmtId="0" fontId="5" fillId="5" borderId="4" xfId="0" applyFont="1" applyFill="1" applyBorder="1"/>
    <xf numFmtId="165" fontId="5" fillId="5" borderId="8" xfId="0" applyNumberFormat="1" applyFont="1" applyFill="1" applyBorder="1"/>
    <xf numFmtId="0" fontId="5" fillId="5" borderId="71" xfId="0" applyFont="1" applyFill="1" applyBorder="1" applyAlignment="1">
      <alignment horizontal="left" vertical="center"/>
    </xf>
    <xf numFmtId="0" fontId="5" fillId="5" borderId="70" xfId="0" applyFont="1" applyFill="1" applyBorder="1"/>
    <xf numFmtId="165" fontId="5" fillId="5" borderId="72" xfId="0" applyNumberFormat="1" applyFont="1" applyFill="1" applyBorder="1"/>
    <xf numFmtId="0" fontId="29" fillId="5" borderId="64" xfId="0" applyFont="1" applyFill="1" applyBorder="1"/>
    <xf numFmtId="0" fontId="5" fillId="5" borderId="59" xfId="0" applyFont="1" applyFill="1" applyBorder="1" applyAlignment="1">
      <alignment horizontal="left" vertical="center"/>
    </xf>
    <xf numFmtId="165" fontId="5" fillId="5" borderId="65" xfId="0" applyNumberFormat="1" applyFont="1" applyFill="1" applyBorder="1"/>
    <xf numFmtId="0" fontId="5" fillId="5" borderId="4" xfId="0" applyFont="1" applyFill="1" applyBorder="1" applyAlignment="1">
      <alignment horizontal="left" vertical="center"/>
    </xf>
    <xf numFmtId="165" fontId="5" fillId="5" borderId="66" xfId="0" applyNumberFormat="1" applyFont="1" applyFill="1" applyBorder="1"/>
    <xf numFmtId="0" fontId="14" fillId="0" borderId="73" xfId="0" applyFont="1" applyBorder="1"/>
    <xf numFmtId="0" fontId="5" fillId="5" borderId="70" xfId="0" applyFont="1" applyFill="1" applyBorder="1" applyAlignment="1">
      <alignment horizontal="left" vertical="center"/>
    </xf>
    <xf numFmtId="165" fontId="5" fillId="5" borderId="74" xfId="0" applyNumberFormat="1" applyFont="1" applyFill="1" applyBorder="1"/>
    <xf numFmtId="0" fontId="2" fillId="5" borderId="0" xfId="0" applyFont="1" applyFill="1" applyAlignment="1">
      <alignment vertical="top"/>
    </xf>
    <xf numFmtId="0" fontId="29" fillId="4" borderId="3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top" wrapText="1"/>
    </xf>
    <xf numFmtId="165" fontId="29" fillId="5" borderId="3" xfId="0" applyNumberFormat="1" applyFont="1" applyFill="1" applyBorder="1"/>
    <xf numFmtId="165" fontId="14" fillId="0" borderId="58" xfId="0" applyNumberFormat="1" applyFont="1" applyBorder="1"/>
    <xf numFmtId="165" fontId="14" fillId="0" borderId="56" xfId="0" applyNumberFormat="1" applyFont="1" applyBorder="1"/>
    <xf numFmtId="0" fontId="5" fillId="5" borderId="3" xfId="0" applyFont="1" applyFill="1" applyBorder="1" applyAlignment="1">
      <alignment horizontal="left" indent="1"/>
    </xf>
    <xf numFmtId="165" fontId="5" fillId="5" borderId="3" xfId="0" applyNumberFormat="1" applyFont="1" applyFill="1" applyBorder="1"/>
    <xf numFmtId="165" fontId="29" fillId="5" borderId="3" xfId="0" applyNumberFormat="1" applyFont="1" applyFill="1" applyBorder="1" applyAlignment="1">
      <alignment horizontal="right"/>
    </xf>
    <xf numFmtId="0" fontId="14" fillId="0" borderId="57" xfId="0" applyFont="1" applyBorder="1"/>
    <xf numFmtId="0" fontId="15" fillId="0" borderId="0" xfId="0" applyFont="1"/>
    <xf numFmtId="0" fontId="19" fillId="0" borderId="0" xfId="0" applyFont="1"/>
    <xf numFmtId="0" fontId="31" fillId="0" borderId="0" xfId="11" applyFont="1"/>
    <xf numFmtId="0" fontId="24" fillId="0" borderId="56" xfId="0" applyFont="1" applyFill="1" applyBorder="1"/>
    <xf numFmtId="167" fontId="21" fillId="0" borderId="0" xfId="7" applyNumberFormat="1" applyFont="1" applyFill="1"/>
    <xf numFmtId="43" fontId="2" fillId="5" borderId="0" xfId="10" applyFont="1" applyFill="1"/>
    <xf numFmtId="0" fontId="23" fillId="5" borderId="59" xfId="0" applyFont="1" applyFill="1" applyBorder="1"/>
    <xf numFmtId="0" fontId="23" fillId="5" borderId="67" xfId="0" applyFont="1" applyFill="1" applyBorder="1"/>
    <xf numFmtId="0" fontId="1" fillId="0" borderId="56" xfId="4" applyFont="1" applyBorder="1" applyAlignment="1">
      <alignment wrapText="1"/>
    </xf>
    <xf numFmtId="0" fontId="1" fillId="5" borderId="56" xfId="2" applyFont="1" applyFill="1" applyBorder="1" applyAlignment="1">
      <alignment vertical="center"/>
    </xf>
    <xf numFmtId="0" fontId="1" fillId="5" borderId="0" xfId="2" applyFont="1" applyFill="1" applyAlignment="1">
      <alignment horizontal="left" vertical="center" wrapText="1"/>
    </xf>
    <xf numFmtId="0" fontId="3" fillId="5" borderId="0" xfId="4" applyFont="1" applyFill="1" applyAlignment="1">
      <alignment horizontal="left" vertical="center" wrapText="1"/>
    </xf>
    <xf numFmtId="0" fontId="1" fillId="0" borderId="56" xfId="4" applyFont="1" applyBorder="1" applyAlignment="1">
      <alignment wrapText="1"/>
    </xf>
    <xf numFmtId="0" fontId="1" fillId="0" borderId="62" xfId="4" applyFont="1" applyBorder="1" applyAlignment="1">
      <alignment horizontal="left" wrapText="1"/>
    </xf>
    <xf numFmtId="0" fontId="1" fillId="0" borderId="76" xfId="4" applyFont="1" applyBorder="1" applyAlignment="1">
      <alignment horizontal="left" wrapText="1"/>
    </xf>
    <xf numFmtId="0" fontId="1" fillId="0" borderId="58" xfId="4" applyFont="1" applyBorder="1" applyAlignment="1">
      <alignment horizontal="left" wrapText="1"/>
    </xf>
    <xf numFmtId="0" fontId="1" fillId="5" borderId="62" xfId="2" applyFont="1" applyFill="1" applyBorder="1" applyAlignment="1">
      <alignment horizontal="left" vertical="center"/>
    </xf>
    <xf numFmtId="0" fontId="1" fillId="5" borderId="76" xfId="2" applyFont="1" applyFill="1" applyBorder="1" applyAlignment="1">
      <alignment horizontal="left" vertical="center"/>
    </xf>
    <xf numFmtId="0" fontId="1" fillId="5" borderId="58" xfId="2" applyFont="1" applyFill="1" applyBorder="1" applyAlignment="1">
      <alignment horizontal="left" vertical="center"/>
    </xf>
    <xf numFmtId="0" fontId="2" fillId="5" borderId="0" xfId="3" applyFill="1" applyAlignment="1">
      <alignment horizontal="center" vertical="center" wrapText="1"/>
    </xf>
    <xf numFmtId="0" fontId="1" fillId="0" borderId="62" xfId="4" applyFont="1" applyBorder="1" applyAlignment="1">
      <alignment wrapText="1"/>
    </xf>
    <xf numFmtId="0" fontId="1" fillId="0" borderId="76" xfId="4" applyFont="1" applyBorder="1" applyAlignment="1">
      <alignment wrapText="1"/>
    </xf>
    <xf numFmtId="0" fontId="1" fillId="0" borderId="58" xfId="4" applyFont="1" applyBorder="1" applyAlignment="1">
      <alignment wrapText="1"/>
    </xf>
    <xf numFmtId="0" fontId="1" fillId="0" borderId="8" xfId="0" applyFont="1" applyBorder="1" applyAlignment="1">
      <alignment horizontal="left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3" xfId="0" applyFont="1" applyBorder="1" applyAlignment="1">
      <alignment horizontal="left" vertical="center" wrapText="1"/>
    </xf>
    <xf numFmtId="0" fontId="23" fillId="0" borderId="39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5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55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1" fillId="0" borderId="54" xfId="0" applyFont="1" applyBorder="1" applyAlignment="1">
      <alignment horizontal="left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59" xfId="0" applyFont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61" xfId="0" applyFont="1" applyBorder="1" applyAlignment="1">
      <alignment horizontal="left" vertical="center" wrapText="1"/>
    </xf>
    <xf numFmtId="0" fontId="23" fillId="0" borderId="51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77" xfId="0" applyFont="1" applyBorder="1" applyAlignment="1">
      <alignment horizontal="left" vertical="center" wrapText="1"/>
    </xf>
    <xf numFmtId="0" fontId="17" fillId="5" borderId="15" xfId="0" applyFont="1" applyFill="1" applyBorder="1" applyAlignment="1">
      <alignment horizontal="center" vertical="top" wrapText="1"/>
    </xf>
    <xf numFmtId="0" fontId="17" fillId="5" borderId="49" xfId="0" applyFont="1" applyFill="1" applyBorder="1" applyAlignment="1">
      <alignment horizontal="center" vertical="top" wrapText="1"/>
    </xf>
    <xf numFmtId="0" fontId="17" fillId="5" borderId="10" xfId="0" applyFont="1" applyFill="1" applyBorder="1" applyAlignment="1">
      <alignment horizontal="center" vertical="top" wrapText="1"/>
    </xf>
    <xf numFmtId="0" fontId="17" fillId="7" borderId="15" xfId="0" applyFont="1" applyFill="1" applyBorder="1" applyAlignment="1">
      <alignment horizontal="center" vertical="top" wrapText="1"/>
    </xf>
    <xf numFmtId="0" fontId="17" fillId="7" borderId="49" xfId="0" applyFont="1" applyFill="1" applyBorder="1" applyAlignment="1">
      <alignment horizontal="center" vertical="top" wrapText="1"/>
    </xf>
    <xf numFmtId="0" fontId="17" fillId="7" borderId="10" xfId="0" applyFont="1" applyFill="1" applyBorder="1" applyAlignment="1">
      <alignment horizontal="center" vertical="top" wrapText="1"/>
    </xf>
    <xf numFmtId="0" fontId="17" fillId="5" borderId="48" xfId="0" applyFont="1" applyFill="1" applyBorder="1" applyAlignment="1">
      <alignment horizontal="center" vertical="top" wrapText="1"/>
    </xf>
    <xf numFmtId="0" fontId="17" fillId="5" borderId="44" xfId="0" applyFont="1" applyFill="1" applyBorder="1" applyAlignment="1">
      <alignment horizontal="center" vertical="top" wrapText="1"/>
    </xf>
    <xf numFmtId="0" fontId="17" fillId="5" borderId="46" xfId="0" applyFont="1" applyFill="1" applyBorder="1" applyAlignment="1">
      <alignment horizontal="center" vertical="top" wrapText="1"/>
    </xf>
    <xf numFmtId="0" fontId="17" fillId="7" borderId="50" xfId="0" applyFont="1" applyFill="1" applyBorder="1" applyAlignment="1">
      <alignment horizontal="center" vertical="top" wrapText="1"/>
    </xf>
    <xf numFmtId="0" fontId="17" fillId="5" borderId="45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 wrapText="1"/>
    </xf>
    <xf numFmtId="0" fontId="1" fillId="0" borderId="75" xfId="4" applyFont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23" fillId="4" borderId="6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" fillId="0" borderId="0" xfId="4" applyAlignment="1">
      <alignment horizontal="center" vertical="center" wrapText="1"/>
    </xf>
    <xf numFmtId="0" fontId="2" fillId="0" borderId="0" xfId="3" applyAlignment="1">
      <alignment horizontal="center" vertical="center" wrapText="1"/>
    </xf>
    <xf numFmtId="0" fontId="16" fillId="0" borderId="0" xfId="9" applyAlignment="1">
      <alignment horizontal="center"/>
    </xf>
  </cellXfs>
  <cellStyles count="12">
    <cellStyle name="Euro" xfId="1" xr:uid="{00000000-0005-0000-0000-000000000000}"/>
    <cellStyle name="Lien hypertexte" xfId="11" builtinId="8"/>
    <cellStyle name="Milliers" xfId="10" builtinId="3"/>
    <cellStyle name="Neutre" xfId="2" builtinId="28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4" xfId="9" xr:uid="{00000000-0005-0000-0000-000007000000}"/>
    <cellStyle name="Normal 5 2" xfId="6" xr:uid="{00000000-0005-0000-0000-000008000000}"/>
    <cellStyle name="Pourcentage" xfId="7" builtinId="5"/>
    <cellStyle name="Pourcentage 2" xfId="8" xr:uid="{00000000-0005-0000-0000-00000A000000}"/>
  </cellStyles>
  <dxfs count="0"/>
  <tableStyles count="0" defaultTableStyle="TableStyleMedium2" defaultPivotStyle="PivotStyleLight16"/>
  <colors>
    <mruColors>
      <color rgb="FF0770BE"/>
      <color rgb="FF484D7A"/>
      <color rgb="FF595959"/>
      <color rgb="FF7A7A7A"/>
      <color rgb="FFB3A2C7"/>
      <color rgb="FFE4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>
                <a:latin typeface="+mj-lt"/>
              </a:defRPr>
            </a:pPr>
            <a:r>
              <a:rPr lang="fr-FR" sz="750" b="1">
                <a:solidFill>
                  <a:schemeClr val="tx1"/>
                </a:solidFill>
                <a:latin typeface="+mj-lt"/>
              </a:rPr>
              <a:t>Premier degré</a:t>
            </a:r>
          </a:p>
        </c:rich>
      </c:tx>
      <c:layout>
        <c:manualLayout>
          <c:xMode val="edge"/>
          <c:yMode val="edge"/>
          <c:x val="0.43337720189701895"/>
          <c:y val="8.007754997212459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1140849879564751E-2"/>
          <c:y val="0.21457106543630469"/>
          <c:w val="0.89300288433614827"/>
          <c:h val="0.70523167053974989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'Données_6.1(1D)'!$A$3</c:f>
              <c:strCache>
                <c:ptCount val="1"/>
                <c:pt idx="0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xVal>
            <c:numRef>
              <c:f>'Données_6.1(1D)'!$A$4:$A$44</c:f>
              <c:numCache>
                <c:formatCode>0;0</c:formatCode>
                <c:ptCount val="41"/>
                <c:pt idx="0">
                  <c:v>-1365</c:v>
                </c:pt>
                <c:pt idx="1">
                  <c:v>-1179</c:v>
                </c:pt>
                <c:pt idx="2">
                  <c:v>-1286</c:v>
                </c:pt>
                <c:pt idx="3">
                  <c:v>-1189</c:v>
                </c:pt>
                <c:pt idx="4">
                  <c:v>-1136</c:v>
                </c:pt>
                <c:pt idx="5">
                  <c:v>-1267</c:v>
                </c:pt>
                <c:pt idx="6">
                  <c:v>-1277</c:v>
                </c:pt>
                <c:pt idx="7">
                  <c:v>-1389</c:v>
                </c:pt>
                <c:pt idx="8">
                  <c:v>-1613</c:v>
                </c:pt>
                <c:pt idx="9">
                  <c:v>-1541</c:v>
                </c:pt>
                <c:pt idx="10">
                  <c:v>-1457</c:v>
                </c:pt>
                <c:pt idx="11">
                  <c:v>-1646</c:v>
                </c:pt>
                <c:pt idx="12">
                  <c:v>-921</c:v>
                </c:pt>
                <c:pt idx="13">
                  <c:v>-725</c:v>
                </c:pt>
                <c:pt idx="14">
                  <c:v>-535</c:v>
                </c:pt>
                <c:pt idx="15">
                  <c:v>-956</c:v>
                </c:pt>
                <c:pt idx="16">
                  <c:v>-1132</c:v>
                </c:pt>
                <c:pt idx="17">
                  <c:v>-1644</c:v>
                </c:pt>
                <c:pt idx="18">
                  <c:v>-1781</c:v>
                </c:pt>
                <c:pt idx="19">
                  <c:v>-1675</c:v>
                </c:pt>
                <c:pt idx="20">
                  <c:v>-1801</c:v>
                </c:pt>
                <c:pt idx="21">
                  <c:v>-1841</c:v>
                </c:pt>
                <c:pt idx="22">
                  <c:v>-1873</c:v>
                </c:pt>
                <c:pt idx="23">
                  <c:v>-2011</c:v>
                </c:pt>
                <c:pt idx="24">
                  <c:v>-2270</c:v>
                </c:pt>
                <c:pt idx="25">
                  <c:v>-2190</c:v>
                </c:pt>
                <c:pt idx="26">
                  <c:v>-1736</c:v>
                </c:pt>
                <c:pt idx="27">
                  <c:v>-1347</c:v>
                </c:pt>
                <c:pt idx="28">
                  <c:v>-1353</c:v>
                </c:pt>
                <c:pt idx="29">
                  <c:v>-1236</c:v>
                </c:pt>
                <c:pt idx="30">
                  <c:v>-1421</c:v>
                </c:pt>
                <c:pt idx="31">
                  <c:v>-1283</c:v>
                </c:pt>
                <c:pt idx="32">
                  <c:v>-1133</c:v>
                </c:pt>
                <c:pt idx="33">
                  <c:v>-801</c:v>
                </c:pt>
                <c:pt idx="34">
                  <c:v>-717</c:v>
                </c:pt>
                <c:pt idx="35">
                  <c:v>-603</c:v>
                </c:pt>
                <c:pt idx="36">
                  <c:v>-498</c:v>
                </c:pt>
                <c:pt idx="37">
                  <c:v>-355</c:v>
                </c:pt>
                <c:pt idx="38">
                  <c:v>-246</c:v>
                </c:pt>
                <c:pt idx="39">
                  <c:v>-193</c:v>
                </c:pt>
                <c:pt idx="40">
                  <c:v>-434</c:v>
                </c:pt>
              </c:numCache>
            </c:numRef>
          </c:xVal>
          <c:yVal>
            <c:numRef>
              <c:f>'Données_6.1(1D)'!$B$4:$B$44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0C7-46C8-8B33-45A14F313B38}"/>
            </c:ext>
          </c:extLst>
        </c:ser>
        <c:ser>
          <c:idx val="1"/>
          <c:order val="1"/>
          <c:tx>
            <c:strRef>
              <c:f>'Données_6.1(1D)'!$C$3</c:f>
              <c:strCache>
                <c:ptCount val="1"/>
                <c:pt idx="0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xVal>
            <c:numRef>
              <c:f>'Données_6.1(1D)'!$C$4:$C$44</c:f>
              <c:numCache>
                <c:formatCode>0</c:formatCode>
                <c:ptCount val="41"/>
                <c:pt idx="0">
                  <c:v>7913</c:v>
                </c:pt>
                <c:pt idx="1">
                  <c:v>7779</c:v>
                </c:pt>
                <c:pt idx="2">
                  <c:v>8545</c:v>
                </c:pt>
                <c:pt idx="3">
                  <c:v>7514</c:v>
                </c:pt>
                <c:pt idx="4">
                  <c:v>7760</c:v>
                </c:pt>
                <c:pt idx="5">
                  <c:v>8098</c:v>
                </c:pt>
                <c:pt idx="6">
                  <c:v>8009</c:v>
                </c:pt>
                <c:pt idx="7">
                  <c:v>8720</c:v>
                </c:pt>
                <c:pt idx="8">
                  <c:v>9950</c:v>
                </c:pt>
                <c:pt idx="9">
                  <c:v>9640</c:v>
                </c:pt>
                <c:pt idx="10">
                  <c:v>9800</c:v>
                </c:pt>
                <c:pt idx="11">
                  <c:v>10827</c:v>
                </c:pt>
                <c:pt idx="12">
                  <c:v>5985</c:v>
                </c:pt>
                <c:pt idx="13">
                  <c:v>4622</c:v>
                </c:pt>
                <c:pt idx="14">
                  <c:v>3383</c:v>
                </c:pt>
                <c:pt idx="15">
                  <c:v>5846</c:v>
                </c:pt>
                <c:pt idx="16">
                  <c:v>6558</c:v>
                </c:pt>
                <c:pt idx="17">
                  <c:v>9197</c:v>
                </c:pt>
                <c:pt idx="18">
                  <c:v>10039</c:v>
                </c:pt>
                <c:pt idx="19">
                  <c:v>9245</c:v>
                </c:pt>
                <c:pt idx="20">
                  <c:v>10267</c:v>
                </c:pt>
                <c:pt idx="21">
                  <c:v>10951</c:v>
                </c:pt>
                <c:pt idx="22">
                  <c:v>11182</c:v>
                </c:pt>
                <c:pt idx="23">
                  <c:v>12077</c:v>
                </c:pt>
                <c:pt idx="24">
                  <c:v>11819</c:v>
                </c:pt>
                <c:pt idx="25">
                  <c:v>10783</c:v>
                </c:pt>
                <c:pt idx="26">
                  <c:v>8933</c:v>
                </c:pt>
                <c:pt idx="27">
                  <c:v>7035</c:v>
                </c:pt>
                <c:pt idx="28">
                  <c:v>6402</c:v>
                </c:pt>
                <c:pt idx="29">
                  <c:v>6804</c:v>
                </c:pt>
                <c:pt idx="30">
                  <c:v>7127</c:v>
                </c:pt>
                <c:pt idx="31">
                  <c:v>6810</c:v>
                </c:pt>
                <c:pt idx="32">
                  <c:v>7088</c:v>
                </c:pt>
                <c:pt idx="33">
                  <c:v>4477</c:v>
                </c:pt>
                <c:pt idx="34">
                  <c:v>4074</c:v>
                </c:pt>
                <c:pt idx="35">
                  <c:v>3183</c:v>
                </c:pt>
                <c:pt idx="36">
                  <c:v>2592</c:v>
                </c:pt>
                <c:pt idx="37">
                  <c:v>1459</c:v>
                </c:pt>
                <c:pt idx="38">
                  <c:v>894</c:v>
                </c:pt>
                <c:pt idx="39">
                  <c:v>669</c:v>
                </c:pt>
                <c:pt idx="40">
                  <c:v>1096</c:v>
                </c:pt>
              </c:numCache>
            </c:numRef>
          </c:xVal>
          <c:yVal>
            <c:numRef>
              <c:f>'Données_6.1(1D)'!$B$4:$B$44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D0C7-46C8-8B33-45A14F313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18848"/>
        <c:axId val="100729984"/>
      </c:scatterChart>
      <c:valAx>
        <c:axId val="97118848"/>
        <c:scaling>
          <c:orientation val="minMax"/>
          <c:max val="14000"/>
          <c:min val="-14000"/>
        </c:scaling>
        <c:delete val="0"/>
        <c:axPos val="b"/>
        <c:numFmt formatCode="#\ ###;\ #\ ###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00729984"/>
        <c:crosses val="autoZero"/>
        <c:crossBetween val="midCat"/>
        <c:majorUnit val="4000"/>
      </c:valAx>
      <c:valAx>
        <c:axId val="100729984"/>
        <c:scaling>
          <c:orientation val="minMax"/>
          <c:max val="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97118848"/>
        <c:crosses val="autoZero"/>
        <c:crossBetween val="midCat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750" b="1">
                <a:solidFill>
                  <a:schemeClr val="tx1"/>
                </a:solidFill>
                <a:latin typeface="+mj-lt"/>
              </a:rPr>
              <a:t>Second degré </a:t>
            </a:r>
          </a:p>
        </c:rich>
      </c:tx>
      <c:layout>
        <c:manualLayout>
          <c:xMode val="edge"/>
          <c:yMode val="edge"/>
          <c:x val="0.43870274390243902"/>
          <c:y val="8.070396331723451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5825463405859315E-2"/>
          <c:y val="0.21647602072663558"/>
          <c:w val="0.90114242729004668"/>
          <c:h val="0.68376463687024791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'Données_6.1(2D)'!$A$3</c:f>
              <c:strCache>
                <c:ptCount val="1"/>
                <c:pt idx="0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xVal>
            <c:numRef>
              <c:f>'Données_6.1(2D)'!$A$4:$A$44</c:f>
              <c:numCache>
                <c:formatCode>0;0</c:formatCode>
                <c:ptCount val="41"/>
                <c:pt idx="0">
                  <c:v>-3865</c:v>
                </c:pt>
                <c:pt idx="1">
                  <c:v>-3620</c:v>
                </c:pt>
                <c:pt idx="2">
                  <c:v>-3408</c:v>
                </c:pt>
                <c:pt idx="3">
                  <c:v>-3159</c:v>
                </c:pt>
                <c:pt idx="4">
                  <c:v>-3686</c:v>
                </c:pt>
                <c:pt idx="5">
                  <c:v>-3504</c:v>
                </c:pt>
                <c:pt idx="6">
                  <c:v>-3468</c:v>
                </c:pt>
                <c:pt idx="7">
                  <c:v>-3565</c:v>
                </c:pt>
                <c:pt idx="8">
                  <c:v>-3992</c:v>
                </c:pt>
                <c:pt idx="9">
                  <c:v>-3938</c:v>
                </c:pt>
                <c:pt idx="10">
                  <c:v>-4104</c:v>
                </c:pt>
                <c:pt idx="11">
                  <c:v>-5202</c:v>
                </c:pt>
                <c:pt idx="12">
                  <c:v>-3552</c:v>
                </c:pt>
                <c:pt idx="13">
                  <c:v>-2329</c:v>
                </c:pt>
                <c:pt idx="14">
                  <c:v>-2313</c:v>
                </c:pt>
                <c:pt idx="15">
                  <c:v>-2496</c:v>
                </c:pt>
                <c:pt idx="16">
                  <c:v>-2500</c:v>
                </c:pt>
                <c:pt idx="17">
                  <c:v>-2588</c:v>
                </c:pt>
                <c:pt idx="18">
                  <c:v>-2849</c:v>
                </c:pt>
                <c:pt idx="19">
                  <c:v>-3145</c:v>
                </c:pt>
                <c:pt idx="20">
                  <c:v>-4524</c:v>
                </c:pt>
                <c:pt idx="21">
                  <c:v>-4295</c:v>
                </c:pt>
                <c:pt idx="22">
                  <c:v>-5343</c:v>
                </c:pt>
                <c:pt idx="23">
                  <c:v>-5908</c:v>
                </c:pt>
                <c:pt idx="24">
                  <c:v>-5609</c:v>
                </c:pt>
                <c:pt idx="25">
                  <c:v>-5212</c:v>
                </c:pt>
                <c:pt idx="26">
                  <c:v>-5047</c:v>
                </c:pt>
                <c:pt idx="27">
                  <c:v>-5116</c:v>
                </c:pt>
                <c:pt idx="28">
                  <c:v>-5192</c:v>
                </c:pt>
                <c:pt idx="29">
                  <c:v>-4973</c:v>
                </c:pt>
                <c:pt idx="30">
                  <c:v>-4878</c:v>
                </c:pt>
                <c:pt idx="31">
                  <c:v>-4353</c:v>
                </c:pt>
                <c:pt idx="32">
                  <c:v>-3775</c:v>
                </c:pt>
                <c:pt idx="33">
                  <c:v>-3020</c:v>
                </c:pt>
                <c:pt idx="34">
                  <c:v>-2269</c:v>
                </c:pt>
                <c:pt idx="35">
                  <c:v>-1751</c:v>
                </c:pt>
                <c:pt idx="36">
                  <c:v>-1211</c:v>
                </c:pt>
                <c:pt idx="37">
                  <c:v>-855</c:v>
                </c:pt>
                <c:pt idx="38">
                  <c:v>-538</c:v>
                </c:pt>
                <c:pt idx="39">
                  <c:v>-332</c:v>
                </c:pt>
                <c:pt idx="40">
                  <c:v>-269</c:v>
                </c:pt>
              </c:numCache>
            </c:numRef>
          </c:xVal>
          <c:yVal>
            <c:numRef>
              <c:f>'Données_6.1(2D)'!$B$4:$B$44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8A4-4C61-B343-0AAB0B1E0CA1}"/>
            </c:ext>
          </c:extLst>
        </c:ser>
        <c:ser>
          <c:idx val="1"/>
          <c:order val="1"/>
          <c:tx>
            <c:strRef>
              <c:f>'Données_6.1(2D)'!$C$3</c:f>
              <c:strCache>
                <c:ptCount val="1"/>
                <c:pt idx="0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xVal>
            <c:numRef>
              <c:f>'Données_6.1(2D)'!$C$4:$C$44</c:f>
              <c:numCache>
                <c:formatCode>###########0</c:formatCode>
                <c:ptCount val="41"/>
                <c:pt idx="0">
                  <c:v>4754</c:v>
                </c:pt>
                <c:pt idx="1">
                  <c:v>4473</c:v>
                </c:pt>
                <c:pt idx="2">
                  <c:v>4350</c:v>
                </c:pt>
                <c:pt idx="3">
                  <c:v>4277</c:v>
                </c:pt>
                <c:pt idx="4">
                  <c:v>4678</c:v>
                </c:pt>
                <c:pt idx="5">
                  <c:v>4700</c:v>
                </c:pt>
                <c:pt idx="6">
                  <c:v>4790</c:v>
                </c:pt>
                <c:pt idx="7">
                  <c:v>5194</c:v>
                </c:pt>
                <c:pt idx="8">
                  <c:v>5795</c:v>
                </c:pt>
                <c:pt idx="9">
                  <c:v>5686</c:v>
                </c:pt>
                <c:pt idx="10">
                  <c:v>6272</c:v>
                </c:pt>
                <c:pt idx="11">
                  <c:v>7827</c:v>
                </c:pt>
                <c:pt idx="12">
                  <c:v>5380</c:v>
                </c:pt>
                <c:pt idx="13">
                  <c:v>3788</c:v>
                </c:pt>
                <c:pt idx="14">
                  <c:v>4136</c:v>
                </c:pt>
                <c:pt idx="15">
                  <c:v>4477</c:v>
                </c:pt>
                <c:pt idx="16">
                  <c:v>4394</c:v>
                </c:pt>
                <c:pt idx="17">
                  <c:v>4488</c:v>
                </c:pt>
                <c:pt idx="18">
                  <c:v>4972</c:v>
                </c:pt>
                <c:pt idx="19">
                  <c:v>5193</c:v>
                </c:pt>
                <c:pt idx="20">
                  <c:v>6823</c:v>
                </c:pt>
                <c:pt idx="21">
                  <c:v>6636</c:v>
                </c:pt>
                <c:pt idx="22">
                  <c:v>8283</c:v>
                </c:pt>
                <c:pt idx="23">
                  <c:v>8972</c:v>
                </c:pt>
                <c:pt idx="24">
                  <c:v>7998</c:v>
                </c:pt>
                <c:pt idx="25">
                  <c:v>6815</c:v>
                </c:pt>
                <c:pt idx="26">
                  <c:v>6952</c:v>
                </c:pt>
                <c:pt idx="27">
                  <c:v>6733</c:v>
                </c:pt>
                <c:pt idx="28">
                  <c:v>7005</c:v>
                </c:pt>
                <c:pt idx="29">
                  <c:v>6279</c:v>
                </c:pt>
                <c:pt idx="30">
                  <c:v>6299</c:v>
                </c:pt>
                <c:pt idx="31">
                  <c:v>5906</c:v>
                </c:pt>
                <c:pt idx="32">
                  <c:v>5444</c:v>
                </c:pt>
                <c:pt idx="33">
                  <c:v>4699</c:v>
                </c:pt>
                <c:pt idx="34">
                  <c:v>3485</c:v>
                </c:pt>
                <c:pt idx="35">
                  <c:v>2731</c:v>
                </c:pt>
                <c:pt idx="36">
                  <c:v>1812</c:v>
                </c:pt>
                <c:pt idx="37">
                  <c:v>1220</c:v>
                </c:pt>
                <c:pt idx="38">
                  <c:v>713</c:v>
                </c:pt>
                <c:pt idx="39">
                  <c:v>573</c:v>
                </c:pt>
                <c:pt idx="40">
                  <c:v>454</c:v>
                </c:pt>
              </c:numCache>
            </c:numRef>
          </c:xVal>
          <c:yVal>
            <c:numRef>
              <c:f>'Données_6.1(2D)'!$B$4:$B$44</c:f>
              <c:numCache>
                <c:formatCode>General</c:formatCode>
                <c:ptCount val="4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8A4-4C61-B343-0AAB0B1E0C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931072"/>
        <c:axId val="130151936"/>
      </c:scatterChart>
      <c:valAx>
        <c:axId val="124931072"/>
        <c:scaling>
          <c:orientation val="minMax"/>
          <c:max val="14000"/>
          <c:min val="-14000"/>
        </c:scaling>
        <c:delete val="0"/>
        <c:axPos val="b"/>
        <c:numFmt formatCode="#\ ###;\ #\ ###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30151936"/>
        <c:crosses val="autoZero"/>
        <c:crossBetween val="midCat"/>
        <c:majorUnit val="4000"/>
      </c:valAx>
      <c:valAx>
        <c:axId val="130151936"/>
        <c:scaling>
          <c:orientation val="minMax"/>
          <c:max val="4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124931072"/>
        <c:crosses val="autoZero"/>
        <c:crossBetween val="midCat"/>
      </c:valAx>
      <c:spPr>
        <a:solidFill>
          <a:schemeClr val="accent2"/>
        </a:solidFill>
        <a:ln>
          <a:noFill/>
        </a:ln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750" b="1">
                <a:latin typeface="+mj-lt"/>
              </a:rPr>
              <a:t>Conseillers principaux d'éducation</a:t>
            </a:r>
          </a:p>
        </c:rich>
      </c:tx>
      <c:layout>
        <c:manualLayout>
          <c:xMode val="edge"/>
          <c:yMode val="edge"/>
          <c:x val="0.34269258130081298"/>
          <c:y val="4.2210521230858413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146773601957399E-2"/>
          <c:y val="0.2247711060657295"/>
          <c:w val="0.8910262352460635"/>
          <c:h val="0.67197687712348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'6.4'!$B$30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</c:spPr>
          <c:invertIfNegative val="0"/>
          <c:cat>
            <c:strRef>
              <c:f>'6.4'!$A$31:$A$38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'6.4'!$B$31:$B$38</c:f>
              <c:numCache>
                <c:formatCode>0;0</c:formatCode>
                <c:ptCount val="8"/>
                <c:pt idx="0">
                  <c:v>-555</c:v>
                </c:pt>
                <c:pt idx="1">
                  <c:v>-356</c:v>
                </c:pt>
                <c:pt idx="2">
                  <c:v>-357</c:v>
                </c:pt>
                <c:pt idx="3">
                  <c:v>-160</c:v>
                </c:pt>
                <c:pt idx="4">
                  <c:v>-640</c:v>
                </c:pt>
                <c:pt idx="5">
                  <c:v>-550</c:v>
                </c:pt>
                <c:pt idx="6">
                  <c:v>-221</c:v>
                </c:pt>
                <c:pt idx="7">
                  <c:v>-46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E4-4CB1-BA08-7B1326AF4949}"/>
            </c:ext>
          </c:extLst>
        </c:ser>
        <c:ser>
          <c:idx val="1"/>
          <c:order val="1"/>
          <c:tx>
            <c:strRef>
              <c:f>'6.4'!$C$30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</c:spPr>
          <c:invertIfNegative val="0"/>
          <c:cat>
            <c:strRef>
              <c:f>'6.4'!$A$31:$A$38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'6.4'!$C$31:$C$38</c:f>
              <c:numCache>
                <c:formatCode>0;0</c:formatCode>
                <c:ptCount val="8"/>
                <c:pt idx="0">
                  <c:v>1883</c:v>
                </c:pt>
                <c:pt idx="1">
                  <c:v>1297</c:v>
                </c:pt>
                <c:pt idx="2">
                  <c:v>1339</c:v>
                </c:pt>
                <c:pt idx="3">
                  <c:v>697</c:v>
                </c:pt>
                <c:pt idx="4">
                  <c:v>1860</c:v>
                </c:pt>
                <c:pt idx="5">
                  <c:v>1337</c:v>
                </c:pt>
                <c:pt idx="6">
                  <c:v>664</c:v>
                </c:pt>
                <c:pt idx="7">
                  <c:v>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E4-4CB1-BA08-7B1326AF4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4102400"/>
        <c:axId val="44103936"/>
      </c:barChart>
      <c:catAx>
        <c:axId val="44102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03936"/>
        <c:crosses val="autoZero"/>
        <c:auto val="1"/>
        <c:lblAlgn val="ctr"/>
        <c:lblOffset val="100"/>
        <c:noMultiLvlLbl val="0"/>
      </c:catAx>
      <c:valAx>
        <c:axId val="44103936"/>
        <c:scaling>
          <c:orientation val="minMax"/>
          <c:max val="3000"/>
          <c:min val="-3000"/>
        </c:scaling>
        <c:delete val="0"/>
        <c:axPos val="b"/>
        <c:majorGridlines/>
        <c:numFmt formatCode="#,##0;#,##0;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02400"/>
        <c:crosses val="autoZero"/>
        <c:crossBetween val="between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 sz="750" b="1">
                <a:latin typeface="+mj-lt"/>
              </a:rPr>
              <a:t>Psychologues de l'</a:t>
            </a:r>
            <a:r>
              <a:rPr lang="en-US" sz="750" b="1">
                <a:latin typeface="Marianne" panose="02000000000000000000" pitchFamily="2" charset="0"/>
              </a:rPr>
              <a:t>É</a:t>
            </a:r>
            <a:r>
              <a:rPr lang="en-US" sz="750" b="1">
                <a:latin typeface="+mj-lt"/>
              </a:rPr>
              <a:t>ducation nationale</a:t>
            </a:r>
          </a:p>
        </c:rich>
      </c:tx>
      <c:layout>
        <c:manualLayout>
          <c:xMode val="edge"/>
          <c:yMode val="edge"/>
          <c:x val="0.37989532520325203"/>
          <c:y val="1.242236024844720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2203389830508478E-2"/>
          <c:y val="0.21870299353824788"/>
          <c:w val="0.87370460048426146"/>
          <c:h val="0.69636235440712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'6.4'!$F$30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'6.4'!$F$31:$F$38</c:f>
              <c:numCache>
                <c:formatCode>0;0</c:formatCode>
                <c:ptCount val="8"/>
                <c:pt idx="0">
                  <c:v>-107</c:v>
                </c:pt>
                <c:pt idx="1">
                  <c:v>-70</c:v>
                </c:pt>
                <c:pt idx="2">
                  <c:v>-59</c:v>
                </c:pt>
                <c:pt idx="3">
                  <c:v>-43</c:v>
                </c:pt>
                <c:pt idx="4">
                  <c:v>-161</c:v>
                </c:pt>
                <c:pt idx="5">
                  <c:v>-133</c:v>
                </c:pt>
                <c:pt idx="6">
                  <c:v>-140</c:v>
                </c:pt>
                <c:pt idx="7">
                  <c:v>-46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F2-4736-B62F-AB67734CB5EA}"/>
            </c:ext>
          </c:extLst>
        </c:ser>
        <c:ser>
          <c:idx val="1"/>
          <c:order val="1"/>
          <c:tx>
            <c:strRef>
              <c:f>'6.4'!$G$30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'6.4'!$G$31:$G$38</c:f>
              <c:numCache>
                <c:formatCode>0;0</c:formatCode>
                <c:ptCount val="8"/>
                <c:pt idx="0">
                  <c:v>868</c:v>
                </c:pt>
                <c:pt idx="1">
                  <c:v>882</c:v>
                </c:pt>
                <c:pt idx="2">
                  <c:v>447</c:v>
                </c:pt>
                <c:pt idx="3">
                  <c:v>382</c:v>
                </c:pt>
                <c:pt idx="4">
                  <c:v>1030</c:v>
                </c:pt>
                <c:pt idx="5">
                  <c:v>965</c:v>
                </c:pt>
                <c:pt idx="6">
                  <c:v>951</c:v>
                </c:pt>
                <c:pt idx="7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F2-4736-B62F-AB67734CB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4193280"/>
        <c:axId val="44194816"/>
      </c:barChart>
      <c:catAx>
        <c:axId val="44193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4816"/>
        <c:crosses val="autoZero"/>
        <c:auto val="1"/>
        <c:lblAlgn val="ctr"/>
        <c:lblOffset val="100"/>
        <c:noMultiLvlLbl val="0"/>
      </c:catAx>
      <c:valAx>
        <c:axId val="44194816"/>
        <c:scaling>
          <c:orientation val="minMax"/>
          <c:max val="1500"/>
          <c:min val="-1500"/>
        </c:scaling>
        <c:delete val="0"/>
        <c:axPos val="b"/>
        <c:majorGridlines/>
        <c:numFmt formatCode="#,##0;#,##0;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3280"/>
        <c:crosses val="autoZero"/>
        <c:crossBetween val="between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sz="750" b="1">
                <a:latin typeface="+mj-lt"/>
              </a:rPr>
              <a:t>Personnels de</a:t>
            </a:r>
            <a:r>
              <a:rPr lang="fr-FR" sz="750" b="1" baseline="0">
                <a:latin typeface="+mj-lt"/>
              </a:rPr>
              <a:t> direction</a:t>
            </a:r>
            <a:endParaRPr lang="fr-FR" sz="750" b="1">
              <a:latin typeface="+mj-lt"/>
            </a:endParaRPr>
          </a:p>
        </c:rich>
      </c:tx>
      <c:layout>
        <c:manualLayout>
          <c:xMode val="edge"/>
          <c:yMode val="edge"/>
          <c:x val="0.40735551741027892"/>
          <c:y val="4.220932237484913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7.3146773601957399E-2"/>
          <c:y val="0.2247711060657295"/>
          <c:w val="0.8910262352460635"/>
          <c:h val="0.67197687712348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'6.5'!$B$24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</c:spPr>
          <c:invertIfNegative val="0"/>
          <c:cat>
            <c:strRef>
              <c:f>'6.4'!$A$31:$A$38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'6.5'!$B$25:$B$32</c:f>
              <c:numCache>
                <c:formatCode>0;0</c:formatCode>
                <c:ptCount val="8"/>
                <c:pt idx="0">
                  <c:v>-64</c:v>
                </c:pt>
                <c:pt idx="1">
                  <c:v>-189</c:v>
                </c:pt>
                <c:pt idx="2">
                  <c:v>-420</c:v>
                </c:pt>
                <c:pt idx="3">
                  <c:v>-583</c:v>
                </c:pt>
                <c:pt idx="4">
                  <c:v>-1404</c:v>
                </c:pt>
                <c:pt idx="5">
                  <c:v>-1671</c:v>
                </c:pt>
                <c:pt idx="6">
                  <c:v>-1190</c:v>
                </c:pt>
                <c:pt idx="7">
                  <c:v>-432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32-467B-A343-37ADF8C606C5}"/>
            </c:ext>
          </c:extLst>
        </c:ser>
        <c:ser>
          <c:idx val="1"/>
          <c:order val="1"/>
          <c:tx>
            <c:strRef>
              <c:f>'6.5'!$C$24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</c:spPr>
          <c:invertIfNegative val="0"/>
          <c:cat>
            <c:strRef>
              <c:f>'6.4'!$A$31:$A$38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'6.5'!$C$25:$C$32</c:f>
              <c:numCache>
                <c:formatCode>0;0</c:formatCode>
                <c:ptCount val="8"/>
                <c:pt idx="0">
                  <c:v>99</c:v>
                </c:pt>
                <c:pt idx="1">
                  <c:v>213</c:v>
                </c:pt>
                <c:pt idx="2">
                  <c:v>584</c:v>
                </c:pt>
                <c:pt idx="3">
                  <c:v>909</c:v>
                </c:pt>
                <c:pt idx="4">
                  <c:v>2073</c:v>
                </c:pt>
                <c:pt idx="5">
                  <c:v>1988</c:v>
                </c:pt>
                <c:pt idx="6">
                  <c:v>1389</c:v>
                </c:pt>
                <c:pt idx="7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32-467B-A343-37ADF8C606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4102400"/>
        <c:axId val="44103936"/>
      </c:barChart>
      <c:catAx>
        <c:axId val="44102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03936"/>
        <c:crosses val="autoZero"/>
        <c:auto val="1"/>
        <c:lblAlgn val="ctr"/>
        <c:lblOffset val="100"/>
        <c:noMultiLvlLbl val="0"/>
      </c:catAx>
      <c:valAx>
        <c:axId val="44103936"/>
        <c:scaling>
          <c:orientation val="minMax"/>
          <c:max val="3000"/>
          <c:min val="-3000"/>
        </c:scaling>
        <c:delete val="0"/>
        <c:axPos val="b"/>
        <c:majorGridlines/>
        <c:numFmt formatCode="#,##0;#,##0;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02400"/>
        <c:crosses val="autoZero"/>
        <c:crossBetween val="between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750" b="1">
                <a:latin typeface="+mj-lt"/>
              </a:rPr>
              <a:t>Personnels</a:t>
            </a:r>
            <a:r>
              <a:rPr lang="en-US" sz="750" b="1" baseline="0">
                <a:latin typeface="+mj-lt"/>
              </a:rPr>
              <a:t> d'inspection</a:t>
            </a:r>
            <a:endParaRPr lang="en-US" sz="750" b="1">
              <a:latin typeface="+mj-lt"/>
            </a:endParaRPr>
          </a:p>
        </c:rich>
      </c:tx>
      <c:layout>
        <c:manualLayout>
          <c:xMode val="edge"/>
          <c:yMode val="edge"/>
          <c:x val="0.41897132309350854"/>
          <c:y val="4.938271604938271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2203389830508478E-2"/>
          <c:y val="0.21870299353824788"/>
          <c:w val="0.87370460048426146"/>
          <c:h val="0.69636235440712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'6.4'!$F$30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'6.5'!$F$25:$F$32</c:f>
              <c:numCache>
                <c:formatCode>0;0</c:formatCode>
                <c:ptCount val="8"/>
                <c:pt idx="0">
                  <c:v>-1</c:v>
                </c:pt>
                <c:pt idx="1">
                  <c:v>-12</c:v>
                </c:pt>
                <c:pt idx="2">
                  <c:v>-57</c:v>
                </c:pt>
                <c:pt idx="3">
                  <c:v>-155</c:v>
                </c:pt>
                <c:pt idx="4">
                  <c:v>-336</c:v>
                </c:pt>
                <c:pt idx="5">
                  <c:v>-503</c:v>
                </c:pt>
                <c:pt idx="6">
                  <c:v>-318</c:v>
                </c:pt>
                <c:pt idx="7">
                  <c:v>-192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9E-41E1-884F-AC57F0275405}"/>
            </c:ext>
          </c:extLst>
        </c:ser>
        <c:ser>
          <c:idx val="1"/>
          <c:order val="1"/>
          <c:tx>
            <c:strRef>
              <c:f>'6.4'!$G$30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'6.5'!$G$25:$G$32</c:f>
              <c:numCache>
                <c:formatCode>0;0</c:formatCode>
                <c:ptCount val="8"/>
                <c:pt idx="0">
                  <c:v>2</c:v>
                </c:pt>
                <c:pt idx="1">
                  <c:v>18</c:v>
                </c:pt>
                <c:pt idx="2">
                  <c:v>76</c:v>
                </c:pt>
                <c:pt idx="3">
                  <c:v>201</c:v>
                </c:pt>
                <c:pt idx="4">
                  <c:v>486</c:v>
                </c:pt>
                <c:pt idx="5">
                  <c:v>523</c:v>
                </c:pt>
                <c:pt idx="6">
                  <c:v>426</c:v>
                </c:pt>
                <c:pt idx="7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9E-41E1-884F-AC57F02754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44193280"/>
        <c:axId val="44194816"/>
      </c:barChart>
      <c:catAx>
        <c:axId val="44193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4816"/>
        <c:crosses val="autoZero"/>
        <c:auto val="1"/>
        <c:lblAlgn val="ctr"/>
        <c:lblOffset val="100"/>
        <c:noMultiLvlLbl val="0"/>
      </c:catAx>
      <c:valAx>
        <c:axId val="44194816"/>
        <c:scaling>
          <c:orientation val="minMax"/>
          <c:max val="1500"/>
          <c:min val="-1500"/>
        </c:scaling>
        <c:delete val="0"/>
        <c:axPos val="b"/>
        <c:majorGridlines/>
        <c:numFmt formatCode="#,##0;#,##0;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3280"/>
        <c:crosses val="autoZero"/>
        <c:crossBetween val="between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750" b="1">
                <a:latin typeface="+mj-lt"/>
              </a:rPr>
              <a:t>Personnels d'encadrement supérieur</a:t>
            </a:r>
          </a:p>
        </c:rich>
      </c:tx>
      <c:layout>
        <c:manualLayout>
          <c:xMode val="edge"/>
          <c:yMode val="edge"/>
          <c:x val="0.36293005508737641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2203389830508478E-2"/>
          <c:y val="0.21870299353824788"/>
          <c:w val="0.87370460048426146"/>
          <c:h val="0.696362354407125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'6.5'!$J$24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'6.5'!$J$25:$J$32</c:f>
              <c:numCache>
                <c:formatCode>0;0</c:formatCode>
                <c:ptCount val="8"/>
                <c:pt idx="0">
                  <c:v>-60</c:v>
                </c:pt>
                <c:pt idx="1">
                  <c:v>-52</c:v>
                </c:pt>
                <c:pt idx="2">
                  <c:v>-71</c:v>
                </c:pt>
                <c:pt idx="3">
                  <c:v>-121</c:v>
                </c:pt>
                <c:pt idx="4">
                  <c:v>-188</c:v>
                </c:pt>
                <c:pt idx="5">
                  <c:v>-169</c:v>
                </c:pt>
                <c:pt idx="6">
                  <c:v>-78</c:v>
                </c:pt>
                <c:pt idx="7">
                  <c:v>-79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FA-4937-9296-22169EED0603}"/>
            </c:ext>
          </c:extLst>
        </c:ser>
        <c:ser>
          <c:idx val="1"/>
          <c:order val="1"/>
          <c:tx>
            <c:strRef>
              <c:f>'6.5'!$K$24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</c:spPr>
          <c:invertIfNegative val="0"/>
          <c:cat>
            <c:strRef>
              <c:f>'6.4'!$E$31:$E$38</c:f>
              <c:strCache>
                <c:ptCount val="8"/>
                <c:pt idx="0">
                  <c:v>0 - 5 ans</c:v>
                </c:pt>
                <c:pt idx="1">
                  <c:v>5-10 ans</c:v>
                </c:pt>
                <c:pt idx="2">
                  <c:v>10 -15 ans</c:v>
                </c:pt>
                <c:pt idx="3">
                  <c:v>15 -20 ans</c:v>
                </c:pt>
                <c:pt idx="4">
                  <c:v>20 -25 ans</c:v>
                </c:pt>
                <c:pt idx="5">
                  <c:v>25 -30 ans</c:v>
                </c:pt>
                <c:pt idx="6">
                  <c:v>30 -35 ans</c:v>
                </c:pt>
                <c:pt idx="7">
                  <c:v>35 ans ou plus</c:v>
                </c:pt>
              </c:strCache>
            </c:strRef>
          </c:cat>
          <c:val>
            <c:numRef>
              <c:f>'6.5'!$K$25:$K$32</c:f>
              <c:numCache>
                <c:formatCode>0;0</c:formatCode>
                <c:ptCount val="8"/>
                <c:pt idx="0">
                  <c:v>47</c:v>
                </c:pt>
                <c:pt idx="1">
                  <c:v>47</c:v>
                </c:pt>
                <c:pt idx="2">
                  <c:v>44</c:v>
                </c:pt>
                <c:pt idx="3">
                  <c:v>74</c:v>
                </c:pt>
                <c:pt idx="4">
                  <c:v>144</c:v>
                </c:pt>
                <c:pt idx="5">
                  <c:v>126</c:v>
                </c:pt>
                <c:pt idx="6">
                  <c:v>72</c:v>
                </c:pt>
                <c:pt idx="7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EFA-4937-9296-22169EED0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44193280"/>
        <c:axId val="44194816"/>
      </c:barChart>
      <c:catAx>
        <c:axId val="44193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4816"/>
        <c:crosses val="autoZero"/>
        <c:auto val="1"/>
        <c:lblAlgn val="ctr"/>
        <c:lblOffset val="100"/>
        <c:noMultiLvlLbl val="0"/>
      </c:catAx>
      <c:valAx>
        <c:axId val="44194816"/>
        <c:scaling>
          <c:orientation val="minMax"/>
          <c:max val="500"/>
          <c:min val="-500"/>
        </c:scaling>
        <c:delete val="0"/>
        <c:axPos val="b"/>
        <c:majorGridlines/>
        <c:numFmt formatCode="#,##0;#,##0;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fr-FR"/>
          </a:p>
        </c:txPr>
        <c:crossAx val="44193280"/>
        <c:crosses val="autoZero"/>
        <c:crossBetween val="between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 b="0" i="0" u="none" strike="noStrike" baseline="0">
          <a:solidFill>
            <a:srgbClr val="000000"/>
          </a:solidFill>
          <a:latin typeface="+mn-lt"/>
          <a:ea typeface="Calibri"/>
          <a:cs typeface="Calibri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Professeurs des écoles</a:t>
            </a:r>
          </a:p>
        </c:rich>
      </c:tx>
      <c:layout>
        <c:manualLayout>
          <c:xMode val="edge"/>
          <c:yMode val="edge"/>
          <c:x val="0.11665393872353348"/>
          <c:y val="5.1576832151300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547726346586433E-2"/>
          <c:y val="2.8328640659792743E-2"/>
          <c:w val="0.92164912348058814"/>
          <c:h val="0.73502903122181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Données_6.7!$E$1</c:f>
              <c:strCache>
                <c:ptCount val="1"/>
                <c:pt idx="0">
                  <c:v>hommes_Hors_classe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Données_6.7!$B$2:$C$34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Données_6.7!$E$2:$E$34</c:f>
              <c:numCache>
                <c:formatCode>_-* #\ ##0.0_-;\-* #\ ##0.0_-;_-* "-"??_-;_-@_-</c:formatCode>
                <c:ptCount val="33"/>
                <c:pt idx="1">
                  <c:v>2.8</c:v>
                </c:pt>
                <c:pt idx="2">
                  <c:v>0</c:v>
                </c:pt>
                <c:pt idx="3">
                  <c:v>3.1</c:v>
                </c:pt>
                <c:pt idx="4">
                  <c:v>0</c:v>
                </c:pt>
                <c:pt idx="5">
                  <c:v>1.8</c:v>
                </c:pt>
                <c:pt idx="6">
                  <c:v>0</c:v>
                </c:pt>
                <c:pt idx="7">
                  <c:v>5.0999999999999996</c:v>
                </c:pt>
                <c:pt idx="8">
                  <c:v>0</c:v>
                </c:pt>
                <c:pt idx="9">
                  <c:v>8.3000000000000007</c:v>
                </c:pt>
                <c:pt idx="10">
                  <c:v>0</c:v>
                </c:pt>
                <c:pt idx="11">
                  <c:v>19.600000000000001</c:v>
                </c:pt>
                <c:pt idx="12">
                  <c:v>0</c:v>
                </c:pt>
                <c:pt idx="13">
                  <c:v>31</c:v>
                </c:pt>
                <c:pt idx="14">
                  <c:v>0</c:v>
                </c:pt>
                <c:pt idx="15">
                  <c:v>46.1</c:v>
                </c:pt>
                <c:pt idx="16">
                  <c:v>0</c:v>
                </c:pt>
                <c:pt idx="17">
                  <c:v>61.9</c:v>
                </c:pt>
                <c:pt idx="18">
                  <c:v>0</c:v>
                </c:pt>
                <c:pt idx="19">
                  <c:v>68.3</c:v>
                </c:pt>
                <c:pt idx="20">
                  <c:v>0</c:v>
                </c:pt>
                <c:pt idx="21">
                  <c:v>69.7</c:v>
                </c:pt>
                <c:pt idx="22">
                  <c:v>0</c:v>
                </c:pt>
                <c:pt idx="23">
                  <c:v>66.7</c:v>
                </c:pt>
                <c:pt idx="24">
                  <c:v>0</c:v>
                </c:pt>
                <c:pt idx="25">
                  <c:v>59.2</c:v>
                </c:pt>
                <c:pt idx="26">
                  <c:v>0</c:v>
                </c:pt>
                <c:pt idx="27">
                  <c:v>48.2</c:v>
                </c:pt>
                <c:pt idx="28">
                  <c:v>0</c:v>
                </c:pt>
                <c:pt idx="29">
                  <c:v>40</c:v>
                </c:pt>
                <c:pt idx="30">
                  <c:v>0</c:v>
                </c:pt>
                <c:pt idx="31">
                  <c:v>31.9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FCB-9479-08DB9DD2C483}"/>
            </c:ext>
          </c:extLst>
        </c:ser>
        <c:ser>
          <c:idx val="1"/>
          <c:order val="1"/>
          <c:tx>
            <c:strRef>
              <c:f>Données_6.7!$F$1</c:f>
              <c:strCache>
                <c:ptCount val="1"/>
                <c:pt idx="0">
                  <c:v>hommes_Classe_exceptionelle</c:v>
                </c:pt>
              </c:strCache>
            </c:strRef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Données_6.7!$B$2:$C$34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Données_6.7!$F$2:$F$34</c:f>
              <c:numCache>
                <c:formatCode>_-* #\ ##0.0_-;\-* #\ ##0.0_-;_-* "-"??_-;_-@_-</c:formatCode>
                <c:ptCount val="33"/>
                <c:pt idx="1">
                  <c:v>0.9</c:v>
                </c:pt>
                <c:pt idx="2">
                  <c:v>0</c:v>
                </c:pt>
                <c:pt idx="3">
                  <c:v>0.8</c:v>
                </c:pt>
                <c:pt idx="4">
                  <c:v>0</c:v>
                </c:pt>
                <c:pt idx="5">
                  <c:v>0.7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1.7</c:v>
                </c:pt>
                <c:pt idx="10">
                  <c:v>0</c:v>
                </c:pt>
                <c:pt idx="11">
                  <c:v>1.2</c:v>
                </c:pt>
                <c:pt idx="12">
                  <c:v>0</c:v>
                </c:pt>
                <c:pt idx="13">
                  <c:v>2.2999999999999998</c:v>
                </c:pt>
                <c:pt idx="14">
                  <c:v>0</c:v>
                </c:pt>
                <c:pt idx="15">
                  <c:v>3.5</c:v>
                </c:pt>
                <c:pt idx="16">
                  <c:v>0</c:v>
                </c:pt>
                <c:pt idx="17">
                  <c:v>5.9</c:v>
                </c:pt>
                <c:pt idx="18">
                  <c:v>0</c:v>
                </c:pt>
                <c:pt idx="19">
                  <c:v>11</c:v>
                </c:pt>
                <c:pt idx="20">
                  <c:v>0</c:v>
                </c:pt>
                <c:pt idx="21">
                  <c:v>16.899999999999999</c:v>
                </c:pt>
                <c:pt idx="22">
                  <c:v>0</c:v>
                </c:pt>
                <c:pt idx="23">
                  <c:v>25.9</c:v>
                </c:pt>
                <c:pt idx="24">
                  <c:v>0</c:v>
                </c:pt>
                <c:pt idx="25">
                  <c:v>37</c:v>
                </c:pt>
                <c:pt idx="26">
                  <c:v>0</c:v>
                </c:pt>
                <c:pt idx="27">
                  <c:v>49.7</c:v>
                </c:pt>
                <c:pt idx="28">
                  <c:v>0</c:v>
                </c:pt>
                <c:pt idx="29">
                  <c:v>58.5</c:v>
                </c:pt>
                <c:pt idx="30">
                  <c:v>0</c:v>
                </c:pt>
                <c:pt idx="31">
                  <c:v>67.099999999999994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FCB-9479-08DB9DD2C483}"/>
            </c:ext>
          </c:extLst>
        </c:ser>
        <c:ser>
          <c:idx val="2"/>
          <c:order val="2"/>
          <c:tx>
            <c:strRef>
              <c:f>Données_6.7!$H$1</c:f>
              <c:strCache>
                <c:ptCount val="1"/>
                <c:pt idx="0">
                  <c:v>femmes_Hors_classe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Données_6.7!$B$2:$C$34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Données_6.7!$H$2:$H$34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0.9</c:v>
                </c:pt>
                <c:pt idx="3">
                  <c:v>0</c:v>
                </c:pt>
                <c:pt idx="4">
                  <c:v>1.3</c:v>
                </c:pt>
                <c:pt idx="5">
                  <c:v>0</c:v>
                </c:pt>
                <c:pt idx="6">
                  <c:v>1.4</c:v>
                </c:pt>
                <c:pt idx="7">
                  <c:v>0</c:v>
                </c:pt>
                <c:pt idx="8">
                  <c:v>2.6</c:v>
                </c:pt>
                <c:pt idx="9">
                  <c:v>0</c:v>
                </c:pt>
                <c:pt idx="10">
                  <c:v>6.9</c:v>
                </c:pt>
                <c:pt idx="11">
                  <c:v>0</c:v>
                </c:pt>
                <c:pt idx="12">
                  <c:v>15.1</c:v>
                </c:pt>
                <c:pt idx="13">
                  <c:v>0</c:v>
                </c:pt>
                <c:pt idx="14">
                  <c:v>30.4</c:v>
                </c:pt>
                <c:pt idx="15">
                  <c:v>0</c:v>
                </c:pt>
                <c:pt idx="16">
                  <c:v>44.8</c:v>
                </c:pt>
                <c:pt idx="17">
                  <c:v>0</c:v>
                </c:pt>
                <c:pt idx="18">
                  <c:v>63.7</c:v>
                </c:pt>
                <c:pt idx="19">
                  <c:v>0</c:v>
                </c:pt>
                <c:pt idx="20">
                  <c:v>74.3</c:v>
                </c:pt>
                <c:pt idx="21">
                  <c:v>0</c:v>
                </c:pt>
                <c:pt idx="22">
                  <c:v>75.3</c:v>
                </c:pt>
                <c:pt idx="23">
                  <c:v>0</c:v>
                </c:pt>
                <c:pt idx="24">
                  <c:v>78.099999999999994</c:v>
                </c:pt>
                <c:pt idx="25">
                  <c:v>0</c:v>
                </c:pt>
                <c:pt idx="26">
                  <c:v>72.599999999999994</c:v>
                </c:pt>
                <c:pt idx="27">
                  <c:v>0</c:v>
                </c:pt>
                <c:pt idx="28">
                  <c:v>61</c:v>
                </c:pt>
                <c:pt idx="29">
                  <c:v>0</c:v>
                </c:pt>
                <c:pt idx="30">
                  <c:v>53.1</c:v>
                </c:pt>
                <c:pt idx="31">
                  <c:v>0</c:v>
                </c:pt>
                <c:pt idx="32">
                  <c:v>43.2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2-4FCB-9479-08DB9DD2C483}"/>
            </c:ext>
          </c:extLst>
        </c:ser>
        <c:ser>
          <c:idx val="3"/>
          <c:order val="3"/>
          <c:tx>
            <c:strRef>
              <c:f>Données_6.7!$I$1</c:f>
              <c:strCache>
                <c:ptCount val="1"/>
                <c:pt idx="0">
                  <c:v>femmes_Classe_exceptionelle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Données_6.7!$B$2:$C$34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Données_6.7!$I$2:$I$34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0.4</c:v>
                </c:pt>
                <c:pt idx="3">
                  <c:v>0</c:v>
                </c:pt>
                <c:pt idx="4">
                  <c:v>0.2</c:v>
                </c:pt>
                <c:pt idx="5">
                  <c:v>0</c:v>
                </c:pt>
                <c:pt idx="6">
                  <c:v>0.3</c:v>
                </c:pt>
                <c:pt idx="7">
                  <c:v>0</c:v>
                </c:pt>
                <c:pt idx="8">
                  <c:v>0.4</c:v>
                </c:pt>
                <c:pt idx="9">
                  <c:v>0</c:v>
                </c:pt>
                <c:pt idx="10">
                  <c:v>0.5</c:v>
                </c:pt>
                <c:pt idx="11">
                  <c:v>0</c:v>
                </c:pt>
                <c:pt idx="12">
                  <c:v>0.6</c:v>
                </c:pt>
                <c:pt idx="13">
                  <c:v>0</c:v>
                </c:pt>
                <c:pt idx="14">
                  <c:v>0.8</c:v>
                </c:pt>
                <c:pt idx="15">
                  <c:v>0</c:v>
                </c:pt>
                <c:pt idx="16">
                  <c:v>1.8</c:v>
                </c:pt>
                <c:pt idx="17">
                  <c:v>0</c:v>
                </c:pt>
                <c:pt idx="18">
                  <c:v>3.6</c:v>
                </c:pt>
                <c:pt idx="19">
                  <c:v>0</c:v>
                </c:pt>
                <c:pt idx="20">
                  <c:v>6.6</c:v>
                </c:pt>
                <c:pt idx="21">
                  <c:v>0</c:v>
                </c:pt>
                <c:pt idx="22">
                  <c:v>11.2</c:v>
                </c:pt>
                <c:pt idx="23">
                  <c:v>0</c:v>
                </c:pt>
                <c:pt idx="24">
                  <c:v>16.100000000000001</c:v>
                </c:pt>
                <c:pt idx="25">
                  <c:v>0</c:v>
                </c:pt>
                <c:pt idx="26">
                  <c:v>25.4</c:v>
                </c:pt>
                <c:pt idx="27">
                  <c:v>0</c:v>
                </c:pt>
                <c:pt idx="28">
                  <c:v>38.1</c:v>
                </c:pt>
                <c:pt idx="29">
                  <c:v>0</c:v>
                </c:pt>
                <c:pt idx="30">
                  <c:v>46.1</c:v>
                </c:pt>
                <c:pt idx="31">
                  <c:v>0</c:v>
                </c:pt>
                <c:pt idx="32">
                  <c:v>56.4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2-4FCB-9479-08DB9DD2C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3394560"/>
        <c:axId val="43396096"/>
      </c:barChart>
      <c:catAx>
        <c:axId val="4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4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Professeurs certifiés</a:t>
            </a:r>
          </a:p>
        </c:rich>
      </c:tx>
      <c:layout>
        <c:manualLayout>
          <c:xMode val="edge"/>
          <c:yMode val="edge"/>
          <c:x val="0.11665393872353348"/>
          <c:y val="5.1576832151300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547726346586433E-2"/>
          <c:y val="2.8328640659792743E-2"/>
          <c:w val="0.92164912348058814"/>
          <c:h val="0.73502903122181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Données_6.7!$E$1</c:f>
              <c:strCache>
                <c:ptCount val="1"/>
                <c:pt idx="0">
                  <c:v>hommes_Hors_classe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Données_6.7!$E$68:$E$100</c:f>
              <c:numCache>
                <c:formatCode>_-* #\ ##0.0_-;\-* #\ ##0.0_-;_-* "-"??_-;_-@_-</c:formatCode>
                <c:ptCount val="33"/>
                <c:pt idx="1">
                  <c:v>4.8</c:v>
                </c:pt>
                <c:pt idx="2">
                  <c:v>0</c:v>
                </c:pt>
                <c:pt idx="3">
                  <c:v>5.5</c:v>
                </c:pt>
                <c:pt idx="4">
                  <c:v>0</c:v>
                </c:pt>
                <c:pt idx="5">
                  <c:v>5.4</c:v>
                </c:pt>
                <c:pt idx="6">
                  <c:v>0</c:v>
                </c:pt>
                <c:pt idx="7">
                  <c:v>8.9</c:v>
                </c:pt>
                <c:pt idx="8">
                  <c:v>0</c:v>
                </c:pt>
                <c:pt idx="9">
                  <c:v>16.600000000000001</c:v>
                </c:pt>
                <c:pt idx="10">
                  <c:v>0</c:v>
                </c:pt>
                <c:pt idx="11">
                  <c:v>28.1</c:v>
                </c:pt>
                <c:pt idx="12">
                  <c:v>0</c:v>
                </c:pt>
                <c:pt idx="13">
                  <c:v>40.4</c:v>
                </c:pt>
                <c:pt idx="14">
                  <c:v>0</c:v>
                </c:pt>
                <c:pt idx="15">
                  <c:v>52.2</c:v>
                </c:pt>
                <c:pt idx="16">
                  <c:v>0</c:v>
                </c:pt>
                <c:pt idx="17">
                  <c:v>62.2</c:v>
                </c:pt>
                <c:pt idx="18">
                  <c:v>0</c:v>
                </c:pt>
                <c:pt idx="19">
                  <c:v>68</c:v>
                </c:pt>
                <c:pt idx="20">
                  <c:v>0</c:v>
                </c:pt>
                <c:pt idx="21">
                  <c:v>74.400000000000006</c:v>
                </c:pt>
                <c:pt idx="22">
                  <c:v>0</c:v>
                </c:pt>
                <c:pt idx="23">
                  <c:v>75.2</c:v>
                </c:pt>
                <c:pt idx="24">
                  <c:v>0</c:v>
                </c:pt>
                <c:pt idx="25">
                  <c:v>74.599999999999994</c:v>
                </c:pt>
                <c:pt idx="26">
                  <c:v>0</c:v>
                </c:pt>
                <c:pt idx="27">
                  <c:v>73.400000000000006</c:v>
                </c:pt>
                <c:pt idx="28">
                  <c:v>0</c:v>
                </c:pt>
                <c:pt idx="29">
                  <c:v>65</c:v>
                </c:pt>
                <c:pt idx="30">
                  <c:v>0</c:v>
                </c:pt>
                <c:pt idx="31">
                  <c:v>60.4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FCB-9479-08DB9DD2C483}"/>
            </c:ext>
          </c:extLst>
        </c:ser>
        <c:ser>
          <c:idx val="1"/>
          <c:order val="1"/>
          <c:tx>
            <c:strRef>
              <c:f>Données_6.7!$F$1</c:f>
              <c:strCache>
                <c:ptCount val="1"/>
                <c:pt idx="0">
                  <c:v>hommes_Classe_exceptionelle</c:v>
                </c:pt>
              </c:strCache>
            </c:strRef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Données_6.7!$F$68:$F$100</c:f>
              <c:numCache>
                <c:formatCode>_-* #\ ##0.0_-;\-* #\ ##0.0_-;_-* "-"??_-;_-@_-</c:formatCode>
                <c:ptCount val="33"/>
                <c:pt idx="1">
                  <c:v>0.9</c:v>
                </c:pt>
                <c:pt idx="2">
                  <c:v>0</c:v>
                </c:pt>
                <c:pt idx="3">
                  <c:v>0.6</c:v>
                </c:pt>
                <c:pt idx="4">
                  <c:v>0</c:v>
                </c:pt>
                <c:pt idx="5">
                  <c:v>1.4</c:v>
                </c:pt>
                <c:pt idx="6">
                  <c:v>0</c:v>
                </c:pt>
                <c:pt idx="7">
                  <c:v>1.4</c:v>
                </c:pt>
                <c:pt idx="8">
                  <c:v>0</c:v>
                </c:pt>
                <c:pt idx="9">
                  <c:v>1.6</c:v>
                </c:pt>
                <c:pt idx="10">
                  <c:v>0</c:v>
                </c:pt>
                <c:pt idx="11">
                  <c:v>2.1</c:v>
                </c:pt>
                <c:pt idx="12">
                  <c:v>0</c:v>
                </c:pt>
                <c:pt idx="13">
                  <c:v>2.9</c:v>
                </c:pt>
                <c:pt idx="14">
                  <c:v>0</c:v>
                </c:pt>
                <c:pt idx="15">
                  <c:v>4.5999999999999996</c:v>
                </c:pt>
                <c:pt idx="16">
                  <c:v>0</c:v>
                </c:pt>
                <c:pt idx="17">
                  <c:v>6.1</c:v>
                </c:pt>
                <c:pt idx="18">
                  <c:v>0</c:v>
                </c:pt>
                <c:pt idx="19">
                  <c:v>10.3</c:v>
                </c:pt>
                <c:pt idx="20">
                  <c:v>0</c:v>
                </c:pt>
                <c:pt idx="21">
                  <c:v>12.7</c:v>
                </c:pt>
                <c:pt idx="22">
                  <c:v>0</c:v>
                </c:pt>
                <c:pt idx="23">
                  <c:v>18.899999999999999</c:v>
                </c:pt>
                <c:pt idx="24">
                  <c:v>0</c:v>
                </c:pt>
                <c:pt idx="25">
                  <c:v>23.4</c:v>
                </c:pt>
                <c:pt idx="26">
                  <c:v>0</c:v>
                </c:pt>
                <c:pt idx="27">
                  <c:v>25.7</c:v>
                </c:pt>
                <c:pt idx="28">
                  <c:v>0</c:v>
                </c:pt>
                <c:pt idx="29">
                  <c:v>34.700000000000003</c:v>
                </c:pt>
                <c:pt idx="30">
                  <c:v>0</c:v>
                </c:pt>
                <c:pt idx="31">
                  <c:v>39.4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FCB-9479-08DB9DD2C483}"/>
            </c:ext>
          </c:extLst>
        </c:ser>
        <c:ser>
          <c:idx val="2"/>
          <c:order val="2"/>
          <c:tx>
            <c:strRef>
              <c:f>Données_6.7!$H$1</c:f>
              <c:strCache>
                <c:ptCount val="1"/>
                <c:pt idx="0">
                  <c:v>femmes_Hors_classe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Données_6.7!$H$68:$H$100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2.4</c:v>
                </c:pt>
                <c:pt idx="3">
                  <c:v>0</c:v>
                </c:pt>
                <c:pt idx="4">
                  <c:v>2.9</c:v>
                </c:pt>
                <c:pt idx="5">
                  <c:v>0</c:v>
                </c:pt>
                <c:pt idx="6">
                  <c:v>4.0999999999999996</c:v>
                </c:pt>
                <c:pt idx="7">
                  <c:v>0</c:v>
                </c:pt>
                <c:pt idx="8">
                  <c:v>8.5</c:v>
                </c:pt>
                <c:pt idx="9">
                  <c:v>0</c:v>
                </c:pt>
                <c:pt idx="10">
                  <c:v>16.399999999999999</c:v>
                </c:pt>
                <c:pt idx="11">
                  <c:v>0</c:v>
                </c:pt>
                <c:pt idx="12">
                  <c:v>31.7</c:v>
                </c:pt>
                <c:pt idx="13">
                  <c:v>0</c:v>
                </c:pt>
                <c:pt idx="14">
                  <c:v>46.1</c:v>
                </c:pt>
                <c:pt idx="15">
                  <c:v>0</c:v>
                </c:pt>
                <c:pt idx="16">
                  <c:v>55.9</c:v>
                </c:pt>
                <c:pt idx="17">
                  <c:v>0</c:v>
                </c:pt>
                <c:pt idx="18">
                  <c:v>67</c:v>
                </c:pt>
                <c:pt idx="19">
                  <c:v>0</c:v>
                </c:pt>
                <c:pt idx="20">
                  <c:v>74</c:v>
                </c:pt>
                <c:pt idx="21">
                  <c:v>0</c:v>
                </c:pt>
                <c:pt idx="22">
                  <c:v>78.7</c:v>
                </c:pt>
                <c:pt idx="23">
                  <c:v>0</c:v>
                </c:pt>
                <c:pt idx="24">
                  <c:v>79.900000000000006</c:v>
                </c:pt>
                <c:pt idx="25">
                  <c:v>0</c:v>
                </c:pt>
                <c:pt idx="26">
                  <c:v>77.8</c:v>
                </c:pt>
                <c:pt idx="27">
                  <c:v>0</c:v>
                </c:pt>
                <c:pt idx="28">
                  <c:v>73.099999999999994</c:v>
                </c:pt>
                <c:pt idx="29">
                  <c:v>0</c:v>
                </c:pt>
                <c:pt idx="30">
                  <c:v>69.5</c:v>
                </c:pt>
                <c:pt idx="31">
                  <c:v>0</c:v>
                </c:pt>
                <c:pt idx="32">
                  <c:v>63.5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2-4FCB-9479-08DB9DD2C483}"/>
            </c:ext>
          </c:extLst>
        </c:ser>
        <c:ser>
          <c:idx val="3"/>
          <c:order val="3"/>
          <c:tx>
            <c:strRef>
              <c:f>Données_6.7!$I$1</c:f>
              <c:strCache>
                <c:ptCount val="1"/>
                <c:pt idx="0">
                  <c:v>femmes_Classe_exceptionelle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Données_6.7!$I$68:$I$100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0.3</c:v>
                </c:pt>
                <c:pt idx="5">
                  <c:v>0</c:v>
                </c:pt>
                <c:pt idx="6">
                  <c:v>0.3</c:v>
                </c:pt>
                <c:pt idx="7">
                  <c:v>0</c:v>
                </c:pt>
                <c:pt idx="8">
                  <c:v>0.5</c:v>
                </c:pt>
                <c:pt idx="9">
                  <c:v>0</c:v>
                </c:pt>
                <c:pt idx="10">
                  <c:v>0.6</c:v>
                </c:pt>
                <c:pt idx="11">
                  <c:v>0</c:v>
                </c:pt>
                <c:pt idx="12">
                  <c:v>1.3</c:v>
                </c:pt>
                <c:pt idx="13">
                  <c:v>0</c:v>
                </c:pt>
                <c:pt idx="14">
                  <c:v>1.9</c:v>
                </c:pt>
                <c:pt idx="15">
                  <c:v>0</c:v>
                </c:pt>
                <c:pt idx="16">
                  <c:v>3.8</c:v>
                </c:pt>
                <c:pt idx="17">
                  <c:v>0</c:v>
                </c:pt>
                <c:pt idx="18">
                  <c:v>5.5</c:v>
                </c:pt>
                <c:pt idx="19">
                  <c:v>0</c:v>
                </c:pt>
                <c:pt idx="20">
                  <c:v>8.5</c:v>
                </c:pt>
                <c:pt idx="21">
                  <c:v>0</c:v>
                </c:pt>
                <c:pt idx="22">
                  <c:v>10.6</c:v>
                </c:pt>
                <c:pt idx="23">
                  <c:v>0</c:v>
                </c:pt>
                <c:pt idx="24">
                  <c:v>15.2</c:v>
                </c:pt>
                <c:pt idx="25">
                  <c:v>0</c:v>
                </c:pt>
                <c:pt idx="26">
                  <c:v>20.3</c:v>
                </c:pt>
                <c:pt idx="27">
                  <c:v>0</c:v>
                </c:pt>
                <c:pt idx="28">
                  <c:v>26.6</c:v>
                </c:pt>
                <c:pt idx="29">
                  <c:v>0</c:v>
                </c:pt>
                <c:pt idx="30">
                  <c:v>30.2</c:v>
                </c:pt>
                <c:pt idx="31">
                  <c:v>0</c:v>
                </c:pt>
                <c:pt idx="32">
                  <c:v>36.299999999999997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2-4FCB-9479-08DB9DD2C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3394560"/>
        <c:axId val="43396096"/>
      </c:barChart>
      <c:catAx>
        <c:axId val="4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4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Professeurs</a:t>
            </a:r>
            <a:r>
              <a:rPr lang="fr-FR" b="1" baseline="0"/>
              <a:t> a</a:t>
            </a:r>
            <a:r>
              <a:rPr lang="fr-FR" b="1"/>
              <a:t>grégés</a:t>
            </a:r>
          </a:p>
        </c:rich>
      </c:tx>
      <c:layout>
        <c:manualLayout>
          <c:xMode val="edge"/>
          <c:yMode val="edge"/>
          <c:x val="0.11665393872353348"/>
          <c:y val="5.1576832151300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547726346586433E-2"/>
          <c:y val="2.8328640659792743E-2"/>
          <c:w val="0.92164912348058814"/>
          <c:h val="0.73502903122181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Données_6.7!$E$1</c:f>
              <c:strCache>
                <c:ptCount val="1"/>
                <c:pt idx="0">
                  <c:v>hommes_Hors_classe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Données_6.7!$E$35:$E$67</c:f>
              <c:numCache>
                <c:formatCode>_-* #\ ##0.0_-;\-* #\ ##0.0_-;_-* "-"??_-;_-@_-</c:formatCode>
                <c:ptCount val="33"/>
                <c:pt idx="1">
                  <c:v>4.7</c:v>
                </c:pt>
                <c:pt idx="2">
                  <c:v>0</c:v>
                </c:pt>
                <c:pt idx="3">
                  <c:v>4.0999999999999996</c:v>
                </c:pt>
                <c:pt idx="4">
                  <c:v>0</c:v>
                </c:pt>
                <c:pt idx="5">
                  <c:v>5.7</c:v>
                </c:pt>
                <c:pt idx="6">
                  <c:v>0</c:v>
                </c:pt>
                <c:pt idx="7">
                  <c:v>7.1</c:v>
                </c:pt>
                <c:pt idx="8">
                  <c:v>0</c:v>
                </c:pt>
                <c:pt idx="9">
                  <c:v>9.8000000000000007</c:v>
                </c:pt>
                <c:pt idx="10">
                  <c:v>0</c:v>
                </c:pt>
                <c:pt idx="11">
                  <c:v>13.6</c:v>
                </c:pt>
                <c:pt idx="12">
                  <c:v>0</c:v>
                </c:pt>
                <c:pt idx="13">
                  <c:v>24.4</c:v>
                </c:pt>
                <c:pt idx="14">
                  <c:v>0</c:v>
                </c:pt>
                <c:pt idx="15">
                  <c:v>32.5</c:v>
                </c:pt>
                <c:pt idx="16">
                  <c:v>0</c:v>
                </c:pt>
                <c:pt idx="17">
                  <c:v>40.1</c:v>
                </c:pt>
                <c:pt idx="18">
                  <c:v>0</c:v>
                </c:pt>
                <c:pt idx="19">
                  <c:v>52.1</c:v>
                </c:pt>
                <c:pt idx="20">
                  <c:v>0</c:v>
                </c:pt>
                <c:pt idx="21">
                  <c:v>60.5</c:v>
                </c:pt>
                <c:pt idx="22">
                  <c:v>0</c:v>
                </c:pt>
                <c:pt idx="23">
                  <c:v>68</c:v>
                </c:pt>
                <c:pt idx="24">
                  <c:v>0</c:v>
                </c:pt>
                <c:pt idx="25">
                  <c:v>73.8</c:v>
                </c:pt>
                <c:pt idx="26">
                  <c:v>0</c:v>
                </c:pt>
                <c:pt idx="27">
                  <c:v>72.3</c:v>
                </c:pt>
                <c:pt idx="28">
                  <c:v>0</c:v>
                </c:pt>
                <c:pt idx="29">
                  <c:v>72.2</c:v>
                </c:pt>
                <c:pt idx="30">
                  <c:v>0</c:v>
                </c:pt>
                <c:pt idx="31">
                  <c:v>67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FCB-9479-08DB9DD2C483}"/>
            </c:ext>
          </c:extLst>
        </c:ser>
        <c:ser>
          <c:idx val="1"/>
          <c:order val="1"/>
          <c:tx>
            <c:strRef>
              <c:f>Données_6.7!$F$1</c:f>
              <c:strCache>
                <c:ptCount val="1"/>
                <c:pt idx="0">
                  <c:v>hommes_Classe_exceptionelle</c:v>
                </c:pt>
              </c:strCache>
            </c:strRef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Données_6.7!$F$35:$F$67</c:f>
              <c:numCache>
                <c:formatCode>_-* #\ ##0.0_-;\-* #\ ##0.0_-;_-* "-"??_-;_-@_-</c:formatCode>
                <c:ptCount val="33"/>
                <c:pt idx="1">
                  <c:v>0.4</c:v>
                </c:pt>
                <c:pt idx="2">
                  <c:v>0</c:v>
                </c:pt>
                <c:pt idx="3">
                  <c:v>0.5</c:v>
                </c:pt>
                <c:pt idx="4">
                  <c:v>0</c:v>
                </c:pt>
                <c:pt idx="5">
                  <c:v>0.4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0.9</c:v>
                </c:pt>
                <c:pt idx="10">
                  <c:v>0</c:v>
                </c:pt>
                <c:pt idx="11">
                  <c:v>0.8</c:v>
                </c:pt>
                <c:pt idx="12">
                  <c:v>0</c:v>
                </c:pt>
                <c:pt idx="13">
                  <c:v>1.5</c:v>
                </c:pt>
                <c:pt idx="14">
                  <c:v>0</c:v>
                </c:pt>
                <c:pt idx="15">
                  <c:v>2.2000000000000002</c:v>
                </c:pt>
                <c:pt idx="16">
                  <c:v>0</c:v>
                </c:pt>
                <c:pt idx="17">
                  <c:v>2.1</c:v>
                </c:pt>
                <c:pt idx="18">
                  <c:v>0</c:v>
                </c:pt>
                <c:pt idx="19">
                  <c:v>3.4</c:v>
                </c:pt>
                <c:pt idx="20">
                  <c:v>0</c:v>
                </c:pt>
                <c:pt idx="21">
                  <c:v>4.2</c:v>
                </c:pt>
                <c:pt idx="22">
                  <c:v>0</c:v>
                </c:pt>
                <c:pt idx="23">
                  <c:v>7.1</c:v>
                </c:pt>
                <c:pt idx="24">
                  <c:v>0</c:v>
                </c:pt>
                <c:pt idx="25">
                  <c:v>11.2</c:v>
                </c:pt>
                <c:pt idx="26">
                  <c:v>0</c:v>
                </c:pt>
                <c:pt idx="27">
                  <c:v>17.3</c:v>
                </c:pt>
                <c:pt idx="28">
                  <c:v>0</c:v>
                </c:pt>
                <c:pt idx="29">
                  <c:v>22.9</c:v>
                </c:pt>
                <c:pt idx="30">
                  <c:v>0</c:v>
                </c:pt>
                <c:pt idx="31">
                  <c:v>29.4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FCB-9479-08DB9DD2C483}"/>
            </c:ext>
          </c:extLst>
        </c:ser>
        <c:ser>
          <c:idx val="2"/>
          <c:order val="2"/>
          <c:tx>
            <c:strRef>
              <c:f>Données_6.7!$H$1</c:f>
              <c:strCache>
                <c:ptCount val="1"/>
                <c:pt idx="0">
                  <c:v>femmes_Hors_classe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Données_6.7!$H$35:$H$67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2.2999999999999998</c:v>
                </c:pt>
                <c:pt idx="3">
                  <c:v>0</c:v>
                </c:pt>
                <c:pt idx="4">
                  <c:v>3.4</c:v>
                </c:pt>
                <c:pt idx="5">
                  <c:v>0</c:v>
                </c:pt>
                <c:pt idx="6">
                  <c:v>3.9</c:v>
                </c:pt>
                <c:pt idx="7">
                  <c:v>0</c:v>
                </c:pt>
                <c:pt idx="8">
                  <c:v>5.6</c:v>
                </c:pt>
                <c:pt idx="9">
                  <c:v>0</c:v>
                </c:pt>
                <c:pt idx="10">
                  <c:v>9.3000000000000007</c:v>
                </c:pt>
                <c:pt idx="11">
                  <c:v>0</c:v>
                </c:pt>
                <c:pt idx="12">
                  <c:v>12.4</c:v>
                </c:pt>
                <c:pt idx="13">
                  <c:v>0</c:v>
                </c:pt>
                <c:pt idx="14">
                  <c:v>22.1</c:v>
                </c:pt>
                <c:pt idx="15">
                  <c:v>0</c:v>
                </c:pt>
                <c:pt idx="16">
                  <c:v>33.4</c:v>
                </c:pt>
                <c:pt idx="17">
                  <c:v>0</c:v>
                </c:pt>
                <c:pt idx="18">
                  <c:v>38.5</c:v>
                </c:pt>
                <c:pt idx="19">
                  <c:v>0</c:v>
                </c:pt>
                <c:pt idx="20">
                  <c:v>52.5</c:v>
                </c:pt>
                <c:pt idx="21">
                  <c:v>0</c:v>
                </c:pt>
                <c:pt idx="22">
                  <c:v>60.9</c:v>
                </c:pt>
                <c:pt idx="23">
                  <c:v>0</c:v>
                </c:pt>
                <c:pt idx="24">
                  <c:v>67.900000000000006</c:v>
                </c:pt>
                <c:pt idx="25">
                  <c:v>0</c:v>
                </c:pt>
                <c:pt idx="26">
                  <c:v>71.400000000000006</c:v>
                </c:pt>
                <c:pt idx="27">
                  <c:v>0</c:v>
                </c:pt>
                <c:pt idx="28">
                  <c:v>71.599999999999994</c:v>
                </c:pt>
                <c:pt idx="29">
                  <c:v>0</c:v>
                </c:pt>
                <c:pt idx="30">
                  <c:v>68.8</c:v>
                </c:pt>
                <c:pt idx="31">
                  <c:v>0</c:v>
                </c:pt>
                <c:pt idx="32">
                  <c:v>66.8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2-4FCB-9479-08DB9DD2C483}"/>
            </c:ext>
          </c:extLst>
        </c:ser>
        <c:ser>
          <c:idx val="3"/>
          <c:order val="3"/>
          <c:tx>
            <c:strRef>
              <c:f>Données_6.7!$I$1</c:f>
              <c:strCache>
                <c:ptCount val="1"/>
                <c:pt idx="0">
                  <c:v>femmes_Classe_exceptionelle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Données_6.7!$I$35:$I$67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0.2</c:v>
                </c:pt>
                <c:pt idx="7">
                  <c:v>0</c:v>
                </c:pt>
                <c:pt idx="8">
                  <c:v>0.1</c:v>
                </c:pt>
                <c:pt idx="9">
                  <c:v>0</c:v>
                </c:pt>
                <c:pt idx="10">
                  <c:v>0.4</c:v>
                </c:pt>
                <c:pt idx="11">
                  <c:v>0</c:v>
                </c:pt>
                <c:pt idx="12">
                  <c:v>0.2</c:v>
                </c:pt>
                <c:pt idx="13">
                  <c:v>0</c:v>
                </c:pt>
                <c:pt idx="14">
                  <c:v>0.4</c:v>
                </c:pt>
                <c:pt idx="15">
                  <c:v>0</c:v>
                </c:pt>
                <c:pt idx="16">
                  <c:v>0.8</c:v>
                </c:pt>
                <c:pt idx="17">
                  <c:v>0</c:v>
                </c:pt>
                <c:pt idx="18">
                  <c:v>1.1000000000000001</c:v>
                </c:pt>
                <c:pt idx="19">
                  <c:v>0</c:v>
                </c:pt>
                <c:pt idx="20">
                  <c:v>1.3</c:v>
                </c:pt>
                <c:pt idx="21">
                  <c:v>0</c:v>
                </c:pt>
                <c:pt idx="22">
                  <c:v>2.2999999999999998</c:v>
                </c:pt>
                <c:pt idx="23">
                  <c:v>0</c:v>
                </c:pt>
                <c:pt idx="24">
                  <c:v>6.2</c:v>
                </c:pt>
                <c:pt idx="25">
                  <c:v>0</c:v>
                </c:pt>
                <c:pt idx="26">
                  <c:v>11.2</c:v>
                </c:pt>
                <c:pt idx="27">
                  <c:v>0</c:v>
                </c:pt>
                <c:pt idx="28">
                  <c:v>16.8</c:v>
                </c:pt>
                <c:pt idx="29">
                  <c:v>0</c:v>
                </c:pt>
                <c:pt idx="30">
                  <c:v>23.9</c:v>
                </c:pt>
                <c:pt idx="31">
                  <c:v>0</c:v>
                </c:pt>
                <c:pt idx="32">
                  <c:v>28.8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2-4FCB-9479-08DB9DD2C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3394560"/>
        <c:axId val="43396096"/>
      </c:barChart>
      <c:catAx>
        <c:axId val="4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4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PLP</a:t>
            </a:r>
          </a:p>
        </c:rich>
      </c:tx>
      <c:layout>
        <c:manualLayout>
          <c:xMode val="edge"/>
          <c:yMode val="edge"/>
          <c:x val="0.11665393872353348"/>
          <c:y val="5.1576832151300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547726346586433E-2"/>
          <c:y val="2.8328640659792743E-2"/>
          <c:w val="0.92164912348058814"/>
          <c:h val="0.73502903122181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Données_6.7!$E$1</c:f>
              <c:strCache>
                <c:ptCount val="1"/>
                <c:pt idx="0">
                  <c:v>hommes_Hors_classe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Données_6.7!$E$134:$E$166</c:f>
              <c:numCache>
                <c:formatCode>_-* #\ ##0.0_-;\-* #\ ##0.0_-;_-* "-"??_-;_-@_-</c:formatCode>
                <c:ptCount val="33"/>
                <c:pt idx="1">
                  <c:v>20.7</c:v>
                </c:pt>
                <c:pt idx="2">
                  <c:v>0</c:v>
                </c:pt>
                <c:pt idx="3">
                  <c:v>20.100000000000001</c:v>
                </c:pt>
                <c:pt idx="4">
                  <c:v>0</c:v>
                </c:pt>
                <c:pt idx="5">
                  <c:v>24.1</c:v>
                </c:pt>
                <c:pt idx="6">
                  <c:v>0</c:v>
                </c:pt>
                <c:pt idx="7">
                  <c:v>25.2</c:v>
                </c:pt>
                <c:pt idx="8">
                  <c:v>0</c:v>
                </c:pt>
                <c:pt idx="9">
                  <c:v>33.1</c:v>
                </c:pt>
                <c:pt idx="10">
                  <c:v>0</c:v>
                </c:pt>
                <c:pt idx="11">
                  <c:v>48</c:v>
                </c:pt>
                <c:pt idx="12">
                  <c:v>0</c:v>
                </c:pt>
                <c:pt idx="13">
                  <c:v>55.3</c:v>
                </c:pt>
                <c:pt idx="14">
                  <c:v>0</c:v>
                </c:pt>
                <c:pt idx="15">
                  <c:v>65.8</c:v>
                </c:pt>
                <c:pt idx="16">
                  <c:v>0</c:v>
                </c:pt>
                <c:pt idx="17">
                  <c:v>74.099999999999994</c:v>
                </c:pt>
                <c:pt idx="18">
                  <c:v>0</c:v>
                </c:pt>
                <c:pt idx="19">
                  <c:v>74.5</c:v>
                </c:pt>
                <c:pt idx="20">
                  <c:v>0</c:v>
                </c:pt>
                <c:pt idx="21">
                  <c:v>74.900000000000006</c:v>
                </c:pt>
                <c:pt idx="22">
                  <c:v>0</c:v>
                </c:pt>
                <c:pt idx="23">
                  <c:v>73</c:v>
                </c:pt>
                <c:pt idx="24">
                  <c:v>0</c:v>
                </c:pt>
                <c:pt idx="25">
                  <c:v>65.5</c:v>
                </c:pt>
                <c:pt idx="26">
                  <c:v>0</c:v>
                </c:pt>
                <c:pt idx="27">
                  <c:v>59.7</c:v>
                </c:pt>
                <c:pt idx="28">
                  <c:v>0</c:v>
                </c:pt>
                <c:pt idx="29">
                  <c:v>55.1</c:v>
                </c:pt>
                <c:pt idx="30">
                  <c:v>0</c:v>
                </c:pt>
                <c:pt idx="31">
                  <c:v>48.6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FCB-9479-08DB9DD2C483}"/>
            </c:ext>
          </c:extLst>
        </c:ser>
        <c:ser>
          <c:idx val="1"/>
          <c:order val="1"/>
          <c:tx>
            <c:strRef>
              <c:f>Données_6.7!$F$1</c:f>
              <c:strCache>
                <c:ptCount val="1"/>
                <c:pt idx="0">
                  <c:v>hommes_Classe_exceptionelle</c:v>
                </c:pt>
              </c:strCache>
            </c:strRef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Données_6.7!$F$134:$F$166</c:f>
              <c:numCache>
                <c:formatCode>_-* #\ ##0.0_-;\-* #\ ##0.0_-;_-* "-"??_-;_-@_-</c:formatCode>
                <c:ptCount val="33"/>
                <c:pt idx="1">
                  <c:v>0.2</c:v>
                </c:pt>
                <c:pt idx="2">
                  <c:v>0</c:v>
                </c:pt>
                <c:pt idx="3">
                  <c:v>1.9</c:v>
                </c:pt>
                <c:pt idx="4">
                  <c:v>0</c:v>
                </c:pt>
                <c:pt idx="5">
                  <c:v>1.6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3.1</c:v>
                </c:pt>
                <c:pt idx="10">
                  <c:v>0</c:v>
                </c:pt>
                <c:pt idx="11">
                  <c:v>3.4</c:v>
                </c:pt>
                <c:pt idx="12">
                  <c:v>0</c:v>
                </c:pt>
                <c:pt idx="13">
                  <c:v>6.9</c:v>
                </c:pt>
                <c:pt idx="14">
                  <c:v>0</c:v>
                </c:pt>
                <c:pt idx="15">
                  <c:v>8.4</c:v>
                </c:pt>
                <c:pt idx="16">
                  <c:v>0</c:v>
                </c:pt>
                <c:pt idx="17">
                  <c:v>10.1</c:v>
                </c:pt>
                <c:pt idx="18">
                  <c:v>0</c:v>
                </c:pt>
                <c:pt idx="19">
                  <c:v>13.8</c:v>
                </c:pt>
                <c:pt idx="20">
                  <c:v>0</c:v>
                </c:pt>
                <c:pt idx="21">
                  <c:v>18.899999999999999</c:v>
                </c:pt>
                <c:pt idx="22">
                  <c:v>0</c:v>
                </c:pt>
                <c:pt idx="23">
                  <c:v>24.5</c:v>
                </c:pt>
                <c:pt idx="24">
                  <c:v>0</c:v>
                </c:pt>
                <c:pt idx="25">
                  <c:v>32.5</c:v>
                </c:pt>
                <c:pt idx="26">
                  <c:v>0</c:v>
                </c:pt>
                <c:pt idx="27">
                  <c:v>40</c:v>
                </c:pt>
                <c:pt idx="28">
                  <c:v>0</c:v>
                </c:pt>
                <c:pt idx="29">
                  <c:v>44.4</c:v>
                </c:pt>
                <c:pt idx="30">
                  <c:v>0</c:v>
                </c:pt>
                <c:pt idx="31">
                  <c:v>51.3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FCB-9479-08DB9DD2C483}"/>
            </c:ext>
          </c:extLst>
        </c:ser>
        <c:ser>
          <c:idx val="2"/>
          <c:order val="2"/>
          <c:tx>
            <c:strRef>
              <c:f>Données_6.7!$H$1</c:f>
              <c:strCache>
                <c:ptCount val="1"/>
                <c:pt idx="0">
                  <c:v>femmes_Hors_classe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Données_6.7!$H$134:$H$166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15.6</c:v>
                </c:pt>
                <c:pt idx="3">
                  <c:v>0</c:v>
                </c:pt>
                <c:pt idx="4">
                  <c:v>13.8</c:v>
                </c:pt>
                <c:pt idx="5">
                  <c:v>0</c:v>
                </c:pt>
                <c:pt idx="6">
                  <c:v>17</c:v>
                </c:pt>
                <c:pt idx="7">
                  <c:v>0</c:v>
                </c:pt>
                <c:pt idx="8">
                  <c:v>21.6</c:v>
                </c:pt>
                <c:pt idx="9">
                  <c:v>0</c:v>
                </c:pt>
                <c:pt idx="10">
                  <c:v>28</c:v>
                </c:pt>
                <c:pt idx="11">
                  <c:v>0</c:v>
                </c:pt>
                <c:pt idx="12">
                  <c:v>45.1</c:v>
                </c:pt>
                <c:pt idx="13">
                  <c:v>0</c:v>
                </c:pt>
                <c:pt idx="14">
                  <c:v>57.6</c:v>
                </c:pt>
                <c:pt idx="15">
                  <c:v>0</c:v>
                </c:pt>
                <c:pt idx="16">
                  <c:v>65.099999999999994</c:v>
                </c:pt>
                <c:pt idx="17">
                  <c:v>0</c:v>
                </c:pt>
                <c:pt idx="18">
                  <c:v>71.599999999999994</c:v>
                </c:pt>
                <c:pt idx="19">
                  <c:v>0</c:v>
                </c:pt>
                <c:pt idx="20">
                  <c:v>77.3</c:v>
                </c:pt>
                <c:pt idx="21">
                  <c:v>0</c:v>
                </c:pt>
                <c:pt idx="22">
                  <c:v>76.8</c:v>
                </c:pt>
                <c:pt idx="23">
                  <c:v>0</c:v>
                </c:pt>
                <c:pt idx="24">
                  <c:v>76.599999999999994</c:v>
                </c:pt>
                <c:pt idx="25">
                  <c:v>0</c:v>
                </c:pt>
                <c:pt idx="26">
                  <c:v>69.7</c:v>
                </c:pt>
                <c:pt idx="27">
                  <c:v>0</c:v>
                </c:pt>
                <c:pt idx="28">
                  <c:v>62</c:v>
                </c:pt>
                <c:pt idx="29">
                  <c:v>0</c:v>
                </c:pt>
                <c:pt idx="30">
                  <c:v>53.8</c:v>
                </c:pt>
                <c:pt idx="31">
                  <c:v>0</c:v>
                </c:pt>
                <c:pt idx="32">
                  <c:v>53.1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2-4FCB-9479-08DB9DD2C483}"/>
            </c:ext>
          </c:extLst>
        </c:ser>
        <c:ser>
          <c:idx val="3"/>
          <c:order val="3"/>
          <c:tx>
            <c:strRef>
              <c:f>Données_6.7!$I$1</c:f>
              <c:strCache>
                <c:ptCount val="1"/>
                <c:pt idx="0">
                  <c:v>femmes_Classe_exceptionelle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Données_6.7!$I$134:$I$166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0.9</c:v>
                </c:pt>
                <c:pt idx="7">
                  <c:v>0</c:v>
                </c:pt>
                <c:pt idx="8">
                  <c:v>1.5</c:v>
                </c:pt>
                <c:pt idx="9">
                  <c:v>0</c:v>
                </c:pt>
                <c:pt idx="10">
                  <c:v>2.7</c:v>
                </c:pt>
                <c:pt idx="11">
                  <c:v>0</c:v>
                </c:pt>
                <c:pt idx="12">
                  <c:v>3.4</c:v>
                </c:pt>
                <c:pt idx="13">
                  <c:v>0</c:v>
                </c:pt>
                <c:pt idx="14">
                  <c:v>4.0999999999999996</c:v>
                </c:pt>
                <c:pt idx="15">
                  <c:v>0</c:v>
                </c:pt>
                <c:pt idx="16">
                  <c:v>6.6</c:v>
                </c:pt>
                <c:pt idx="17">
                  <c:v>0</c:v>
                </c:pt>
                <c:pt idx="18">
                  <c:v>8.4</c:v>
                </c:pt>
                <c:pt idx="19">
                  <c:v>0</c:v>
                </c:pt>
                <c:pt idx="20">
                  <c:v>12.1</c:v>
                </c:pt>
                <c:pt idx="21">
                  <c:v>0</c:v>
                </c:pt>
                <c:pt idx="22">
                  <c:v>15.1</c:v>
                </c:pt>
                <c:pt idx="23">
                  <c:v>0</c:v>
                </c:pt>
                <c:pt idx="24">
                  <c:v>20.3</c:v>
                </c:pt>
                <c:pt idx="25">
                  <c:v>0</c:v>
                </c:pt>
                <c:pt idx="26">
                  <c:v>28.5</c:v>
                </c:pt>
                <c:pt idx="27">
                  <c:v>0</c:v>
                </c:pt>
                <c:pt idx="28">
                  <c:v>38</c:v>
                </c:pt>
                <c:pt idx="29">
                  <c:v>0</c:v>
                </c:pt>
                <c:pt idx="30">
                  <c:v>46.2</c:v>
                </c:pt>
                <c:pt idx="31">
                  <c:v>0</c:v>
                </c:pt>
                <c:pt idx="32">
                  <c:v>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2-4FCB-9479-08DB9DD2C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3394560"/>
        <c:axId val="43396096"/>
      </c:barChart>
      <c:catAx>
        <c:axId val="4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4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PEPS</a:t>
            </a:r>
          </a:p>
        </c:rich>
      </c:tx>
      <c:layout>
        <c:manualLayout>
          <c:xMode val="edge"/>
          <c:yMode val="edge"/>
          <c:x val="0.11665393872353348"/>
          <c:y val="5.15768321513002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5.6547726346586433E-2"/>
          <c:y val="2.8328640659792743E-2"/>
          <c:w val="0.92164912348058814"/>
          <c:h val="0.73502903122181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Données_6.7!$E$1</c:f>
              <c:strCache>
                <c:ptCount val="1"/>
                <c:pt idx="0">
                  <c:v>hommes_Hors_classe</c:v>
                </c:pt>
              </c:strCache>
            </c:strRef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Données_6.7!$E$101:$E$133</c:f>
              <c:numCache>
                <c:formatCode>_-* #\ ##0.0_-;\-* #\ ##0.0_-;_-* "-"??_-;_-@_-</c:formatCode>
                <c:ptCount val="33"/>
                <c:pt idx="1">
                  <c:v>1</c:v>
                </c:pt>
                <c:pt idx="2">
                  <c:v>0</c:v>
                </c:pt>
                <c:pt idx="3">
                  <c:v>1.1000000000000001</c:v>
                </c:pt>
                <c:pt idx="4">
                  <c:v>0</c:v>
                </c:pt>
                <c:pt idx="5">
                  <c:v>3.6</c:v>
                </c:pt>
                <c:pt idx="6">
                  <c:v>0</c:v>
                </c:pt>
                <c:pt idx="7">
                  <c:v>2.1</c:v>
                </c:pt>
                <c:pt idx="8">
                  <c:v>0</c:v>
                </c:pt>
                <c:pt idx="9">
                  <c:v>8.5</c:v>
                </c:pt>
                <c:pt idx="10">
                  <c:v>0</c:v>
                </c:pt>
                <c:pt idx="11">
                  <c:v>23</c:v>
                </c:pt>
                <c:pt idx="12">
                  <c:v>0</c:v>
                </c:pt>
                <c:pt idx="13">
                  <c:v>35.700000000000003</c:v>
                </c:pt>
                <c:pt idx="14">
                  <c:v>0</c:v>
                </c:pt>
                <c:pt idx="15">
                  <c:v>49.3</c:v>
                </c:pt>
                <c:pt idx="16">
                  <c:v>0</c:v>
                </c:pt>
                <c:pt idx="17">
                  <c:v>62.1</c:v>
                </c:pt>
                <c:pt idx="18">
                  <c:v>0</c:v>
                </c:pt>
                <c:pt idx="19">
                  <c:v>70.7</c:v>
                </c:pt>
                <c:pt idx="20">
                  <c:v>0</c:v>
                </c:pt>
                <c:pt idx="21">
                  <c:v>78.5</c:v>
                </c:pt>
                <c:pt idx="22">
                  <c:v>0</c:v>
                </c:pt>
                <c:pt idx="23">
                  <c:v>79.3</c:v>
                </c:pt>
                <c:pt idx="24">
                  <c:v>0</c:v>
                </c:pt>
                <c:pt idx="25">
                  <c:v>76.3</c:v>
                </c:pt>
                <c:pt idx="26">
                  <c:v>0</c:v>
                </c:pt>
                <c:pt idx="27">
                  <c:v>70.7</c:v>
                </c:pt>
                <c:pt idx="28">
                  <c:v>0</c:v>
                </c:pt>
                <c:pt idx="29">
                  <c:v>65.3</c:v>
                </c:pt>
                <c:pt idx="30">
                  <c:v>0</c:v>
                </c:pt>
                <c:pt idx="31">
                  <c:v>59.3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32-4FCB-9479-08DB9DD2C483}"/>
            </c:ext>
          </c:extLst>
        </c:ser>
        <c:ser>
          <c:idx val="1"/>
          <c:order val="1"/>
          <c:tx>
            <c:strRef>
              <c:f>Données_6.7!$F$1</c:f>
              <c:strCache>
                <c:ptCount val="1"/>
                <c:pt idx="0">
                  <c:v>hommes_Classe_exceptionelle</c:v>
                </c:pt>
              </c:strCache>
            </c:strRef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Données_6.7!$F$101:$F$133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</c:v>
                </c:pt>
                <c:pt idx="3">
                  <c:v>1.1000000000000001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1.1000000000000001</c:v>
                </c:pt>
                <c:pt idx="8">
                  <c:v>0</c:v>
                </c:pt>
                <c:pt idx="9">
                  <c:v>0.9</c:v>
                </c:pt>
                <c:pt idx="10">
                  <c:v>0</c:v>
                </c:pt>
                <c:pt idx="11">
                  <c:v>1.3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1.8</c:v>
                </c:pt>
                <c:pt idx="16">
                  <c:v>0</c:v>
                </c:pt>
                <c:pt idx="17">
                  <c:v>5.4</c:v>
                </c:pt>
                <c:pt idx="18">
                  <c:v>0</c:v>
                </c:pt>
                <c:pt idx="19">
                  <c:v>7.5</c:v>
                </c:pt>
                <c:pt idx="20">
                  <c:v>0</c:v>
                </c:pt>
                <c:pt idx="21">
                  <c:v>8.3000000000000007</c:v>
                </c:pt>
                <c:pt idx="22">
                  <c:v>0</c:v>
                </c:pt>
                <c:pt idx="23">
                  <c:v>15.3</c:v>
                </c:pt>
                <c:pt idx="24">
                  <c:v>0</c:v>
                </c:pt>
                <c:pt idx="25">
                  <c:v>22.2</c:v>
                </c:pt>
                <c:pt idx="26">
                  <c:v>0</c:v>
                </c:pt>
                <c:pt idx="27">
                  <c:v>28.7</c:v>
                </c:pt>
                <c:pt idx="28">
                  <c:v>0</c:v>
                </c:pt>
                <c:pt idx="29">
                  <c:v>34.700000000000003</c:v>
                </c:pt>
                <c:pt idx="30">
                  <c:v>0</c:v>
                </c:pt>
                <c:pt idx="31">
                  <c:v>40.4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A32-4FCB-9479-08DB9DD2C483}"/>
            </c:ext>
          </c:extLst>
        </c:ser>
        <c:ser>
          <c:idx val="2"/>
          <c:order val="2"/>
          <c:tx>
            <c:strRef>
              <c:f>Données_6.7!$H$1</c:f>
              <c:strCache>
                <c:ptCount val="1"/>
                <c:pt idx="0">
                  <c:v>femmes_Hors_classe</c:v>
                </c:pt>
              </c:strCache>
            </c:strRef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Données_6.7!$H$101:$H$133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0.7</c:v>
                </c:pt>
                <c:pt idx="3">
                  <c:v>0</c:v>
                </c:pt>
                <c:pt idx="4">
                  <c:v>2.6</c:v>
                </c:pt>
                <c:pt idx="5">
                  <c:v>0</c:v>
                </c:pt>
                <c:pt idx="6">
                  <c:v>3.5</c:v>
                </c:pt>
                <c:pt idx="7">
                  <c:v>0</c:v>
                </c:pt>
                <c:pt idx="8">
                  <c:v>9.1</c:v>
                </c:pt>
                <c:pt idx="9">
                  <c:v>0</c:v>
                </c:pt>
                <c:pt idx="10">
                  <c:v>10.7</c:v>
                </c:pt>
                <c:pt idx="11">
                  <c:v>0</c:v>
                </c:pt>
                <c:pt idx="12">
                  <c:v>19.5</c:v>
                </c:pt>
                <c:pt idx="13">
                  <c:v>0</c:v>
                </c:pt>
                <c:pt idx="14">
                  <c:v>32.799999999999997</c:v>
                </c:pt>
                <c:pt idx="15">
                  <c:v>0</c:v>
                </c:pt>
                <c:pt idx="16">
                  <c:v>48.8</c:v>
                </c:pt>
                <c:pt idx="17">
                  <c:v>0</c:v>
                </c:pt>
                <c:pt idx="18">
                  <c:v>66.099999999999994</c:v>
                </c:pt>
                <c:pt idx="19">
                  <c:v>0</c:v>
                </c:pt>
                <c:pt idx="20">
                  <c:v>75.3</c:v>
                </c:pt>
                <c:pt idx="21">
                  <c:v>0</c:v>
                </c:pt>
                <c:pt idx="22">
                  <c:v>76</c:v>
                </c:pt>
                <c:pt idx="23">
                  <c:v>0</c:v>
                </c:pt>
                <c:pt idx="24">
                  <c:v>82.4</c:v>
                </c:pt>
                <c:pt idx="25">
                  <c:v>0</c:v>
                </c:pt>
                <c:pt idx="26">
                  <c:v>79.5</c:v>
                </c:pt>
                <c:pt idx="27">
                  <c:v>0</c:v>
                </c:pt>
                <c:pt idx="28">
                  <c:v>80.3</c:v>
                </c:pt>
                <c:pt idx="29">
                  <c:v>0</c:v>
                </c:pt>
                <c:pt idx="30">
                  <c:v>74.7</c:v>
                </c:pt>
                <c:pt idx="31">
                  <c:v>0</c:v>
                </c:pt>
                <c:pt idx="3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A32-4FCB-9479-08DB9DD2C483}"/>
            </c:ext>
          </c:extLst>
        </c:ser>
        <c:ser>
          <c:idx val="3"/>
          <c:order val="3"/>
          <c:tx>
            <c:strRef>
              <c:f>Données_6.7!$I$1</c:f>
              <c:strCache>
                <c:ptCount val="1"/>
                <c:pt idx="0">
                  <c:v>femmes_Classe_exceptionelle</c:v>
                </c:pt>
              </c:strCache>
            </c:strRef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Données_6.7!$I$101:$I$133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1.7</c:v>
                </c:pt>
                <c:pt idx="13">
                  <c:v>0</c:v>
                </c:pt>
                <c:pt idx="14">
                  <c:v>0.8</c:v>
                </c:pt>
                <c:pt idx="15">
                  <c:v>0</c:v>
                </c:pt>
                <c:pt idx="16">
                  <c:v>0.8</c:v>
                </c:pt>
                <c:pt idx="17">
                  <c:v>0</c:v>
                </c:pt>
                <c:pt idx="18">
                  <c:v>3.9</c:v>
                </c:pt>
                <c:pt idx="19">
                  <c:v>0</c:v>
                </c:pt>
                <c:pt idx="20">
                  <c:v>5.2</c:v>
                </c:pt>
                <c:pt idx="21">
                  <c:v>0</c:v>
                </c:pt>
                <c:pt idx="22">
                  <c:v>8.1</c:v>
                </c:pt>
                <c:pt idx="23">
                  <c:v>0</c:v>
                </c:pt>
                <c:pt idx="24">
                  <c:v>12.1</c:v>
                </c:pt>
                <c:pt idx="25">
                  <c:v>0</c:v>
                </c:pt>
                <c:pt idx="26">
                  <c:v>16.899999999999999</c:v>
                </c:pt>
                <c:pt idx="27">
                  <c:v>0</c:v>
                </c:pt>
                <c:pt idx="28">
                  <c:v>18.8</c:v>
                </c:pt>
                <c:pt idx="29">
                  <c:v>0</c:v>
                </c:pt>
                <c:pt idx="30">
                  <c:v>25.3</c:v>
                </c:pt>
                <c:pt idx="31">
                  <c:v>0</c:v>
                </c:pt>
                <c:pt idx="32">
                  <c:v>35.700000000000003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A32-4FCB-9479-08DB9DD2C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43394560"/>
        <c:axId val="43396096"/>
      </c:barChart>
      <c:catAx>
        <c:axId val="43394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3394560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036019515043129E-2"/>
          <c:y val="0.67911484939400391"/>
          <c:w val="1.0585342089905888E-2"/>
          <c:h val="2.5631616035229565E-2"/>
        </c:manualLayout>
      </c:layout>
      <c:barChart>
        <c:barDir val="col"/>
        <c:grouping val="stacked"/>
        <c:varyColors val="0"/>
        <c:ser>
          <c:idx val="0"/>
          <c:order val="0"/>
          <c:tx>
            <c:v>Hommes hors classe</c:v>
          </c:tx>
          <c:spPr>
            <a:solidFill>
              <a:srgbClr val="0770BE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Données_6.7!$E$134:$E$166</c:f>
              <c:numCache>
                <c:formatCode>_-* #\ ##0.0_-;\-* #\ ##0.0_-;_-* "-"??_-;_-@_-</c:formatCode>
                <c:ptCount val="33"/>
                <c:pt idx="1">
                  <c:v>20.7</c:v>
                </c:pt>
                <c:pt idx="2">
                  <c:v>0</c:v>
                </c:pt>
                <c:pt idx="3">
                  <c:v>20.100000000000001</c:v>
                </c:pt>
                <c:pt idx="4">
                  <c:v>0</c:v>
                </c:pt>
                <c:pt idx="5">
                  <c:v>24.1</c:v>
                </c:pt>
                <c:pt idx="6">
                  <c:v>0</c:v>
                </c:pt>
                <c:pt idx="7">
                  <c:v>25.2</c:v>
                </c:pt>
                <c:pt idx="8">
                  <c:v>0</c:v>
                </c:pt>
                <c:pt idx="9">
                  <c:v>33.1</c:v>
                </c:pt>
                <c:pt idx="10">
                  <c:v>0</c:v>
                </c:pt>
                <c:pt idx="11">
                  <c:v>48</c:v>
                </c:pt>
                <c:pt idx="12">
                  <c:v>0</c:v>
                </c:pt>
                <c:pt idx="13">
                  <c:v>55.3</c:v>
                </c:pt>
                <c:pt idx="14">
                  <c:v>0</c:v>
                </c:pt>
                <c:pt idx="15">
                  <c:v>65.8</c:v>
                </c:pt>
                <c:pt idx="16">
                  <c:v>0</c:v>
                </c:pt>
                <c:pt idx="17">
                  <c:v>74.099999999999994</c:v>
                </c:pt>
                <c:pt idx="18">
                  <c:v>0</c:v>
                </c:pt>
                <c:pt idx="19">
                  <c:v>74.5</c:v>
                </c:pt>
                <c:pt idx="20">
                  <c:v>0</c:v>
                </c:pt>
                <c:pt idx="21">
                  <c:v>74.900000000000006</c:v>
                </c:pt>
                <c:pt idx="22">
                  <c:v>0</c:v>
                </c:pt>
                <c:pt idx="23">
                  <c:v>73</c:v>
                </c:pt>
                <c:pt idx="24">
                  <c:v>0</c:v>
                </c:pt>
                <c:pt idx="25">
                  <c:v>65.5</c:v>
                </c:pt>
                <c:pt idx="26">
                  <c:v>0</c:v>
                </c:pt>
                <c:pt idx="27">
                  <c:v>59.7</c:v>
                </c:pt>
                <c:pt idx="28">
                  <c:v>0</c:v>
                </c:pt>
                <c:pt idx="29">
                  <c:v>55.1</c:v>
                </c:pt>
                <c:pt idx="30">
                  <c:v>0</c:v>
                </c:pt>
                <c:pt idx="31">
                  <c:v>48.6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78-4D6A-841C-96695D7F9FC8}"/>
            </c:ext>
          </c:extLst>
        </c:ser>
        <c:ser>
          <c:idx val="1"/>
          <c:order val="1"/>
          <c:tx>
            <c:v>Hommes classe exceptionnelle</c:v>
          </c:tx>
          <c:spPr>
            <a:solidFill>
              <a:srgbClr val="484D7A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Données_6.7!$F$134:$F$166</c:f>
              <c:numCache>
                <c:formatCode>_-* #\ ##0.0_-;\-* #\ ##0.0_-;_-* "-"??_-;_-@_-</c:formatCode>
                <c:ptCount val="33"/>
                <c:pt idx="1">
                  <c:v>0.2</c:v>
                </c:pt>
                <c:pt idx="2">
                  <c:v>0</c:v>
                </c:pt>
                <c:pt idx="3">
                  <c:v>1.9</c:v>
                </c:pt>
                <c:pt idx="4">
                  <c:v>0</c:v>
                </c:pt>
                <c:pt idx="5">
                  <c:v>1.6</c:v>
                </c:pt>
                <c:pt idx="6">
                  <c:v>0</c:v>
                </c:pt>
                <c:pt idx="7">
                  <c:v>2</c:v>
                </c:pt>
                <c:pt idx="8">
                  <c:v>0</c:v>
                </c:pt>
                <c:pt idx="9">
                  <c:v>3.1</c:v>
                </c:pt>
                <c:pt idx="10">
                  <c:v>0</c:v>
                </c:pt>
                <c:pt idx="11">
                  <c:v>3.4</c:v>
                </c:pt>
                <c:pt idx="12">
                  <c:v>0</c:v>
                </c:pt>
                <c:pt idx="13">
                  <c:v>6.9</c:v>
                </c:pt>
                <c:pt idx="14">
                  <c:v>0</c:v>
                </c:pt>
                <c:pt idx="15">
                  <c:v>8.4</c:v>
                </c:pt>
                <c:pt idx="16">
                  <c:v>0</c:v>
                </c:pt>
                <c:pt idx="17">
                  <c:v>10.1</c:v>
                </c:pt>
                <c:pt idx="18">
                  <c:v>0</c:v>
                </c:pt>
                <c:pt idx="19">
                  <c:v>13.8</c:v>
                </c:pt>
                <c:pt idx="20">
                  <c:v>0</c:v>
                </c:pt>
                <c:pt idx="21">
                  <c:v>18.899999999999999</c:v>
                </c:pt>
                <c:pt idx="22">
                  <c:v>0</c:v>
                </c:pt>
                <c:pt idx="23">
                  <c:v>24.5</c:v>
                </c:pt>
                <c:pt idx="24">
                  <c:v>0</c:v>
                </c:pt>
                <c:pt idx="25">
                  <c:v>32.5</c:v>
                </c:pt>
                <c:pt idx="26">
                  <c:v>0</c:v>
                </c:pt>
                <c:pt idx="27">
                  <c:v>40</c:v>
                </c:pt>
                <c:pt idx="28">
                  <c:v>0</c:v>
                </c:pt>
                <c:pt idx="29">
                  <c:v>44.4</c:v>
                </c:pt>
                <c:pt idx="30">
                  <c:v>0</c:v>
                </c:pt>
                <c:pt idx="31">
                  <c:v>51.3</c:v>
                </c:pt>
                <c:pt idx="3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78-4D6A-841C-96695D7F9FC8}"/>
            </c:ext>
          </c:extLst>
        </c:ser>
        <c:ser>
          <c:idx val="2"/>
          <c:order val="2"/>
          <c:tx>
            <c:v>Femmes hors classe</c:v>
          </c:tx>
          <c:spPr>
            <a:solidFill>
              <a:srgbClr val="D08A77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Données_6.7!$H$134:$H$166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15.6</c:v>
                </c:pt>
                <c:pt idx="3">
                  <c:v>0</c:v>
                </c:pt>
                <c:pt idx="4">
                  <c:v>13.8</c:v>
                </c:pt>
                <c:pt idx="5">
                  <c:v>0</c:v>
                </c:pt>
                <c:pt idx="6">
                  <c:v>17</c:v>
                </c:pt>
                <c:pt idx="7">
                  <c:v>0</c:v>
                </c:pt>
                <c:pt idx="8">
                  <c:v>21.6</c:v>
                </c:pt>
                <c:pt idx="9">
                  <c:v>0</c:v>
                </c:pt>
                <c:pt idx="10">
                  <c:v>28</c:v>
                </c:pt>
                <c:pt idx="11">
                  <c:v>0</c:v>
                </c:pt>
                <c:pt idx="12">
                  <c:v>45.1</c:v>
                </c:pt>
                <c:pt idx="13">
                  <c:v>0</c:v>
                </c:pt>
                <c:pt idx="14">
                  <c:v>57.6</c:v>
                </c:pt>
                <c:pt idx="15">
                  <c:v>0</c:v>
                </c:pt>
                <c:pt idx="16">
                  <c:v>65.099999999999994</c:v>
                </c:pt>
                <c:pt idx="17">
                  <c:v>0</c:v>
                </c:pt>
                <c:pt idx="18">
                  <c:v>71.599999999999994</c:v>
                </c:pt>
                <c:pt idx="19">
                  <c:v>0</c:v>
                </c:pt>
                <c:pt idx="20">
                  <c:v>77.3</c:v>
                </c:pt>
                <c:pt idx="21">
                  <c:v>0</c:v>
                </c:pt>
                <c:pt idx="22">
                  <c:v>76.8</c:v>
                </c:pt>
                <c:pt idx="23">
                  <c:v>0</c:v>
                </c:pt>
                <c:pt idx="24">
                  <c:v>76.599999999999994</c:v>
                </c:pt>
                <c:pt idx="25">
                  <c:v>0</c:v>
                </c:pt>
                <c:pt idx="26">
                  <c:v>69.7</c:v>
                </c:pt>
                <c:pt idx="27">
                  <c:v>0</c:v>
                </c:pt>
                <c:pt idx="28">
                  <c:v>62</c:v>
                </c:pt>
                <c:pt idx="29">
                  <c:v>0</c:v>
                </c:pt>
                <c:pt idx="30">
                  <c:v>53.8</c:v>
                </c:pt>
                <c:pt idx="31">
                  <c:v>0</c:v>
                </c:pt>
                <c:pt idx="32">
                  <c:v>53.1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8-4D6A-841C-96695D7F9FC8}"/>
            </c:ext>
          </c:extLst>
        </c:ser>
        <c:ser>
          <c:idx val="3"/>
          <c:order val="3"/>
          <c:tx>
            <c:v>Femmes classe exceptionnelle</c:v>
          </c:tx>
          <c:spPr>
            <a:solidFill>
              <a:srgbClr val="7D4E5B"/>
            </a:solidFill>
            <a:ln>
              <a:noFill/>
            </a:ln>
            <a:effectLst/>
          </c:spPr>
          <c:invertIfNegative val="0"/>
          <c:cat>
            <c:multiLvlStrRef>
              <c:f>Données_6.7!$B$68:$C$100</c:f>
              <c:multiLvlStrCache>
                <c:ptCount val="33"/>
                <c:lvl>
                  <c:pt idx="1">
                    <c:v>h</c:v>
                  </c:pt>
                  <c:pt idx="2">
                    <c:v>f</c:v>
                  </c:pt>
                  <c:pt idx="3">
                    <c:v>h</c:v>
                  </c:pt>
                  <c:pt idx="4">
                    <c:v>f</c:v>
                  </c:pt>
                  <c:pt idx="5">
                    <c:v>h</c:v>
                  </c:pt>
                  <c:pt idx="6">
                    <c:v>f</c:v>
                  </c:pt>
                  <c:pt idx="7">
                    <c:v>h</c:v>
                  </c:pt>
                  <c:pt idx="8">
                    <c:v>f</c:v>
                  </c:pt>
                  <c:pt idx="9">
                    <c:v>h</c:v>
                  </c:pt>
                  <c:pt idx="10">
                    <c:v>f</c:v>
                  </c:pt>
                  <c:pt idx="11">
                    <c:v>h</c:v>
                  </c:pt>
                  <c:pt idx="12">
                    <c:v>f</c:v>
                  </c:pt>
                  <c:pt idx="13">
                    <c:v>h</c:v>
                  </c:pt>
                  <c:pt idx="14">
                    <c:v>f</c:v>
                  </c:pt>
                  <c:pt idx="15">
                    <c:v>h</c:v>
                  </c:pt>
                  <c:pt idx="16">
                    <c:v>f</c:v>
                  </c:pt>
                  <c:pt idx="17">
                    <c:v>h</c:v>
                  </c:pt>
                  <c:pt idx="18">
                    <c:v>f</c:v>
                  </c:pt>
                  <c:pt idx="19">
                    <c:v>h</c:v>
                  </c:pt>
                  <c:pt idx="20">
                    <c:v>f</c:v>
                  </c:pt>
                  <c:pt idx="21">
                    <c:v>h</c:v>
                  </c:pt>
                  <c:pt idx="22">
                    <c:v>f</c:v>
                  </c:pt>
                  <c:pt idx="23">
                    <c:v>h</c:v>
                  </c:pt>
                  <c:pt idx="24">
                    <c:v>f</c:v>
                  </c:pt>
                  <c:pt idx="25">
                    <c:v>h</c:v>
                  </c:pt>
                  <c:pt idx="26">
                    <c:v>f</c:v>
                  </c:pt>
                  <c:pt idx="27">
                    <c:v>h</c:v>
                  </c:pt>
                  <c:pt idx="28">
                    <c:v>f</c:v>
                  </c:pt>
                  <c:pt idx="29">
                    <c:v>h</c:v>
                  </c:pt>
                  <c:pt idx="30">
                    <c:v>f</c:v>
                  </c:pt>
                  <c:pt idx="31">
                    <c:v>h</c:v>
                  </c:pt>
                  <c:pt idx="32">
                    <c:v>f</c:v>
                  </c:pt>
                </c:lvl>
                <c:lvl>
                  <c:pt idx="0">
                    <c:v> 
 </c:v>
                  </c:pt>
                  <c:pt idx="1">
                    <c:v>15</c:v>
                  </c:pt>
                  <c:pt idx="3">
                    <c:v>16</c:v>
                  </c:pt>
                  <c:pt idx="5">
                    <c:v>17</c:v>
                  </c:pt>
                  <c:pt idx="7">
                    <c:v>18</c:v>
                  </c:pt>
                  <c:pt idx="9">
                    <c:v>19</c:v>
                  </c:pt>
                  <c:pt idx="11">
                    <c:v>20</c:v>
                  </c:pt>
                  <c:pt idx="13">
                    <c:v>21</c:v>
                  </c:pt>
                  <c:pt idx="15">
                    <c:v>22</c:v>
                  </c:pt>
                  <c:pt idx="17">
                    <c:v>23</c:v>
                  </c:pt>
                  <c:pt idx="19">
                    <c:v>24</c:v>
                  </c:pt>
                  <c:pt idx="21">
                    <c:v>25</c:v>
                  </c:pt>
                  <c:pt idx="23">
                    <c:v>26</c:v>
                  </c:pt>
                  <c:pt idx="25">
                    <c:v>27</c:v>
                  </c:pt>
                  <c:pt idx="27">
                    <c:v>28</c:v>
                  </c:pt>
                  <c:pt idx="29">
                    <c:v>29</c:v>
                  </c:pt>
                  <c:pt idx="31">
                    <c:v>30</c:v>
                  </c:pt>
                </c:lvl>
              </c:multiLvlStrCache>
            </c:multiLvlStrRef>
          </c:cat>
          <c:val>
            <c:numRef>
              <c:f>Données_6.7!$I$134:$I$166</c:f>
              <c:numCache>
                <c:formatCode>_-* #\ ##0.0_-;\-* #\ ##0.0_-;_-* "-"??_-;_-@_-</c:formatCode>
                <c:ptCount val="33"/>
                <c:pt idx="1">
                  <c:v>0</c:v>
                </c:pt>
                <c:pt idx="2">
                  <c:v>0.5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0.9</c:v>
                </c:pt>
                <c:pt idx="7">
                  <c:v>0</c:v>
                </c:pt>
                <c:pt idx="8">
                  <c:v>1.5</c:v>
                </c:pt>
                <c:pt idx="9">
                  <c:v>0</c:v>
                </c:pt>
                <c:pt idx="10">
                  <c:v>2.7</c:v>
                </c:pt>
                <c:pt idx="11">
                  <c:v>0</c:v>
                </c:pt>
                <c:pt idx="12">
                  <c:v>3.4</c:v>
                </c:pt>
                <c:pt idx="13">
                  <c:v>0</c:v>
                </c:pt>
                <c:pt idx="14">
                  <c:v>4.0999999999999996</c:v>
                </c:pt>
                <c:pt idx="15">
                  <c:v>0</c:v>
                </c:pt>
                <c:pt idx="16">
                  <c:v>6.6</c:v>
                </c:pt>
                <c:pt idx="17">
                  <c:v>0</c:v>
                </c:pt>
                <c:pt idx="18">
                  <c:v>8.4</c:v>
                </c:pt>
                <c:pt idx="19">
                  <c:v>0</c:v>
                </c:pt>
                <c:pt idx="20">
                  <c:v>12.1</c:v>
                </c:pt>
                <c:pt idx="21">
                  <c:v>0</c:v>
                </c:pt>
                <c:pt idx="22">
                  <c:v>15.1</c:v>
                </c:pt>
                <c:pt idx="23">
                  <c:v>0</c:v>
                </c:pt>
                <c:pt idx="24">
                  <c:v>20.3</c:v>
                </c:pt>
                <c:pt idx="25">
                  <c:v>0</c:v>
                </c:pt>
                <c:pt idx="26">
                  <c:v>28.5</c:v>
                </c:pt>
                <c:pt idx="27">
                  <c:v>0</c:v>
                </c:pt>
                <c:pt idx="28">
                  <c:v>38</c:v>
                </c:pt>
                <c:pt idx="29">
                  <c:v>0</c:v>
                </c:pt>
                <c:pt idx="30">
                  <c:v>46.2</c:v>
                </c:pt>
                <c:pt idx="31">
                  <c:v>0</c:v>
                </c:pt>
                <c:pt idx="32">
                  <c:v>46.4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E78-4D6A-841C-96695D7F9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43394560"/>
        <c:axId val="43396096"/>
      </c:barChart>
      <c:catAx>
        <c:axId val="433945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396096"/>
        <c:crosses val="autoZero"/>
        <c:auto val="1"/>
        <c:lblAlgn val="ctr"/>
        <c:lblOffset val="100"/>
        <c:noMultiLvlLbl val="0"/>
      </c:catAx>
      <c:valAx>
        <c:axId val="43396096"/>
        <c:scaling>
          <c:orientation val="minMax"/>
          <c:max val="100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#0\ &quot;%&quot;" sourceLinked="0"/>
        <c:majorTickMark val="none"/>
        <c:minorTickMark val="none"/>
        <c:tickLblPos val="nextTo"/>
        <c:crossAx val="43394560"/>
        <c:crosses val="autoZero"/>
        <c:crossBetween val="between"/>
        <c:majorUnit val="20"/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6.9442385133666198E-2"/>
          <c:y val="0.24427968541685779"/>
          <c:w val="0.84344285632418625"/>
          <c:h val="0.59811398466124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9F9F9"/>
    </a:solidFill>
    <a:ln w="9525" cap="flat" cmpd="sng" algn="ctr">
      <a:noFill/>
      <a:round/>
    </a:ln>
    <a:effectLst/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>
                <a:latin typeface="+mj-lt"/>
              </a:rPr>
              <a:t>Professeurs agrégés</a:t>
            </a:r>
          </a:p>
        </c:rich>
      </c:tx>
      <c:layout>
        <c:manualLayout>
          <c:xMode val="edge"/>
          <c:yMode val="edge"/>
          <c:x val="0.43256896533020922"/>
          <c:y val="1.56790123456790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4285280971441908E-2"/>
          <c:y val="0.13080864197530867"/>
          <c:w val="0.909751739860858"/>
          <c:h val="0.72246913580246919"/>
        </c:manualLayout>
      </c:layout>
      <c:lineChart>
        <c:grouping val="standard"/>
        <c:varyColors val="0"/>
        <c:ser>
          <c:idx val="4"/>
          <c:order val="0"/>
          <c:tx>
            <c:strRef>
              <c:f>'6.8'!$N$40:$N$42</c:f>
              <c:strCache>
                <c:ptCount val="3"/>
                <c:pt idx="0">
                  <c:v>Prof. agrégés</c:v>
                </c:pt>
                <c:pt idx="2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val>
            <c:numRef>
              <c:f>'6.8'!$N$43:$N$72</c:f>
              <c:numCache>
                <c:formatCode>0</c:formatCode>
                <c:ptCount val="30"/>
                <c:pt idx="0">
                  <c:v>507.3904</c:v>
                </c:pt>
                <c:pt idx="1">
                  <c:v>532.22860000000003</c:v>
                </c:pt>
                <c:pt idx="2">
                  <c:v>542.3347</c:v>
                </c:pt>
                <c:pt idx="3">
                  <c:v>554.41890000000001</c:v>
                </c:pt>
                <c:pt idx="4">
                  <c:v>577.11569999999995</c:v>
                </c:pt>
                <c:pt idx="5">
                  <c:v>583.4434</c:v>
                </c:pt>
                <c:pt idx="6">
                  <c:v>604.16899999999998</c:v>
                </c:pt>
                <c:pt idx="7">
                  <c:v>618.68539999999996</c:v>
                </c:pt>
                <c:pt idx="8">
                  <c:v>644.03549999999996</c:v>
                </c:pt>
                <c:pt idx="9">
                  <c:v>660.24530000000004</c:v>
                </c:pt>
                <c:pt idx="10">
                  <c:v>675.39009999999996</c:v>
                </c:pt>
                <c:pt idx="11">
                  <c:v>699.21559999999999</c:v>
                </c:pt>
                <c:pt idx="12">
                  <c:v>712.75250000000005</c:v>
                </c:pt>
                <c:pt idx="13">
                  <c:v>724.83960000000002</c:v>
                </c:pt>
                <c:pt idx="14">
                  <c:v>728.53859999999997</c:v>
                </c:pt>
                <c:pt idx="15">
                  <c:v>736.16380000000004</c:v>
                </c:pt>
                <c:pt idx="16">
                  <c:v>741.50300000000004</c:v>
                </c:pt>
                <c:pt idx="17">
                  <c:v>753.62180000000001</c:v>
                </c:pt>
                <c:pt idx="18">
                  <c:v>766.71479999999997</c:v>
                </c:pt>
                <c:pt idx="19">
                  <c:v>774.52650000000006</c:v>
                </c:pt>
                <c:pt idx="20">
                  <c:v>789.50829999999996</c:v>
                </c:pt>
                <c:pt idx="21">
                  <c:v>802.55070000000001</c:v>
                </c:pt>
                <c:pt idx="22">
                  <c:v>810.65719999999999</c:v>
                </c:pt>
                <c:pt idx="23">
                  <c:v>820.59180000000003</c:v>
                </c:pt>
                <c:pt idx="24">
                  <c:v>832.96400000000006</c:v>
                </c:pt>
                <c:pt idx="25">
                  <c:v>852.04819999999995</c:v>
                </c:pt>
                <c:pt idx="26">
                  <c:v>875.97170000000006</c:v>
                </c:pt>
                <c:pt idx="27">
                  <c:v>895.68020000000001</c:v>
                </c:pt>
                <c:pt idx="28">
                  <c:v>923.21230000000003</c:v>
                </c:pt>
                <c:pt idx="29">
                  <c:v>950.35400000000004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56-4578-978B-236B3163C853}"/>
            </c:ext>
          </c:extLst>
        </c:ser>
        <c:ser>
          <c:idx val="5"/>
          <c:order val="1"/>
          <c:tx>
            <c:strRef>
              <c:f>'6.8'!$O$40:$O$42</c:f>
              <c:strCache>
                <c:ptCount val="3"/>
                <c:pt idx="0">
                  <c:v>Prof. agrégés</c:v>
                </c:pt>
                <c:pt idx="2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val>
            <c:numRef>
              <c:f>'6.8'!$O$43:$O$72</c:f>
              <c:numCache>
                <c:formatCode>0</c:formatCode>
                <c:ptCount val="30"/>
                <c:pt idx="0">
                  <c:v>510.95690000000002</c:v>
                </c:pt>
                <c:pt idx="1">
                  <c:v>535.83230000000003</c:v>
                </c:pt>
                <c:pt idx="2">
                  <c:v>545.32830000000001</c:v>
                </c:pt>
                <c:pt idx="3">
                  <c:v>557.26279999999997</c:v>
                </c:pt>
                <c:pt idx="4">
                  <c:v>573.17750000000001</c:v>
                </c:pt>
                <c:pt idx="5">
                  <c:v>578.35050000000001</c:v>
                </c:pt>
                <c:pt idx="6">
                  <c:v>608.22889999999995</c:v>
                </c:pt>
                <c:pt idx="7">
                  <c:v>618.44410000000005</c:v>
                </c:pt>
                <c:pt idx="8">
                  <c:v>645.48069999999996</c:v>
                </c:pt>
                <c:pt idx="9">
                  <c:v>664.98810000000003</c:v>
                </c:pt>
                <c:pt idx="10">
                  <c:v>677.97659999999996</c:v>
                </c:pt>
                <c:pt idx="11">
                  <c:v>704.04809999999998</c:v>
                </c:pt>
                <c:pt idx="12">
                  <c:v>720.05709999999999</c:v>
                </c:pt>
                <c:pt idx="13">
                  <c:v>727.96119999999996</c:v>
                </c:pt>
                <c:pt idx="14">
                  <c:v>736.7473</c:v>
                </c:pt>
                <c:pt idx="15">
                  <c:v>738.60360000000003</c:v>
                </c:pt>
                <c:pt idx="16">
                  <c:v>750.56709999999998</c:v>
                </c:pt>
                <c:pt idx="17">
                  <c:v>757.43830000000003</c:v>
                </c:pt>
                <c:pt idx="18">
                  <c:v>771.16719999999998</c:v>
                </c:pt>
                <c:pt idx="19">
                  <c:v>781.17539999999997</c:v>
                </c:pt>
                <c:pt idx="20">
                  <c:v>798.80070000000001</c:v>
                </c:pt>
                <c:pt idx="21">
                  <c:v>808.87120000000004</c:v>
                </c:pt>
                <c:pt idx="22">
                  <c:v>818.24059999999997</c:v>
                </c:pt>
                <c:pt idx="23">
                  <c:v>828.16240000000005</c:v>
                </c:pt>
                <c:pt idx="24">
                  <c:v>839.13210000000004</c:v>
                </c:pt>
                <c:pt idx="25">
                  <c:v>861.37909999999999</c:v>
                </c:pt>
                <c:pt idx="26">
                  <c:v>887.11329999999998</c:v>
                </c:pt>
                <c:pt idx="27">
                  <c:v>907.60730000000001</c:v>
                </c:pt>
                <c:pt idx="28">
                  <c:v>935.30589999999995</c:v>
                </c:pt>
                <c:pt idx="29">
                  <c:v>960.97140000000002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56-4578-978B-236B3163C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566976"/>
        <c:axId val="43568512"/>
      </c:lineChart>
      <c:catAx>
        <c:axId val="43566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3568512"/>
        <c:crosses val="autoZero"/>
        <c:auto val="1"/>
        <c:lblAlgn val="ctr"/>
        <c:lblOffset val="100"/>
        <c:tickLblSkip val="1"/>
        <c:noMultiLvlLbl val="0"/>
      </c:catAx>
      <c:valAx>
        <c:axId val="43568512"/>
        <c:scaling>
          <c:orientation val="minMax"/>
          <c:max val="1000"/>
          <c:min val="4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3566976"/>
        <c:crosses val="autoZero"/>
        <c:crossBetween val="between"/>
        <c:majorUnit val="200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>
                <a:latin typeface="+mj-lt"/>
              </a:rPr>
              <a:t>Professeurs des écoles</a:t>
            </a:r>
          </a:p>
        </c:rich>
      </c:tx>
      <c:layout>
        <c:manualLayout>
          <c:xMode val="edge"/>
          <c:yMode val="edge"/>
          <c:x val="0.42181375435611662"/>
          <c:y val="7.839506172839506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8558364414974439E-2"/>
          <c:y val="0.13133209876543211"/>
          <c:w val="0.87867467882304184"/>
          <c:h val="0.73926851851851849"/>
        </c:manualLayout>
      </c:layout>
      <c:lineChart>
        <c:grouping val="standard"/>
        <c:varyColors val="0"/>
        <c:ser>
          <c:idx val="4"/>
          <c:order val="0"/>
          <c:tx>
            <c:strRef>
              <c:f>'6.8'!$B$40:$B$42</c:f>
              <c:strCache>
                <c:ptCount val="3"/>
                <c:pt idx="0">
                  <c:v>Prof. des écoles</c:v>
                </c:pt>
                <c:pt idx="2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'6.8'!$B$43:$B$72</c:f>
              <c:numCache>
                <c:formatCode>0</c:formatCode>
                <c:ptCount val="30"/>
                <c:pt idx="0">
                  <c:v>462.4819</c:v>
                </c:pt>
                <c:pt idx="1">
                  <c:v>467.77870000000001</c:v>
                </c:pt>
                <c:pt idx="2">
                  <c:v>463.89620000000002</c:v>
                </c:pt>
                <c:pt idx="3">
                  <c:v>465.74529999999999</c:v>
                </c:pt>
                <c:pt idx="4">
                  <c:v>473.2133</c:v>
                </c:pt>
                <c:pt idx="5">
                  <c:v>480.66019999999997</c:v>
                </c:pt>
                <c:pt idx="6">
                  <c:v>488.67290000000003</c:v>
                </c:pt>
                <c:pt idx="7">
                  <c:v>495.04750000000001</c:v>
                </c:pt>
                <c:pt idx="8">
                  <c:v>511.83969999999999</c:v>
                </c:pt>
                <c:pt idx="9">
                  <c:v>530.62090000000001</c:v>
                </c:pt>
                <c:pt idx="10">
                  <c:v>541.92010000000005</c:v>
                </c:pt>
                <c:pt idx="11">
                  <c:v>563.27380000000005</c:v>
                </c:pt>
                <c:pt idx="12">
                  <c:v>568.97529999999995</c:v>
                </c:pt>
                <c:pt idx="13">
                  <c:v>577.50279999999998</c:v>
                </c:pt>
                <c:pt idx="14">
                  <c:v>582.40920000000006</c:v>
                </c:pt>
                <c:pt idx="15">
                  <c:v>590.36159999999995</c:v>
                </c:pt>
                <c:pt idx="16">
                  <c:v>599.48770000000002</c:v>
                </c:pt>
                <c:pt idx="17">
                  <c:v>604.11659999999995</c:v>
                </c:pt>
                <c:pt idx="18">
                  <c:v>613.23230000000001</c:v>
                </c:pt>
                <c:pt idx="19">
                  <c:v>630.49069999999995</c:v>
                </c:pt>
                <c:pt idx="20">
                  <c:v>653.11189999999999</c:v>
                </c:pt>
                <c:pt idx="21">
                  <c:v>670.94190000000003</c:v>
                </c:pt>
                <c:pt idx="22">
                  <c:v>695.06449999999995</c:v>
                </c:pt>
                <c:pt idx="23">
                  <c:v>712.94929999999999</c:v>
                </c:pt>
                <c:pt idx="24">
                  <c:v>724.63350000000003</c:v>
                </c:pt>
                <c:pt idx="25">
                  <c:v>738.56439999999998</c:v>
                </c:pt>
                <c:pt idx="26">
                  <c:v>753.45090000000005</c:v>
                </c:pt>
                <c:pt idx="27">
                  <c:v>774.18190000000004</c:v>
                </c:pt>
                <c:pt idx="28">
                  <c:v>788.26300000000003</c:v>
                </c:pt>
                <c:pt idx="29">
                  <c:v>803.23159999999996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8-4E68-818A-73A1D0ABDAC9}"/>
            </c:ext>
          </c:extLst>
        </c:ser>
        <c:ser>
          <c:idx val="5"/>
          <c:order val="1"/>
          <c:tx>
            <c:strRef>
              <c:f>'6.8'!$C$40:$C$42</c:f>
              <c:strCache>
                <c:ptCount val="3"/>
                <c:pt idx="0">
                  <c:v>Prof. des écoles</c:v>
                </c:pt>
                <c:pt idx="2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'6.8'!$C$43:$C$72</c:f>
              <c:numCache>
                <c:formatCode>0</c:formatCode>
                <c:ptCount val="30"/>
                <c:pt idx="0">
                  <c:v>463.60899999999998</c:v>
                </c:pt>
                <c:pt idx="1">
                  <c:v>471.47109999999998</c:v>
                </c:pt>
                <c:pt idx="2">
                  <c:v>464.08769999999998</c:v>
                </c:pt>
                <c:pt idx="3">
                  <c:v>467.41430000000003</c:v>
                </c:pt>
                <c:pt idx="4">
                  <c:v>475.41860000000003</c:v>
                </c:pt>
                <c:pt idx="5">
                  <c:v>483.3809</c:v>
                </c:pt>
                <c:pt idx="6">
                  <c:v>491.24950000000001</c:v>
                </c:pt>
                <c:pt idx="7">
                  <c:v>496.43610000000001</c:v>
                </c:pt>
                <c:pt idx="8">
                  <c:v>512.53229999999996</c:v>
                </c:pt>
                <c:pt idx="9">
                  <c:v>530.49350000000004</c:v>
                </c:pt>
                <c:pt idx="10">
                  <c:v>544.17010000000005</c:v>
                </c:pt>
                <c:pt idx="11">
                  <c:v>564.10119999999995</c:v>
                </c:pt>
                <c:pt idx="12">
                  <c:v>572.63379999999995</c:v>
                </c:pt>
                <c:pt idx="13">
                  <c:v>585.0788</c:v>
                </c:pt>
                <c:pt idx="14">
                  <c:v>587.58190000000002</c:v>
                </c:pt>
                <c:pt idx="15">
                  <c:v>594.4819</c:v>
                </c:pt>
                <c:pt idx="16">
                  <c:v>601.21230000000003</c:v>
                </c:pt>
                <c:pt idx="17">
                  <c:v>610.88670000000002</c:v>
                </c:pt>
                <c:pt idx="18">
                  <c:v>618.05460000000005</c:v>
                </c:pt>
                <c:pt idx="19">
                  <c:v>635.02560000000005</c:v>
                </c:pt>
                <c:pt idx="20">
                  <c:v>657.63779999999997</c:v>
                </c:pt>
                <c:pt idx="21">
                  <c:v>675.35569999999996</c:v>
                </c:pt>
                <c:pt idx="22">
                  <c:v>699.9366</c:v>
                </c:pt>
                <c:pt idx="23">
                  <c:v>716.36199999999997</c:v>
                </c:pt>
                <c:pt idx="24">
                  <c:v>729.90549999999996</c:v>
                </c:pt>
                <c:pt idx="25">
                  <c:v>745.50229999999999</c:v>
                </c:pt>
                <c:pt idx="26">
                  <c:v>763.95219999999995</c:v>
                </c:pt>
                <c:pt idx="27">
                  <c:v>788.94370000000004</c:v>
                </c:pt>
                <c:pt idx="28">
                  <c:v>804.96109999999999</c:v>
                </c:pt>
                <c:pt idx="29">
                  <c:v>820.05079999999998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8-4E68-818A-73A1D0ABDA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45056"/>
        <c:axId val="44046592"/>
      </c:lineChart>
      <c:catAx>
        <c:axId val="44045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046592"/>
        <c:crosses val="autoZero"/>
        <c:auto val="1"/>
        <c:lblAlgn val="ctr"/>
        <c:lblOffset val="100"/>
        <c:noMultiLvlLbl val="0"/>
      </c:catAx>
      <c:valAx>
        <c:axId val="44046592"/>
        <c:scaling>
          <c:orientation val="minMax"/>
          <c:max val="1000"/>
          <c:min val="4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4045056"/>
        <c:crosses val="autoZero"/>
        <c:crossBetween val="between"/>
        <c:majorUnit val="200"/>
      </c:valAx>
      <c:spPr>
        <a:solidFill>
          <a:schemeClr val="accent2"/>
        </a:solidFill>
      </c:spPr>
    </c:plotArea>
    <c:legend>
      <c:legendPos val="r"/>
      <c:layout>
        <c:manualLayout>
          <c:xMode val="edge"/>
          <c:yMode val="edge"/>
          <c:x val="0.38025318414145604"/>
          <c:y val="0.72378466278671683"/>
          <c:w val="0.61974681585854396"/>
          <c:h val="0.13534634257674316"/>
        </c:manualLayout>
      </c:layout>
      <c:overlay val="0"/>
    </c:legend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>
                <a:latin typeface="+mj-lt"/>
              </a:rPr>
              <a:t>PEPS</a:t>
            </a:r>
          </a:p>
        </c:rich>
      </c:tx>
      <c:layout>
        <c:manualLayout>
          <c:xMode val="edge"/>
          <c:yMode val="edge"/>
          <c:x val="0.4704605734183806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7064044152156591E-2"/>
          <c:y val="0.12090987654320988"/>
          <c:w val="0.92117709091785471"/>
          <c:h val="0.75785246913580262"/>
        </c:manualLayout>
      </c:layout>
      <c:lineChart>
        <c:grouping val="standard"/>
        <c:varyColors val="0"/>
        <c:ser>
          <c:idx val="4"/>
          <c:order val="0"/>
          <c:tx>
            <c:strRef>
              <c:f>'6.8'!$H$40:$H$42</c:f>
              <c:strCache>
                <c:ptCount val="3"/>
                <c:pt idx="0">
                  <c:v>PEPS</c:v>
                </c:pt>
                <c:pt idx="2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'6.8'!$H$43:$H$72</c:f>
              <c:numCache>
                <c:formatCode>0</c:formatCode>
                <c:ptCount val="30"/>
                <c:pt idx="0">
                  <c:v>444.47890000000001</c:v>
                </c:pt>
                <c:pt idx="1">
                  <c:v>457.09129999999999</c:v>
                </c:pt>
                <c:pt idx="2">
                  <c:v>455.2681</c:v>
                </c:pt>
                <c:pt idx="3">
                  <c:v>460.0043</c:v>
                </c:pt>
                <c:pt idx="4">
                  <c:v>468.77730000000003</c:v>
                </c:pt>
                <c:pt idx="5">
                  <c:v>474.3922</c:v>
                </c:pt>
                <c:pt idx="6">
                  <c:v>483.04</c:v>
                </c:pt>
                <c:pt idx="7">
                  <c:v>489.12169999999998</c:v>
                </c:pt>
                <c:pt idx="8">
                  <c:v>508.94690000000003</c:v>
                </c:pt>
                <c:pt idx="9">
                  <c:v>529.39</c:v>
                </c:pt>
                <c:pt idx="10">
                  <c:v>538.13919999999996</c:v>
                </c:pt>
                <c:pt idx="11">
                  <c:v>563.23159999999996</c:v>
                </c:pt>
                <c:pt idx="12">
                  <c:v>566.34100000000001</c:v>
                </c:pt>
                <c:pt idx="13">
                  <c:v>572.67240000000004</c:v>
                </c:pt>
                <c:pt idx="14">
                  <c:v>581.3741</c:v>
                </c:pt>
                <c:pt idx="15">
                  <c:v>592.01739999999995</c:v>
                </c:pt>
                <c:pt idx="16">
                  <c:v>596.80709999999999</c:v>
                </c:pt>
                <c:pt idx="17">
                  <c:v>610.58040000000005</c:v>
                </c:pt>
                <c:pt idx="18">
                  <c:v>611.61360000000002</c:v>
                </c:pt>
                <c:pt idx="19">
                  <c:v>634.87109999999996</c:v>
                </c:pt>
                <c:pt idx="20">
                  <c:v>650.49199999999996</c:v>
                </c:pt>
                <c:pt idx="21">
                  <c:v>670.976</c:v>
                </c:pt>
                <c:pt idx="22">
                  <c:v>698.17049999999995</c:v>
                </c:pt>
                <c:pt idx="23">
                  <c:v>715.87819999999999</c:v>
                </c:pt>
                <c:pt idx="24">
                  <c:v>726.81659999999999</c:v>
                </c:pt>
                <c:pt idx="25">
                  <c:v>752.19290000000001</c:v>
                </c:pt>
                <c:pt idx="26">
                  <c:v>769.45150000000001</c:v>
                </c:pt>
                <c:pt idx="27">
                  <c:v>786.80089999999996</c:v>
                </c:pt>
                <c:pt idx="28">
                  <c:v>802.39160000000004</c:v>
                </c:pt>
                <c:pt idx="29">
                  <c:v>818.85599999999999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E0-4376-9EF5-90379DA5566F}"/>
            </c:ext>
          </c:extLst>
        </c:ser>
        <c:ser>
          <c:idx val="5"/>
          <c:order val="1"/>
          <c:tx>
            <c:strRef>
              <c:f>'6.8'!$I$40:$I$42</c:f>
              <c:strCache>
                <c:ptCount val="3"/>
                <c:pt idx="0">
                  <c:v>PEPS</c:v>
                </c:pt>
                <c:pt idx="2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'6.8'!$I$43:$I$72</c:f>
              <c:numCache>
                <c:formatCode>0</c:formatCode>
                <c:ptCount val="30"/>
                <c:pt idx="0">
                  <c:v>445.79840000000002</c:v>
                </c:pt>
                <c:pt idx="1">
                  <c:v>455.32350000000002</c:v>
                </c:pt>
                <c:pt idx="2">
                  <c:v>456.36790000000002</c:v>
                </c:pt>
                <c:pt idx="3">
                  <c:v>459.3415</c:v>
                </c:pt>
                <c:pt idx="4">
                  <c:v>470.67939999999999</c:v>
                </c:pt>
                <c:pt idx="5">
                  <c:v>475.13760000000002</c:v>
                </c:pt>
                <c:pt idx="6">
                  <c:v>489.53519999999997</c:v>
                </c:pt>
                <c:pt idx="7">
                  <c:v>491.0145</c:v>
                </c:pt>
                <c:pt idx="8">
                  <c:v>506.69459999999998</c:v>
                </c:pt>
                <c:pt idx="9">
                  <c:v>530.61320000000001</c:v>
                </c:pt>
                <c:pt idx="10">
                  <c:v>537.19209999999998</c:v>
                </c:pt>
                <c:pt idx="11">
                  <c:v>559.92319999999995</c:v>
                </c:pt>
                <c:pt idx="12">
                  <c:v>566.77869999999996</c:v>
                </c:pt>
                <c:pt idx="13">
                  <c:v>576.29629999999997</c:v>
                </c:pt>
                <c:pt idx="14">
                  <c:v>583.31880000000001</c:v>
                </c:pt>
                <c:pt idx="15">
                  <c:v>586.71839999999997</c:v>
                </c:pt>
                <c:pt idx="16">
                  <c:v>600.56769999999995</c:v>
                </c:pt>
                <c:pt idx="17">
                  <c:v>604.87369999999999</c:v>
                </c:pt>
                <c:pt idx="18">
                  <c:v>614.78200000000004</c:v>
                </c:pt>
                <c:pt idx="19">
                  <c:v>634.48609999999996</c:v>
                </c:pt>
                <c:pt idx="20">
                  <c:v>658.59910000000002</c:v>
                </c:pt>
                <c:pt idx="21">
                  <c:v>675.75390000000004</c:v>
                </c:pt>
                <c:pt idx="22">
                  <c:v>700.58339999999998</c:v>
                </c:pt>
                <c:pt idx="23">
                  <c:v>718.56939999999997</c:v>
                </c:pt>
                <c:pt idx="24">
                  <c:v>735.32799999999997</c:v>
                </c:pt>
                <c:pt idx="25">
                  <c:v>763.20230000000004</c:v>
                </c:pt>
                <c:pt idx="26">
                  <c:v>785.13789999999995</c:v>
                </c:pt>
                <c:pt idx="27">
                  <c:v>805.68190000000004</c:v>
                </c:pt>
                <c:pt idx="28">
                  <c:v>820.17629999999997</c:v>
                </c:pt>
                <c:pt idx="29">
                  <c:v>833.64210000000003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FE0-4376-9EF5-90379DA556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55936"/>
        <c:axId val="44061824"/>
      </c:lineChart>
      <c:catAx>
        <c:axId val="44055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061824"/>
        <c:crosses val="autoZero"/>
        <c:auto val="1"/>
        <c:lblAlgn val="ctr"/>
        <c:lblOffset val="100"/>
        <c:noMultiLvlLbl val="0"/>
      </c:catAx>
      <c:valAx>
        <c:axId val="44061824"/>
        <c:scaling>
          <c:orientation val="minMax"/>
          <c:max val="1000"/>
          <c:min val="4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4055936"/>
        <c:crosses val="autoZero"/>
        <c:crossBetween val="between"/>
        <c:majorUnit val="200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>
                <a:latin typeface="+mj-lt"/>
              </a:rPr>
              <a:t>PLP</a:t>
            </a:r>
          </a:p>
        </c:rich>
      </c:tx>
      <c:layout>
        <c:manualLayout>
          <c:xMode val="edge"/>
          <c:yMode val="edge"/>
          <c:x val="0.47654733752627648"/>
          <c:y val="1.56790123456790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5769278840144982E-2"/>
          <c:y val="0.1359179012345679"/>
          <c:w val="0.92117709091785471"/>
          <c:h val="0.74064876543209879"/>
        </c:manualLayout>
      </c:layout>
      <c:lineChart>
        <c:grouping val="standard"/>
        <c:varyColors val="0"/>
        <c:ser>
          <c:idx val="4"/>
          <c:order val="0"/>
          <c:tx>
            <c:strRef>
              <c:f>'6.8'!$K$40:$K$42</c:f>
              <c:strCache>
                <c:ptCount val="3"/>
                <c:pt idx="0">
                  <c:v>PLP</c:v>
                </c:pt>
                <c:pt idx="2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val>
            <c:numRef>
              <c:f>'6.8'!$K$43:$K$72</c:f>
              <c:numCache>
                <c:formatCode>0</c:formatCode>
                <c:ptCount val="30"/>
                <c:pt idx="0">
                  <c:v>503.79149999999998</c:v>
                </c:pt>
                <c:pt idx="1">
                  <c:v>508.10410000000002</c:v>
                </c:pt>
                <c:pt idx="2">
                  <c:v>498.54969999999997</c:v>
                </c:pt>
                <c:pt idx="3">
                  <c:v>492.81380000000001</c:v>
                </c:pt>
                <c:pt idx="4">
                  <c:v>506.41300000000001</c:v>
                </c:pt>
                <c:pt idx="5">
                  <c:v>510.38400000000001</c:v>
                </c:pt>
                <c:pt idx="6">
                  <c:v>518.17589999999996</c:v>
                </c:pt>
                <c:pt idx="7">
                  <c:v>524.10590000000002</c:v>
                </c:pt>
                <c:pt idx="8">
                  <c:v>546.32399999999996</c:v>
                </c:pt>
                <c:pt idx="9">
                  <c:v>562.03679999999997</c:v>
                </c:pt>
                <c:pt idx="10">
                  <c:v>567.65560000000005</c:v>
                </c:pt>
                <c:pt idx="11">
                  <c:v>583.63120000000004</c:v>
                </c:pt>
                <c:pt idx="12">
                  <c:v>588.24559999999997</c:v>
                </c:pt>
                <c:pt idx="13">
                  <c:v>599.85879999999997</c:v>
                </c:pt>
                <c:pt idx="14">
                  <c:v>614.51900000000001</c:v>
                </c:pt>
                <c:pt idx="15">
                  <c:v>612.87570000000005</c:v>
                </c:pt>
                <c:pt idx="16">
                  <c:v>620.87689999999998</c:v>
                </c:pt>
                <c:pt idx="17">
                  <c:v>631.22119999999995</c:v>
                </c:pt>
                <c:pt idx="18">
                  <c:v>641.12620000000004</c:v>
                </c:pt>
                <c:pt idx="19">
                  <c:v>668.57180000000005</c:v>
                </c:pt>
                <c:pt idx="20">
                  <c:v>690.17570000000001</c:v>
                </c:pt>
                <c:pt idx="21">
                  <c:v>708.03530000000001</c:v>
                </c:pt>
                <c:pt idx="22">
                  <c:v>728.93169999999998</c:v>
                </c:pt>
                <c:pt idx="23">
                  <c:v>751.69240000000002</c:v>
                </c:pt>
                <c:pt idx="24">
                  <c:v>765.64940000000001</c:v>
                </c:pt>
                <c:pt idx="25">
                  <c:v>785.64660000000003</c:v>
                </c:pt>
                <c:pt idx="26">
                  <c:v>806.02970000000005</c:v>
                </c:pt>
                <c:pt idx="27">
                  <c:v>821.60670000000005</c:v>
                </c:pt>
                <c:pt idx="28">
                  <c:v>830.20349999999996</c:v>
                </c:pt>
                <c:pt idx="29">
                  <c:v>840.88409999999999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22-4253-BAA4-C13B9EA6164B}"/>
            </c:ext>
          </c:extLst>
        </c:ser>
        <c:ser>
          <c:idx val="5"/>
          <c:order val="1"/>
          <c:tx>
            <c:strRef>
              <c:f>'6.8'!$L$40:$L$42</c:f>
              <c:strCache>
                <c:ptCount val="3"/>
                <c:pt idx="0">
                  <c:v>PLP</c:v>
                </c:pt>
                <c:pt idx="2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val>
            <c:numRef>
              <c:f>'6.8'!$L$43:$L$72</c:f>
              <c:numCache>
                <c:formatCode>0</c:formatCode>
                <c:ptCount val="30"/>
                <c:pt idx="0">
                  <c:v>514.69380000000001</c:v>
                </c:pt>
                <c:pt idx="1">
                  <c:v>529.0412</c:v>
                </c:pt>
                <c:pt idx="2">
                  <c:v>515.98</c:v>
                </c:pt>
                <c:pt idx="3">
                  <c:v>512.49739999999997</c:v>
                </c:pt>
                <c:pt idx="4">
                  <c:v>517.28819999999996</c:v>
                </c:pt>
                <c:pt idx="5">
                  <c:v>526.78369999999995</c:v>
                </c:pt>
                <c:pt idx="6">
                  <c:v>534.20270000000005</c:v>
                </c:pt>
                <c:pt idx="7">
                  <c:v>543.05939999999998</c:v>
                </c:pt>
                <c:pt idx="8">
                  <c:v>560.72609999999997</c:v>
                </c:pt>
                <c:pt idx="9">
                  <c:v>574.68029999999999</c:v>
                </c:pt>
                <c:pt idx="10">
                  <c:v>582.69870000000003</c:v>
                </c:pt>
                <c:pt idx="11">
                  <c:v>597.51779999999997</c:v>
                </c:pt>
                <c:pt idx="12">
                  <c:v>606.17700000000002</c:v>
                </c:pt>
                <c:pt idx="13">
                  <c:v>614.73559999999998</c:v>
                </c:pt>
                <c:pt idx="14">
                  <c:v>621.96469999999999</c:v>
                </c:pt>
                <c:pt idx="15">
                  <c:v>628.38300000000004</c:v>
                </c:pt>
                <c:pt idx="16">
                  <c:v>635.30129999999997</c:v>
                </c:pt>
                <c:pt idx="17">
                  <c:v>641.54560000000004</c:v>
                </c:pt>
                <c:pt idx="18">
                  <c:v>653.01729999999998</c:v>
                </c:pt>
                <c:pt idx="19">
                  <c:v>677.08810000000005</c:v>
                </c:pt>
                <c:pt idx="20">
                  <c:v>698.25220000000002</c:v>
                </c:pt>
                <c:pt idx="21">
                  <c:v>723.43190000000004</c:v>
                </c:pt>
                <c:pt idx="22">
                  <c:v>743.38499999999999</c:v>
                </c:pt>
                <c:pt idx="23">
                  <c:v>759.23879999999997</c:v>
                </c:pt>
                <c:pt idx="24">
                  <c:v>777.00459999999998</c:v>
                </c:pt>
                <c:pt idx="25">
                  <c:v>797.16719999999998</c:v>
                </c:pt>
                <c:pt idx="26">
                  <c:v>815.58</c:v>
                </c:pt>
                <c:pt idx="27">
                  <c:v>829.52700000000004</c:v>
                </c:pt>
                <c:pt idx="28">
                  <c:v>836.29939999999999</c:v>
                </c:pt>
                <c:pt idx="29">
                  <c:v>853.07979999999998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422-4253-BAA4-C13B9EA616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71552"/>
        <c:axId val="44073344"/>
      </c:lineChart>
      <c:catAx>
        <c:axId val="4407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073344"/>
        <c:crosses val="autoZero"/>
        <c:auto val="1"/>
        <c:lblAlgn val="ctr"/>
        <c:lblOffset val="100"/>
        <c:noMultiLvlLbl val="0"/>
      </c:catAx>
      <c:valAx>
        <c:axId val="44073344"/>
        <c:scaling>
          <c:orientation val="minMax"/>
          <c:max val="1000"/>
          <c:min val="4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4071552"/>
        <c:crosses val="autoZero"/>
        <c:crossBetween val="between"/>
        <c:majorUnit val="200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fr-FR" sz="900">
                <a:latin typeface="+mj-lt"/>
              </a:rPr>
              <a:t>Professeurs certifiés</a:t>
            </a:r>
          </a:p>
        </c:rich>
      </c:tx>
      <c:layout>
        <c:manualLayout>
          <c:xMode val="edge"/>
          <c:yMode val="edge"/>
          <c:x val="0.4300778572439264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805379818852128E-2"/>
          <c:y val="0.12514259259259258"/>
          <c:w val="0.92117709091785471"/>
          <c:h val="0.75361975308641971"/>
        </c:manualLayout>
      </c:layout>
      <c:lineChart>
        <c:grouping val="standard"/>
        <c:varyColors val="0"/>
        <c:ser>
          <c:idx val="4"/>
          <c:order val="0"/>
          <c:tx>
            <c:strRef>
              <c:f>'6.8'!$E$40:$E$42</c:f>
              <c:strCache>
                <c:ptCount val="3"/>
                <c:pt idx="0">
                  <c:v>Prof. certifiés</c:v>
                </c:pt>
                <c:pt idx="2">
                  <c:v>Femmes</c:v>
                </c:pt>
              </c:strCache>
            </c:strRef>
          </c:tx>
          <c:spPr>
            <a:ln>
              <a:solidFill>
                <a:srgbClr val="D08A77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'6.8'!$E$43:$E$72</c:f>
              <c:numCache>
                <c:formatCode>0</c:formatCode>
                <c:ptCount val="30"/>
                <c:pt idx="0">
                  <c:v>453.56700000000001</c:v>
                </c:pt>
                <c:pt idx="1">
                  <c:v>467.17410000000001</c:v>
                </c:pt>
                <c:pt idx="2">
                  <c:v>466.38440000000003</c:v>
                </c:pt>
                <c:pt idx="3">
                  <c:v>467.60489999999999</c:v>
                </c:pt>
                <c:pt idx="4">
                  <c:v>477.33969999999999</c:v>
                </c:pt>
                <c:pt idx="5">
                  <c:v>483.11869999999999</c:v>
                </c:pt>
                <c:pt idx="6">
                  <c:v>492.55399999999997</c:v>
                </c:pt>
                <c:pt idx="7">
                  <c:v>500.6422</c:v>
                </c:pt>
                <c:pt idx="8">
                  <c:v>519.00080000000003</c:v>
                </c:pt>
                <c:pt idx="9">
                  <c:v>537.15030000000002</c:v>
                </c:pt>
                <c:pt idx="10">
                  <c:v>547.1807</c:v>
                </c:pt>
                <c:pt idx="11">
                  <c:v>565.45410000000004</c:v>
                </c:pt>
                <c:pt idx="12">
                  <c:v>573.24180000000001</c:v>
                </c:pt>
                <c:pt idx="13">
                  <c:v>580.44230000000005</c:v>
                </c:pt>
                <c:pt idx="14">
                  <c:v>587.27639999999997</c:v>
                </c:pt>
                <c:pt idx="15">
                  <c:v>591.32150000000001</c:v>
                </c:pt>
                <c:pt idx="16">
                  <c:v>599.96879999999999</c:v>
                </c:pt>
                <c:pt idx="17">
                  <c:v>608.86519999999996</c:v>
                </c:pt>
                <c:pt idx="18">
                  <c:v>620.00940000000003</c:v>
                </c:pt>
                <c:pt idx="19">
                  <c:v>642.92539999999997</c:v>
                </c:pt>
                <c:pt idx="20">
                  <c:v>667.16110000000003</c:v>
                </c:pt>
                <c:pt idx="21">
                  <c:v>686.57619999999997</c:v>
                </c:pt>
                <c:pt idx="22">
                  <c:v>707.11180000000002</c:v>
                </c:pt>
                <c:pt idx="23">
                  <c:v>727.94989999999996</c:v>
                </c:pt>
                <c:pt idx="24">
                  <c:v>744.9316</c:v>
                </c:pt>
                <c:pt idx="25">
                  <c:v>767.06970000000001</c:v>
                </c:pt>
                <c:pt idx="26">
                  <c:v>785.67409999999995</c:v>
                </c:pt>
                <c:pt idx="27">
                  <c:v>802.43610000000001</c:v>
                </c:pt>
                <c:pt idx="28">
                  <c:v>811.52020000000005</c:v>
                </c:pt>
                <c:pt idx="29">
                  <c:v>825.74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2B-4088-B598-A7DDB3259227}"/>
            </c:ext>
          </c:extLst>
        </c:ser>
        <c:ser>
          <c:idx val="5"/>
          <c:order val="1"/>
          <c:tx>
            <c:strRef>
              <c:f>'6.8'!$F$40:$F$42</c:f>
              <c:strCache>
                <c:ptCount val="3"/>
                <c:pt idx="0">
                  <c:v>Prof. certifiés</c:v>
                </c:pt>
                <c:pt idx="2">
                  <c:v>Hommes</c:v>
                </c:pt>
              </c:strCache>
            </c:strRef>
          </c:tx>
          <c:spPr>
            <a:ln>
              <a:solidFill>
                <a:srgbClr val="0770BE"/>
              </a:solidFill>
            </a:ln>
          </c:spPr>
          <c:marker>
            <c:symbol val="none"/>
          </c:marker>
          <c:cat>
            <c:numRef>
              <c:f>'6.8'!$A$43:$A$72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'6.8'!$F$43:$F$72</c:f>
              <c:numCache>
                <c:formatCode>0</c:formatCode>
                <c:ptCount val="30"/>
                <c:pt idx="0">
                  <c:v>456.49849999999998</c:v>
                </c:pt>
                <c:pt idx="1">
                  <c:v>471.9511</c:v>
                </c:pt>
                <c:pt idx="2">
                  <c:v>469.673</c:v>
                </c:pt>
                <c:pt idx="3">
                  <c:v>468.45359999999999</c:v>
                </c:pt>
                <c:pt idx="4">
                  <c:v>478.03739999999999</c:v>
                </c:pt>
                <c:pt idx="5">
                  <c:v>485.23590000000002</c:v>
                </c:pt>
                <c:pt idx="6">
                  <c:v>495.47800000000001</c:v>
                </c:pt>
                <c:pt idx="7">
                  <c:v>501.95</c:v>
                </c:pt>
                <c:pt idx="8">
                  <c:v>516.59249999999997</c:v>
                </c:pt>
                <c:pt idx="9">
                  <c:v>537.71199999999999</c:v>
                </c:pt>
                <c:pt idx="10">
                  <c:v>548.19259999999997</c:v>
                </c:pt>
                <c:pt idx="11">
                  <c:v>569.01990000000001</c:v>
                </c:pt>
                <c:pt idx="12">
                  <c:v>579.8143</c:v>
                </c:pt>
                <c:pt idx="13">
                  <c:v>584.58320000000003</c:v>
                </c:pt>
                <c:pt idx="14">
                  <c:v>591.90380000000005</c:v>
                </c:pt>
                <c:pt idx="15">
                  <c:v>595.18610000000001</c:v>
                </c:pt>
                <c:pt idx="16">
                  <c:v>605.16769999999997</c:v>
                </c:pt>
                <c:pt idx="17">
                  <c:v>612.83119999999997</c:v>
                </c:pt>
                <c:pt idx="18">
                  <c:v>625.96759999999995</c:v>
                </c:pt>
                <c:pt idx="19">
                  <c:v>642.1078</c:v>
                </c:pt>
                <c:pt idx="20">
                  <c:v>666.97059999999999</c:v>
                </c:pt>
                <c:pt idx="21">
                  <c:v>688.5856</c:v>
                </c:pt>
                <c:pt idx="22">
                  <c:v>706.27179999999998</c:v>
                </c:pt>
                <c:pt idx="23">
                  <c:v>727.68880000000001</c:v>
                </c:pt>
                <c:pt idx="24">
                  <c:v>747.2278</c:v>
                </c:pt>
                <c:pt idx="25">
                  <c:v>772.12620000000004</c:v>
                </c:pt>
                <c:pt idx="26">
                  <c:v>792.82500000000005</c:v>
                </c:pt>
                <c:pt idx="27">
                  <c:v>806.4991</c:v>
                </c:pt>
                <c:pt idx="28">
                  <c:v>822.25120000000004</c:v>
                </c:pt>
                <c:pt idx="29">
                  <c:v>834.6857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2B-4088-B598-A7DDB3259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090880"/>
        <c:axId val="44092416"/>
      </c:lineChart>
      <c:catAx>
        <c:axId val="44090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44092416"/>
        <c:crosses val="autoZero"/>
        <c:auto val="1"/>
        <c:lblAlgn val="ctr"/>
        <c:lblOffset val="100"/>
        <c:noMultiLvlLbl val="0"/>
      </c:catAx>
      <c:valAx>
        <c:axId val="44092416"/>
        <c:scaling>
          <c:orientation val="minMax"/>
          <c:max val="1000"/>
          <c:min val="400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44090880"/>
        <c:crosses val="autoZero"/>
        <c:crossBetween val="between"/>
        <c:majorUnit val="200"/>
      </c:valAx>
      <c:spPr>
        <a:solidFill>
          <a:schemeClr val="accent2"/>
        </a:solidFill>
      </c:spPr>
    </c:plotArea>
    <c:plotVisOnly val="1"/>
    <c:dispBlanksAs val="gap"/>
    <c:showDLblsOverMax val="0"/>
  </c:chart>
  <c:spPr>
    <a:solidFill>
      <a:schemeClr val="accent2"/>
    </a:solidFill>
    <a:ln>
      <a:noFill/>
    </a:ln>
  </c:spPr>
  <c:txPr>
    <a:bodyPr/>
    <a:lstStyle/>
    <a:p>
      <a:pPr>
        <a:defRPr sz="750"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Relationship Id="rId5" Type="http://schemas.openxmlformats.org/officeDocument/2006/relationships/chart" Target="../charts/chart18.xml"/><Relationship Id="rId4" Type="http://schemas.openxmlformats.org/officeDocument/2006/relationships/chart" Target="../charts/chart1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svg"/><Relationship Id="rId1" Type="http://schemas.openxmlformats.org/officeDocument/2006/relationships/image" Target="../media/image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sv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</xdr:row>
      <xdr:rowOff>152401</xdr:rowOff>
    </xdr:from>
    <xdr:to>
      <xdr:col>6</xdr:col>
      <xdr:colOff>46125</xdr:colOff>
      <xdr:row>15</xdr:row>
      <xdr:rowOff>144781</xdr:rowOff>
    </xdr:to>
    <xdr:graphicFrame macro="">
      <xdr:nvGraphicFramePr>
        <xdr:cNvPr id="6" name="Graphiqu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657518</xdr:colOff>
      <xdr:row>1</xdr:row>
      <xdr:rowOff>152401</xdr:rowOff>
    </xdr:from>
    <xdr:to>
      <xdr:col>12</xdr:col>
      <xdr:colOff>560768</xdr:colOff>
      <xdr:row>15</xdr:row>
      <xdr:rowOff>144781</xdr:rowOff>
    </xdr:to>
    <xdr:graphicFrame macro="">
      <xdr:nvGraphicFramePr>
        <xdr:cNvPr id="8" name="Graphique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0.01467</cdr:x>
      <cdr:y>0.16659</cdr:y>
    </cdr:from>
    <cdr:to>
      <cdr:x>0.28176</cdr:x>
      <cdr:y>0.34925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55893" y="425253"/>
          <a:ext cx="1017613" cy="46628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Hommes :</a:t>
          </a:r>
        </a:p>
        <a:p xmlns:a="http://schemas.openxmlformats.org/drawingml/2006/main">
          <a:r>
            <a:rPr lang="fr-FR" sz="800"/>
            <a:t>Ancienneté</a:t>
          </a:r>
          <a:r>
            <a:rPr lang="fr-FR" sz="800" baseline="0"/>
            <a:t> moyenne:  18,2 </a:t>
          </a:r>
          <a:r>
            <a:rPr lang="fr-FR" sz="900" baseline="0"/>
            <a:t>ans</a:t>
          </a:r>
        </a:p>
      </cdr:txBody>
    </cdr:sp>
  </cdr:relSizeAnchor>
  <cdr:relSizeAnchor xmlns:cdr="http://schemas.openxmlformats.org/drawingml/2006/chartDrawing">
    <cdr:from>
      <cdr:x>0.68494</cdr:x>
      <cdr:y>0.16516</cdr:y>
    </cdr:from>
    <cdr:to>
      <cdr:x>0.99079</cdr:x>
      <cdr:y>0.31519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049486" y="439224"/>
          <a:ext cx="1808227" cy="398976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17,3 </a:t>
          </a:r>
          <a:r>
            <a:rPr lang="fr-FR" sz="900" baseline="0"/>
            <a:t>ans</a:t>
          </a:r>
        </a:p>
      </cdr:txBody>
    </cdr:sp>
  </cdr:relSizeAnchor>
  <cdr:relSizeAnchor xmlns:cdr="http://schemas.openxmlformats.org/drawingml/2006/chartDrawing">
    <cdr:from>
      <cdr:x>0.95865</cdr:x>
      <cdr:y>0.92824</cdr:y>
    </cdr:from>
    <cdr:to>
      <cdr:x>1</cdr:x>
      <cdr:y>1</cdr:y>
    </cdr:to>
    <cdr:sp macro="" textlink="">
      <cdr:nvSpPr>
        <cdr:cNvPr id="5" name="ZoneTexte 4"/>
        <cdr:cNvSpPr txBox="1"/>
      </cdr:nvSpPr>
      <cdr:spPr>
        <a:xfrm xmlns:a="http://schemas.openxmlformats.org/drawingml/2006/main">
          <a:off x="5962650" y="3819525"/>
          <a:ext cx="257175" cy="29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fr-FR"/>
        </a:p>
      </cdr:txBody>
    </cdr:sp>
  </cdr:relSizeAnchor>
  <cdr:relSizeAnchor xmlns:cdr="http://schemas.openxmlformats.org/drawingml/2006/chartDrawing">
    <cdr:from>
      <cdr:x>0.48329</cdr:x>
      <cdr:y>0.15612</cdr:y>
    </cdr:from>
    <cdr:to>
      <cdr:x>0.60108</cdr:x>
      <cdr:y>0.22518</cdr:y>
    </cdr:to>
    <cdr:sp macro="" textlink="">
      <cdr:nvSpPr>
        <cdr:cNvPr id="7" name="ZoneTexte 6"/>
        <cdr:cNvSpPr txBox="1"/>
      </cdr:nvSpPr>
      <cdr:spPr>
        <a:xfrm xmlns:a="http://schemas.openxmlformats.org/drawingml/2006/main">
          <a:off x="2857296" y="415173"/>
          <a:ext cx="696394" cy="1836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000" b="0"/>
            <a:t>ou plus</a:t>
          </a:r>
        </a:p>
      </cdr:txBody>
    </cdr:sp>
  </cdr:relSizeAnchor>
  <cdr:relSizeAnchor xmlns:cdr="http://schemas.openxmlformats.org/drawingml/2006/chartDrawing">
    <cdr:from>
      <cdr:x>0.38107</cdr:x>
      <cdr:y>0.07794</cdr:y>
    </cdr:from>
    <cdr:to>
      <cdr:x>0.64203</cdr:x>
      <cdr:y>0.18829</cdr:y>
    </cdr:to>
    <cdr:sp macro="" textlink="">
      <cdr:nvSpPr>
        <cdr:cNvPr id="8" name="ZoneTexte 7"/>
        <cdr:cNvSpPr txBox="1"/>
      </cdr:nvSpPr>
      <cdr:spPr>
        <a:xfrm xmlns:a="http://schemas.openxmlformats.org/drawingml/2006/main">
          <a:off x="2252948" y="207272"/>
          <a:ext cx="1542839" cy="293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800" b="1"/>
            <a:t>Ancienneté (en</a:t>
          </a:r>
          <a:r>
            <a:rPr lang="fr-FR" sz="800" b="1" baseline="0"/>
            <a:t> années)</a:t>
          </a:r>
          <a:endParaRPr lang="fr-FR" sz="8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0.169</cdr:y>
    </cdr:from>
    <cdr:to>
      <cdr:x>0.33057</cdr:x>
      <cdr:y>0.35959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146550" y="449425"/>
          <a:ext cx="1812376" cy="506851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Hommes :</a:t>
          </a:r>
        </a:p>
        <a:p xmlns:a="http://schemas.openxmlformats.org/drawingml/2006/main">
          <a:r>
            <a:rPr lang="fr-FR" sz="800"/>
            <a:t>Ancienneté</a:t>
          </a:r>
          <a:r>
            <a:rPr lang="fr-FR" sz="800" baseline="0"/>
            <a:t> moyenne:  18,5 ans</a:t>
          </a:r>
        </a:p>
      </cdr:txBody>
    </cdr:sp>
  </cdr:relSizeAnchor>
  <cdr:relSizeAnchor xmlns:cdr="http://schemas.openxmlformats.org/drawingml/2006/chartDrawing">
    <cdr:from>
      <cdr:x>0.64956</cdr:x>
      <cdr:y>0.16827</cdr:y>
    </cdr:from>
    <cdr:to>
      <cdr:x>0.95965</cdr:x>
      <cdr:y>0.30912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849273" y="447483"/>
          <a:ext cx="1837611" cy="37459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18,6 ans</a:t>
          </a:r>
        </a:p>
      </cdr:txBody>
    </cdr:sp>
  </cdr:relSizeAnchor>
  <cdr:relSizeAnchor xmlns:cdr="http://schemas.openxmlformats.org/drawingml/2006/chartDrawing">
    <cdr:from>
      <cdr:x>0.47236</cdr:x>
      <cdr:y>0.16364</cdr:y>
    </cdr:from>
    <cdr:to>
      <cdr:x>0.55175</cdr:x>
      <cdr:y>0.25099</cdr:y>
    </cdr:to>
    <cdr:sp macro="" textlink="">
      <cdr:nvSpPr>
        <cdr:cNvPr id="9" name="ZoneTexte 6"/>
        <cdr:cNvSpPr txBox="1"/>
      </cdr:nvSpPr>
      <cdr:spPr>
        <a:xfrm xmlns:a="http://schemas.openxmlformats.org/drawingml/2006/main">
          <a:off x="2795894" y="435189"/>
          <a:ext cx="469913" cy="2322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1000" b="0"/>
            <a:t>ou </a:t>
          </a:r>
          <a:r>
            <a:rPr lang="fr-FR" sz="900" b="0"/>
            <a:t>plus</a:t>
          </a:r>
        </a:p>
      </cdr:txBody>
    </cdr:sp>
  </cdr:relSizeAnchor>
  <cdr:relSizeAnchor xmlns:cdr="http://schemas.openxmlformats.org/drawingml/2006/chartDrawing">
    <cdr:from>
      <cdr:x>0.38004</cdr:x>
      <cdr:y>0.0753</cdr:y>
    </cdr:from>
    <cdr:to>
      <cdr:x>0.6327</cdr:x>
      <cdr:y>0.13253</cdr:y>
    </cdr:to>
    <cdr:sp macro="" textlink="">
      <cdr:nvSpPr>
        <cdr:cNvPr id="10" name="ZoneTexte 9"/>
        <cdr:cNvSpPr txBox="1"/>
      </cdr:nvSpPr>
      <cdr:spPr>
        <a:xfrm xmlns:a="http://schemas.openxmlformats.org/drawingml/2006/main">
          <a:off x="1704982" y="238110"/>
          <a:ext cx="1133468" cy="1809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r-FR" sz="800" b="1"/>
            <a:t>Ancienneté</a:t>
          </a:r>
          <a:r>
            <a:rPr lang="fr-FR" sz="800" b="1" baseline="0"/>
            <a:t> (en années)</a:t>
          </a:r>
          <a:endParaRPr lang="fr-FR" sz="800" b="1"/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211667</xdr:colOff>
      <xdr:row>1</xdr:row>
      <xdr:rowOff>74083</xdr:rowOff>
    </xdr:from>
    <xdr:to>
      <xdr:col>6</xdr:col>
      <xdr:colOff>501465</xdr:colOff>
      <xdr:row>25</xdr:row>
      <xdr:rowOff>116144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4F1ACD1-12AF-79F3-81DC-59E4DF27D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7" y="306916"/>
          <a:ext cx="6258798" cy="563006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14</xdr:col>
      <xdr:colOff>432696</xdr:colOff>
      <xdr:row>25</xdr:row>
      <xdr:rowOff>21167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6571E90-0402-4257-B3D3-A40EE2373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8667" y="698500"/>
          <a:ext cx="6401696" cy="51435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290396</xdr:colOff>
      <xdr:row>1</xdr:row>
      <xdr:rowOff>220701</xdr:rowOff>
    </xdr:from>
    <xdr:to>
      <xdr:col>6</xdr:col>
      <xdr:colOff>464635</xdr:colOff>
      <xdr:row>25</xdr:row>
      <xdr:rowOff>108793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96E797D-F8E8-D9A3-72E1-4C9A86783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396" y="453018"/>
          <a:ext cx="6098324" cy="5463702"/>
        </a:xfrm>
        <a:prstGeom prst="rect">
          <a:avLst/>
        </a:prstGeom>
      </xdr:spPr>
    </xdr:pic>
    <xdr:clientData/>
  </xdr:twoCellAnchor>
  <xdr:twoCellAnchor editAs="oneCell">
    <xdr:from>
      <xdr:col>7</xdr:col>
      <xdr:colOff>921755</xdr:colOff>
      <xdr:row>3</xdr:row>
      <xdr:rowOff>209085</xdr:rowOff>
    </xdr:from>
    <xdr:to>
      <xdr:col>14</xdr:col>
      <xdr:colOff>133811</xdr:colOff>
      <xdr:row>25</xdr:row>
      <xdr:rowOff>28575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D7FC53C-8CD7-45A2-A469-2EB0EEA22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5955" y="894885"/>
          <a:ext cx="6146256" cy="48486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2</xdr:row>
      <xdr:rowOff>19050</xdr:rowOff>
    </xdr:from>
    <xdr:to>
      <xdr:col>6</xdr:col>
      <xdr:colOff>417599</xdr:colOff>
      <xdr:row>20</xdr:row>
      <xdr:rowOff>209550</xdr:rowOff>
    </xdr:to>
    <xdr:graphicFrame macro="">
      <xdr:nvGraphicFramePr>
        <xdr:cNvPr id="8193" name="Graphique 1">
          <a:extLst>
            <a:ext uri="{FF2B5EF4-FFF2-40B4-BE49-F238E27FC236}">
              <a16:creationId xmlns:a16="http://schemas.microsoft.com/office/drawing/2014/main" id="{00000000-0008-0000-0300-000001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981074</xdr:colOff>
      <xdr:row>2</xdr:row>
      <xdr:rowOff>19050</xdr:rowOff>
    </xdr:from>
    <xdr:to>
      <xdr:col>13</xdr:col>
      <xdr:colOff>8024</xdr:colOff>
      <xdr:row>20</xdr:row>
      <xdr:rowOff>171450</xdr:rowOff>
    </xdr:to>
    <xdr:graphicFrame macro="">
      <xdr:nvGraphicFramePr>
        <xdr:cNvPr id="8194" name="Graphique 2">
          <a:extLst>
            <a:ext uri="{FF2B5EF4-FFF2-40B4-BE49-F238E27FC236}">
              <a16:creationId xmlns:a16="http://schemas.microsoft.com/office/drawing/2014/main" id="{00000000-0008-0000-0300-00000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0.4243</cdr:x>
      <cdr:y>0.12626</cdr:y>
    </cdr:from>
    <cdr:to>
      <cdr:x>0.62819</cdr:x>
      <cdr:y>0.17485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505076" y="392056"/>
          <a:ext cx="1203758" cy="150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>
          <a:noAutofit/>
        </a:bodyPr>
        <a:lstStyle xmlns:a="http://schemas.openxmlformats.org/drawingml/2006/main"/>
        <a:p xmlns:a="http://schemas.openxmlformats.org/drawingml/2006/main">
          <a:r>
            <a:rPr lang="fr-FR" sz="800" b="1"/>
            <a:t>Ancienneté (en années)</a:t>
          </a:r>
        </a:p>
      </cdr:txBody>
    </cdr:sp>
  </cdr:relSizeAnchor>
  <cdr:relSizeAnchor xmlns:cdr="http://schemas.openxmlformats.org/drawingml/2006/chartDrawing">
    <cdr:from>
      <cdr:x>0.0683</cdr:x>
      <cdr:y>0.19096</cdr:y>
    </cdr:from>
    <cdr:to>
      <cdr:x>0.34848</cdr:x>
      <cdr:y>0.32845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03239" y="592960"/>
          <a:ext cx="1654161" cy="426927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 Hommes :</a:t>
          </a:r>
        </a:p>
        <a:p xmlns:a="http://schemas.openxmlformats.org/drawingml/2006/main">
          <a:r>
            <a:rPr lang="fr-FR" sz="800"/>
            <a:t> Ancienneté</a:t>
          </a:r>
          <a:r>
            <a:rPr lang="fr-FR" sz="800" baseline="0"/>
            <a:t> moyenne:  16,7 ans</a:t>
          </a:r>
        </a:p>
        <a:p xmlns:a="http://schemas.openxmlformats.org/drawingml/2006/main">
          <a:r>
            <a:rPr lang="fr-FR" sz="800" baseline="0"/>
            <a:t> </a:t>
          </a:r>
          <a:endParaRPr lang="fr-FR" sz="800"/>
        </a:p>
      </cdr:txBody>
    </cdr:sp>
  </cdr:relSizeAnchor>
  <cdr:relSizeAnchor xmlns:cdr="http://schemas.openxmlformats.org/drawingml/2006/chartDrawing">
    <cdr:from>
      <cdr:x>0.68727</cdr:x>
      <cdr:y>0.18401</cdr:y>
    </cdr:from>
    <cdr:to>
      <cdr:x>0.98257</cdr:x>
      <cdr:y>0.32845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057652" y="571379"/>
          <a:ext cx="1743442" cy="448508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15,5 ans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0.44223</cdr:x>
      <cdr:y>0.1489</cdr:y>
    </cdr:from>
    <cdr:to>
      <cdr:x>0.6053</cdr:x>
      <cdr:y>0.19615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10904" y="456683"/>
          <a:ext cx="962765" cy="144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fr-FR" sz="800" b="1"/>
            <a:t>Ancienneté (en années)</a:t>
          </a:r>
        </a:p>
      </cdr:txBody>
    </cdr:sp>
  </cdr:relSizeAnchor>
  <cdr:relSizeAnchor xmlns:cdr="http://schemas.openxmlformats.org/drawingml/2006/chartDrawing">
    <cdr:from>
      <cdr:x>0.08393</cdr:x>
      <cdr:y>0.21071</cdr:y>
    </cdr:from>
    <cdr:to>
      <cdr:x>0.36558</cdr:x>
      <cdr:y>0.34701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95518" y="646258"/>
          <a:ext cx="1662862" cy="418039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 Hommes :</a:t>
          </a:r>
        </a:p>
        <a:p xmlns:a="http://schemas.openxmlformats.org/drawingml/2006/main">
          <a:r>
            <a:rPr lang="fr-FR" sz="800"/>
            <a:t> Ancienneté</a:t>
          </a:r>
          <a:r>
            <a:rPr lang="fr-FR" sz="800" baseline="0"/>
            <a:t> moyenne:  20,4 ans</a:t>
          </a:r>
        </a:p>
        <a:p xmlns:a="http://schemas.openxmlformats.org/drawingml/2006/main">
          <a:r>
            <a:rPr lang="fr-FR" sz="800" baseline="0"/>
            <a:t> </a:t>
          </a:r>
          <a:endParaRPr lang="fr-FR" sz="800"/>
        </a:p>
      </cdr:txBody>
    </cdr:sp>
  </cdr:relSizeAnchor>
  <cdr:relSizeAnchor xmlns:cdr="http://schemas.openxmlformats.org/drawingml/2006/chartDrawing">
    <cdr:from>
      <cdr:x>0.65296</cdr:x>
      <cdr:y>0.17345</cdr:y>
    </cdr:from>
    <cdr:to>
      <cdr:x>0.97393</cdr:x>
      <cdr:y>0.30664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855056" y="531969"/>
          <a:ext cx="1895007" cy="4085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18,9 ans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951000</xdr:colOff>
      <xdr:row>14</xdr:row>
      <xdr:rowOff>133350</xdr:rowOff>
    </xdr:to>
    <xdr:graphicFrame macro="">
      <xdr:nvGraphicFramePr>
        <xdr:cNvPr id="4" name="Graphique 1">
          <a:extLst>
            <a:ext uri="{FF2B5EF4-FFF2-40B4-BE49-F238E27FC236}">
              <a16:creationId xmlns:a16="http://schemas.microsoft.com/office/drawing/2014/main" id="{2BF4CC52-0306-40FA-A81B-B06C10672C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</xdr:row>
      <xdr:rowOff>0</xdr:rowOff>
    </xdr:from>
    <xdr:to>
      <xdr:col>11</xdr:col>
      <xdr:colOff>951000</xdr:colOff>
      <xdr:row>14</xdr:row>
      <xdr:rowOff>95250</xdr:rowOff>
    </xdr:to>
    <xdr:graphicFrame macro="">
      <xdr:nvGraphicFramePr>
        <xdr:cNvPr id="5" name="Graphique 2">
          <a:extLst>
            <a:ext uri="{FF2B5EF4-FFF2-40B4-BE49-F238E27FC236}">
              <a16:creationId xmlns:a16="http://schemas.microsoft.com/office/drawing/2014/main" id="{A2BBD7A1-D8B3-44CD-BD6F-D48D92BB67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17</xdr:col>
      <xdr:colOff>951000</xdr:colOff>
      <xdr:row>14</xdr:row>
      <xdr:rowOff>95250</xdr:rowOff>
    </xdr:to>
    <xdr:graphicFrame macro="">
      <xdr:nvGraphicFramePr>
        <xdr:cNvPr id="6" name="Graphique 2">
          <a:extLst>
            <a:ext uri="{FF2B5EF4-FFF2-40B4-BE49-F238E27FC236}">
              <a16:creationId xmlns:a16="http://schemas.microsoft.com/office/drawing/2014/main" id="{E1AC99F6-B438-45D4-B741-E028D2067B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0.42269</cdr:x>
      <cdr:y>0.12626</cdr:y>
    </cdr:from>
    <cdr:to>
      <cdr:x>0.62819</cdr:x>
      <cdr:y>0.17791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495550" y="392057"/>
          <a:ext cx="1213284" cy="1603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lIns="0" tIns="0" rIns="0" bIns="0" rtlCol="0">
          <a:noAutofit/>
        </a:bodyPr>
        <a:lstStyle xmlns:a="http://schemas.openxmlformats.org/drawingml/2006/main"/>
        <a:p xmlns:a="http://schemas.openxmlformats.org/drawingml/2006/main">
          <a:r>
            <a:rPr lang="fr-FR" sz="800" b="1"/>
            <a:t>Ancienneté (en années)</a:t>
          </a:r>
        </a:p>
      </cdr:txBody>
    </cdr:sp>
  </cdr:relSizeAnchor>
  <cdr:relSizeAnchor xmlns:cdr="http://schemas.openxmlformats.org/drawingml/2006/chartDrawing">
    <cdr:from>
      <cdr:x>0.07021</cdr:x>
      <cdr:y>0.17257</cdr:y>
    </cdr:from>
    <cdr:to>
      <cdr:x>0.35039</cdr:x>
      <cdr:y>0.31006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12918" y="525802"/>
          <a:ext cx="1647904" cy="418915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 Hommes :</a:t>
          </a:r>
        </a:p>
        <a:p xmlns:a="http://schemas.openxmlformats.org/drawingml/2006/main">
          <a:r>
            <a:rPr lang="fr-FR" sz="800"/>
            <a:t> Ancienneté</a:t>
          </a:r>
          <a:r>
            <a:rPr lang="fr-FR" sz="800" baseline="0"/>
            <a:t> moyenne:  24,6 ans</a:t>
          </a:r>
        </a:p>
        <a:p xmlns:a="http://schemas.openxmlformats.org/drawingml/2006/main">
          <a:r>
            <a:rPr lang="fr-FR" sz="800" baseline="0"/>
            <a:t> </a:t>
          </a:r>
          <a:endParaRPr lang="fr-FR" sz="800"/>
        </a:p>
      </cdr:txBody>
    </cdr:sp>
  </cdr:relSizeAnchor>
  <cdr:relSizeAnchor xmlns:cdr="http://schemas.openxmlformats.org/drawingml/2006/chartDrawing">
    <cdr:from>
      <cdr:x>0.68155</cdr:x>
      <cdr:y>0.15459</cdr:y>
    </cdr:from>
    <cdr:to>
      <cdr:x>0.97685</cdr:x>
      <cdr:y>0.29903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4008621" y="471009"/>
          <a:ext cx="1736833" cy="440091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23,9 ans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0.44223</cdr:x>
      <cdr:y>0.1489</cdr:y>
    </cdr:from>
    <cdr:to>
      <cdr:x>0.6053</cdr:x>
      <cdr:y>0.19615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10904" y="456683"/>
          <a:ext cx="962765" cy="144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fr-FR" sz="800" b="1"/>
            <a:t>Ancienneté (en années)</a:t>
          </a:r>
        </a:p>
      </cdr:txBody>
    </cdr:sp>
  </cdr:relSizeAnchor>
  <cdr:relSizeAnchor xmlns:cdr="http://schemas.openxmlformats.org/drawingml/2006/chartDrawing">
    <cdr:from>
      <cdr:x>0.08393</cdr:x>
      <cdr:y>0.21071</cdr:y>
    </cdr:from>
    <cdr:to>
      <cdr:x>0.36558</cdr:x>
      <cdr:y>0.34701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95518" y="646258"/>
          <a:ext cx="1662862" cy="418039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 Hommes :</a:t>
          </a:r>
        </a:p>
        <a:p xmlns:a="http://schemas.openxmlformats.org/drawingml/2006/main">
          <a:r>
            <a:rPr lang="fr-FR" sz="800"/>
            <a:t> Ancienneté</a:t>
          </a:r>
          <a:r>
            <a:rPr lang="fr-FR" sz="800" baseline="0"/>
            <a:t> moyenne:  26,5 ans</a:t>
          </a:r>
        </a:p>
        <a:p xmlns:a="http://schemas.openxmlformats.org/drawingml/2006/main">
          <a:r>
            <a:rPr lang="fr-FR" sz="800" baseline="0"/>
            <a:t> </a:t>
          </a:r>
          <a:endParaRPr lang="fr-FR" sz="800"/>
        </a:p>
      </cdr:txBody>
    </cdr:sp>
  </cdr:relSizeAnchor>
  <cdr:relSizeAnchor xmlns:cdr="http://schemas.openxmlformats.org/drawingml/2006/chartDrawing">
    <cdr:from>
      <cdr:x>0.65296</cdr:x>
      <cdr:y>0.17345</cdr:y>
    </cdr:from>
    <cdr:to>
      <cdr:x>0.97393</cdr:x>
      <cdr:y>0.30664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855056" y="531969"/>
          <a:ext cx="1895007" cy="4085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26,5 ans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0.44223</cdr:x>
      <cdr:y>0.1489</cdr:y>
    </cdr:from>
    <cdr:to>
      <cdr:x>0.6053</cdr:x>
      <cdr:y>0.19615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10904" y="456683"/>
          <a:ext cx="962765" cy="1449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lIns="0" tIns="0" rIns="0" bIns="0" rtlCol="0">
          <a:noAutofit/>
        </a:bodyPr>
        <a:lstStyle xmlns:a="http://schemas.openxmlformats.org/drawingml/2006/main"/>
        <a:p xmlns:a="http://schemas.openxmlformats.org/drawingml/2006/main">
          <a:pPr algn="ctr"/>
          <a:r>
            <a:rPr lang="fr-FR" sz="800" b="1"/>
            <a:t>Ancienneté (en années)</a:t>
          </a:r>
        </a:p>
      </cdr:txBody>
    </cdr:sp>
  </cdr:relSizeAnchor>
  <cdr:relSizeAnchor xmlns:cdr="http://schemas.openxmlformats.org/drawingml/2006/chartDrawing">
    <cdr:from>
      <cdr:x>0.08393</cdr:x>
      <cdr:y>0.21071</cdr:y>
    </cdr:from>
    <cdr:to>
      <cdr:x>0.36558</cdr:x>
      <cdr:y>0.34701</cdr:y>
    </cdr:to>
    <cdr:sp macro="" textlink="">
      <cdr:nvSpPr>
        <cdr:cNvPr id="3" name="ZoneTexte 2"/>
        <cdr:cNvSpPr txBox="1"/>
      </cdr:nvSpPr>
      <cdr:spPr>
        <a:xfrm xmlns:a="http://schemas.openxmlformats.org/drawingml/2006/main">
          <a:off x="495518" y="646258"/>
          <a:ext cx="1662862" cy="418039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txBody>
        <a:bodyPr xmlns:a="http://schemas.openxmlformats.org/drawingml/2006/main" vertOverflow="clip" wrap="square" lIns="0" tIns="0" rIns="0" bIns="0" rtlCol="0"/>
        <a:lstStyle xmlns:a="http://schemas.openxmlformats.org/drawingml/2006/main"/>
        <a:p xmlns:a="http://schemas.openxmlformats.org/drawingml/2006/main">
          <a:r>
            <a:rPr lang="fr-FR" sz="800" b="1">
              <a:solidFill>
                <a:srgbClr val="0770BE"/>
              </a:solidFill>
            </a:rPr>
            <a:t> Hommes :</a:t>
          </a:r>
        </a:p>
        <a:p xmlns:a="http://schemas.openxmlformats.org/drawingml/2006/main">
          <a:r>
            <a:rPr lang="fr-FR" sz="800"/>
            <a:t> Ancienneté</a:t>
          </a:r>
          <a:r>
            <a:rPr lang="fr-FR" sz="800" baseline="0"/>
            <a:t> moyenne:  21,6 ans</a:t>
          </a:r>
        </a:p>
        <a:p xmlns:a="http://schemas.openxmlformats.org/drawingml/2006/main">
          <a:r>
            <a:rPr lang="fr-FR" sz="800" baseline="0"/>
            <a:t> </a:t>
          </a:r>
          <a:endParaRPr lang="fr-FR" sz="800"/>
        </a:p>
      </cdr:txBody>
    </cdr:sp>
  </cdr:relSizeAnchor>
  <cdr:relSizeAnchor xmlns:cdr="http://schemas.openxmlformats.org/drawingml/2006/chartDrawing">
    <cdr:from>
      <cdr:x>0.65296</cdr:x>
      <cdr:y>0.17345</cdr:y>
    </cdr:from>
    <cdr:to>
      <cdr:x>0.97393</cdr:x>
      <cdr:y>0.30664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3855056" y="531969"/>
          <a:ext cx="1895007" cy="408500"/>
        </a:xfrm>
        <a:prstGeom xmlns:a="http://schemas.openxmlformats.org/drawingml/2006/main" prst="rect">
          <a:avLst/>
        </a:prstGeom>
        <a:solidFill xmlns:a="http://schemas.openxmlformats.org/drawingml/2006/main">
          <a:schemeClr val="accent2"/>
        </a:solidFill>
        <a:ln xmlns:a="http://schemas.openxmlformats.org/drawingml/2006/main" w="12700">
          <a:noFill/>
        </a:ln>
      </cdr:spPr>
      <cdr:style>
        <a:lnRef xmlns:a="http://schemas.openxmlformats.org/drawingml/2006/main" idx="2">
          <a:schemeClr val="accent3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3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fr-FR" sz="800" b="1">
              <a:solidFill>
                <a:srgbClr val="D08A77"/>
              </a:solidFill>
            </a:rPr>
            <a:t>Femmes :</a:t>
          </a:r>
        </a:p>
        <a:p xmlns:a="http://schemas.openxmlformats.org/drawingml/2006/main">
          <a:pPr algn="r"/>
          <a:r>
            <a:rPr lang="fr-FR" sz="800"/>
            <a:t>Ancienneté</a:t>
          </a:r>
          <a:r>
            <a:rPr lang="fr-FR" sz="800" baseline="0"/>
            <a:t> moyenne:  21,7 ans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190500</xdr:colOff>
      <xdr:row>4</xdr:row>
      <xdr:rowOff>396</xdr:rowOff>
    </xdr:to>
    <xdr:pic>
      <xdr:nvPicPr>
        <xdr:cNvPr id="1025" name="Picture 1" hidden="1">
          <a:extLst>
            <a:ext uri="{FF2B5EF4-FFF2-40B4-BE49-F238E27FC236}">
              <a16:creationId xmlns:a16="http://schemas.microsoft.com/office/drawing/2014/main" id="{00000000-0008-0000-0500-00000104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166687</xdr:colOff>
      <xdr:row>1</xdr:row>
      <xdr:rowOff>167370</xdr:rowOff>
    </xdr:from>
    <xdr:to>
      <xdr:col>1</xdr:col>
      <xdr:colOff>2126499</xdr:colOff>
      <xdr:row>10</xdr:row>
      <xdr:rowOff>144870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88719</xdr:colOff>
      <xdr:row>11</xdr:row>
      <xdr:rowOff>50074</xdr:rowOff>
    </xdr:from>
    <xdr:to>
      <xdr:col>1</xdr:col>
      <xdr:colOff>2048531</xdr:colOff>
      <xdr:row>20</xdr:row>
      <xdr:rowOff>0</xdr:rowOff>
    </xdr:to>
    <xdr:graphicFrame macro="">
      <xdr:nvGraphicFramePr>
        <xdr:cNvPr id="3" name="Graphique 8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2347412</xdr:colOff>
      <xdr:row>1</xdr:row>
      <xdr:rowOff>180975</xdr:rowOff>
    </xdr:from>
    <xdr:to>
      <xdr:col>2</xdr:col>
      <xdr:colOff>2545100</xdr:colOff>
      <xdr:row>10</xdr:row>
      <xdr:rowOff>158475</xdr:rowOff>
    </xdr:to>
    <xdr:graphicFrame macro="">
      <xdr:nvGraphicFramePr>
        <xdr:cNvPr id="4" name="Graphique 14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161109</xdr:colOff>
      <xdr:row>20</xdr:row>
      <xdr:rowOff>52251</xdr:rowOff>
    </xdr:from>
    <xdr:to>
      <xdr:col>1</xdr:col>
      <xdr:colOff>2120921</xdr:colOff>
      <xdr:row>29</xdr:row>
      <xdr:rowOff>29751</xdr:rowOff>
    </xdr:to>
    <xdr:graphicFrame macro="">
      <xdr:nvGraphicFramePr>
        <xdr:cNvPr id="5" name="Graphique 9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2344691</xdr:colOff>
      <xdr:row>11</xdr:row>
      <xdr:rowOff>48441</xdr:rowOff>
    </xdr:from>
    <xdr:to>
      <xdr:col>2</xdr:col>
      <xdr:colOff>2542379</xdr:colOff>
      <xdr:row>20</xdr:row>
      <xdr:rowOff>0</xdr:rowOff>
    </xdr:to>
    <xdr:graphicFrame macro="">
      <xdr:nvGraphicFramePr>
        <xdr:cNvPr id="6" name="Graphique 1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2659062</xdr:colOff>
      <xdr:row>20</xdr:row>
      <xdr:rowOff>0</xdr:rowOff>
    </xdr:from>
    <xdr:to>
      <xdr:col>2</xdr:col>
      <xdr:colOff>2103436</xdr:colOff>
      <xdr:row>28</xdr:row>
      <xdr:rowOff>25126</xdr:rowOff>
    </xdr:to>
    <xdr:graphicFrame macro="">
      <xdr:nvGraphicFramePr>
        <xdr:cNvPr id="8" name="Graphique 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</xdr:row>
      <xdr:rowOff>47625</xdr:rowOff>
    </xdr:from>
    <xdr:to>
      <xdr:col>12</xdr:col>
      <xdr:colOff>409435</xdr:colOff>
      <xdr:row>9</xdr:row>
      <xdr:rowOff>143625</xdr:rowOff>
    </xdr:to>
    <xdr:graphicFrame macro="">
      <xdr:nvGraphicFramePr>
        <xdr:cNvPr id="7169" name="Graphique 1">
          <a:extLst>
            <a:ext uri="{FF2B5EF4-FFF2-40B4-BE49-F238E27FC236}">
              <a16:creationId xmlns:a16="http://schemas.microsoft.com/office/drawing/2014/main" id="{00000000-0008-0000-0700-00000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1</xdr:row>
      <xdr:rowOff>38100</xdr:rowOff>
    </xdr:from>
    <xdr:to>
      <xdr:col>5</xdr:col>
      <xdr:colOff>897932</xdr:colOff>
      <xdr:row>9</xdr:row>
      <xdr:rowOff>134100</xdr:rowOff>
    </xdr:to>
    <xdr:graphicFrame macro="">
      <xdr:nvGraphicFramePr>
        <xdr:cNvPr id="7170" name="Graphique 2">
          <a:extLst>
            <a:ext uri="{FF2B5EF4-FFF2-40B4-BE49-F238E27FC236}">
              <a16:creationId xmlns:a16="http://schemas.microsoft.com/office/drawing/2014/main" id="{00000000-0008-0000-0700-00000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314326</xdr:colOff>
      <xdr:row>10</xdr:row>
      <xdr:rowOff>152401</xdr:rowOff>
    </xdr:from>
    <xdr:to>
      <xdr:col>12</xdr:col>
      <xdr:colOff>380861</xdr:colOff>
      <xdr:row>19</xdr:row>
      <xdr:rowOff>57901</xdr:rowOff>
    </xdr:to>
    <xdr:graphicFrame macro="">
      <xdr:nvGraphicFramePr>
        <xdr:cNvPr id="7171" name="Graphique 3">
          <a:extLst>
            <a:ext uri="{FF2B5EF4-FFF2-40B4-BE49-F238E27FC236}">
              <a16:creationId xmlns:a16="http://schemas.microsoft.com/office/drawing/2014/main" id="{00000000-0008-0000-0700-000003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20</xdr:row>
      <xdr:rowOff>0</xdr:rowOff>
    </xdr:from>
    <xdr:to>
      <xdr:col>5</xdr:col>
      <xdr:colOff>869357</xdr:colOff>
      <xdr:row>28</xdr:row>
      <xdr:rowOff>96000</xdr:rowOff>
    </xdr:to>
    <xdr:graphicFrame macro="">
      <xdr:nvGraphicFramePr>
        <xdr:cNvPr id="7172" name="Graphique 4">
          <a:extLst>
            <a:ext uri="{FF2B5EF4-FFF2-40B4-BE49-F238E27FC236}">
              <a16:creationId xmlns:a16="http://schemas.microsoft.com/office/drawing/2014/main" id="{00000000-0008-0000-0700-000004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</xdr:row>
      <xdr:rowOff>161925</xdr:rowOff>
    </xdr:from>
    <xdr:to>
      <xdr:col>5</xdr:col>
      <xdr:colOff>869357</xdr:colOff>
      <xdr:row>19</xdr:row>
      <xdr:rowOff>67425</xdr:rowOff>
    </xdr:to>
    <xdr:graphicFrame macro="">
      <xdr:nvGraphicFramePr>
        <xdr:cNvPr id="7173" name="Graphique 5">
          <a:extLst>
            <a:ext uri="{FF2B5EF4-FFF2-40B4-BE49-F238E27FC236}">
              <a16:creationId xmlns:a16="http://schemas.microsoft.com/office/drawing/2014/main" id="{00000000-0008-0000-0700-000005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3</xdr:row>
      <xdr:rowOff>0</xdr:rowOff>
    </xdr:from>
    <xdr:to>
      <xdr:col>8</xdr:col>
      <xdr:colOff>190500</xdr:colOff>
      <xdr:row>3</xdr:row>
      <xdr:rowOff>142875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3925"/>
          <a:ext cx="190500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10</xdr:col>
      <xdr:colOff>489303</xdr:colOff>
      <xdr:row>23</xdr:row>
      <xdr:rowOff>161925</xdr:rowOff>
    </xdr:to>
    <xdr:pic>
      <xdr:nvPicPr>
        <xdr:cNvPr id="3" name="Graphique 2">
          <a:extLst>
            <a:ext uri="{FF2B5EF4-FFF2-40B4-BE49-F238E27FC236}">
              <a16:creationId xmlns:a16="http://schemas.microsoft.com/office/drawing/2014/main" id="{F04DBAB3-AB7D-4B80-A17C-E11FDC4FB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057775" y="457200"/>
          <a:ext cx="6432903" cy="496252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8</xdr:col>
      <xdr:colOff>981075</xdr:colOff>
      <xdr:row>18</xdr:row>
      <xdr:rowOff>155937</xdr:rowOff>
    </xdr:to>
    <xdr:pic>
      <xdr:nvPicPr>
        <xdr:cNvPr id="2" name="Graphique 1">
          <a:extLst>
            <a:ext uri="{FF2B5EF4-FFF2-40B4-BE49-F238E27FC236}">
              <a16:creationId xmlns:a16="http://schemas.microsoft.com/office/drawing/2014/main" id="{A64D2C05-2BDC-48BF-B43D-9E33905C2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629150" y="457200"/>
          <a:ext cx="4943475" cy="38135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000-BSN 2023">
  <a:themeElements>
    <a:clrScheme name="DEPP BSN 2023 V4 INV">
      <a:dk1>
        <a:srgbClr val="333333"/>
      </a:dk1>
      <a:lt1>
        <a:srgbClr val="FFFFFF"/>
      </a:lt1>
      <a:dk2>
        <a:srgbClr val="99001A"/>
      </a:dk2>
      <a:lt2>
        <a:srgbClr val="A26859"/>
      </a:lt2>
      <a:accent1>
        <a:srgbClr val="A7ADD9"/>
      </a:accent1>
      <a:accent2>
        <a:srgbClr val="F9F9F9"/>
      </a:accent2>
      <a:accent3>
        <a:srgbClr val="FF9940"/>
      </a:accent3>
      <a:accent4>
        <a:srgbClr val="91AE4F"/>
      </a:accent4>
      <a:accent5>
        <a:srgbClr val="169B62"/>
      </a:accent5>
      <a:accent6>
        <a:srgbClr val="484D7A"/>
      </a:accent6>
      <a:hlink>
        <a:srgbClr val="3158A1"/>
      </a:hlink>
      <a:folHlink>
        <a:srgbClr val="3158A1"/>
      </a:folHlink>
    </a:clrScheme>
    <a:fontScheme name="DEPP BSN 2021">
      <a:majorFont>
        <a:latin typeface="Marianne"/>
        <a:ea typeface=""/>
        <a:cs typeface=""/>
      </a:majorFont>
      <a:minorFont>
        <a:latin typeface="Marianne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Color A">
      <a:srgbClr val="958B62"/>
    </a:custClr>
    <a:custClr name="Color B">
      <a:srgbClr val="91AE4F"/>
    </a:custClr>
    <a:custClr name="Color C">
      <a:srgbClr val="169B62"/>
    </a:custClr>
    <a:custClr name="Color D">
      <a:srgbClr val="466964"/>
    </a:custClr>
    <a:custClr name="Color E">
      <a:srgbClr val="00AC8C"/>
    </a:custClr>
    <a:custClr name="Color F">
      <a:srgbClr val="0770BE"/>
    </a:custClr>
    <a:custClr name="Color G">
      <a:srgbClr val="484D7A"/>
    </a:custClr>
    <a:custClr name="Color H">
      <a:srgbClr val="FF8D7E"/>
    </a:custClr>
    <a:custClr name="Color I">
      <a:srgbClr val="D08A77"/>
    </a:custClr>
    <a:custClr name="Color J">
      <a:srgbClr val="FFC29E"/>
    </a:custClr>
    <a:custClr name="Color K">
      <a:srgbClr val="FFEB68"/>
    </a:custClr>
    <a:custClr name="Color L">
      <a:srgbClr val="FDCF41"/>
    </a:custClr>
    <a:custClr name="Color M">
      <a:srgbClr val="FF9940"/>
    </a:custClr>
    <a:custClr name="Color N">
      <a:srgbClr val="E18B63"/>
    </a:custClr>
    <a:custClr name="Color O">
      <a:srgbClr val="FF6F4C"/>
    </a:custClr>
    <a:custClr name="Color P">
      <a:srgbClr val="7D4E5B"/>
    </a:custClr>
    <a:custClr name="Color R">
      <a:srgbClr val="A26859"/>
    </a:custClr>
    <a:custClr name="Color S">
      <a:srgbClr val="A14D7C"/>
    </a:custClr>
    <a:custClr name="Color T">
      <a:srgbClr val="714A8E"/>
    </a:custClr>
    <a:custClr name="Color U">
      <a:srgbClr val="5A4EA8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1B468-62E0-4BDE-A277-1BBDE29423DF}">
  <dimension ref="A1:A17"/>
  <sheetViews>
    <sheetView tabSelected="1" workbookViewId="0"/>
  </sheetViews>
  <sheetFormatPr baseColWidth="10" defaultRowHeight="12.75" x14ac:dyDescent="0.2"/>
  <cols>
    <col min="1" max="1" width="77" style="218" bestFit="1" customWidth="1"/>
    <col min="2" max="16384" width="11.5546875" style="218"/>
  </cols>
  <sheetData>
    <row r="1" spans="1:1" x14ac:dyDescent="0.2">
      <c r="A1" s="219" t="s">
        <v>362</v>
      </c>
    </row>
    <row r="3" spans="1:1" x14ac:dyDescent="0.2">
      <c r="A3" s="220" t="s">
        <v>365</v>
      </c>
    </row>
    <row r="4" spans="1:1" x14ac:dyDescent="0.2">
      <c r="A4" s="220" t="s">
        <v>356</v>
      </c>
    </row>
    <row r="5" spans="1:1" x14ac:dyDescent="0.2">
      <c r="A5" s="220" t="s">
        <v>340</v>
      </c>
    </row>
    <row r="6" spans="1:1" x14ac:dyDescent="0.2">
      <c r="A6" s="220" t="s">
        <v>383</v>
      </c>
    </row>
    <row r="7" spans="1:1" x14ac:dyDescent="0.2">
      <c r="A7" s="220" t="s">
        <v>384</v>
      </c>
    </row>
    <row r="8" spans="1:1" x14ac:dyDescent="0.2">
      <c r="A8" s="220" t="s">
        <v>373</v>
      </c>
    </row>
    <row r="9" spans="1:1" x14ac:dyDescent="0.2">
      <c r="A9" s="220" t="s">
        <v>360</v>
      </c>
    </row>
    <row r="10" spans="1:1" x14ac:dyDescent="0.2">
      <c r="A10" s="220" t="s">
        <v>361</v>
      </c>
    </row>
    <row r="11" spans="1:1" x14ac:dyDescent="0.2">
      <c r="A11" s="220" t="s">
        <v>376</v>
      </c>
    </row>
    <row r="12" spans="1:1" x14ac:dyDescent="0.2">
      <c r="A12" s="220" t="s">
        <v>378</v>
      </c>
    </row>
    <row r="13" spans="1:1" x14ac:dyDescent="0.2">
      <c r="A13" s="220" t="s">
        <v>379</v>
      </c>
    </row>
    <row r="14" spans="1:1" x14ac:dyDescent="0.2">
      <c r="A14" s="220" t="s">
        <v>336</v>
      </c>
    </row>
    <row r="15" spans="1:1" x14ac:dyDescent="0.2">
      <c r="A15" s="220"/>
    </row>
    <row r="16" spans="1:1" x14ac:dyDescent="0.2">
      <c r="A16" s="220"/>
    </row>
    <row r="17" spans="1:1" x14ac:dyDescent="0.2">
      <c r="A17" s="220"/>
    </row>
  </sheetData>
  <hyperlinks>
    <hyperlink ref="A3" location="'6.1'!A1" display="6.1 – Ancienneté en tant qu'enseignants fonctionnaires en activité dans le secteur public" xr:uid="{AB0A2454-2768-4DBE-BAEA-2145A94C7545}"/>
    <hyperlink ref="A4" location="'6.2'!A1" display="6.2 - Part des enseignants fonctionnaires ayant moins de 5 ans d'ancienneté dans le premier degré public" xr:uid="{99676996-604E-4ECA-8319-FE13E3A5F30C}"/>
    <hyperlink ref="A5" location="'6.3'!A1" display="6.3 - Part des enseignants fonctionnaires ayant moins de 5 ans d'ancienneté dans le second degré public" xr:uid="{2AD141A2-579A-4DFE-81B9-AE6646492277}"/>
    <hyperlink ref="A6" location="'6.4'!A1" display="6.4 - Ancienneté en tant que fonctionnaires des personnes relevant de la vie scolaire en activité " xr:uid="{4F3FED3C-2777-4D85-A464-98AEA9EAAF16}"/>
    <hyperlink ref="A7" location="'6.5'!A1" display="6.5 - Ancienneté en tant que fonctionnaires des personnels d'encadrement en activité" xr:uid="{7C087FC0-1795-4CBE-A123-F826617D69BA}"/>
    <hyperlink ref="A8" location="'6.6'!A1" display="6.6 - Répartition des enseignants fonctionnaires du secteur public, par corps et grade" xr:uid="{BBC1F1DA-689C-470A-8849-82E8DF382797}"/>
    <hyperlink ref="A9" location="'6.7'!A1" display="6.7 - Répartition des enseignants fonctionnaires dans les grades selon l'ancienneté, par corps et sexe" xr:uid="{916A8FAD-358B-4A6D-AD27-68B5CBC15B0B}"/>
    <hyperlink ref="A10" location="'6.8'!A1" display="6.8 - Indice moyen des enseignants fonctionnaires selon l'ancienneté, par corps et sexe" xr:uid="{B2CADE9E-F9ED-473F-9030-51E50905A8C8}"/>
    <hyperlink ref="A11" location="'6.9'!A1" display="6.9 - Taux de mobilité des enseignants des premier et second degrés publics selon la classe d'âge (en %)" xr:uid="{8B07495B-401A-4D60-8606-7C5727A99145}"/>
    <hyperlink ref="A12" location="'6.10'!A1" display="6.10 - Taux de migration nette des enseignants fonctionnaires du premier degré public par département (en %)" xr:uid="{C39C4AD4-B3B0-48ED-982F-B3E7362A7AA3}"/>
    <hyperlink ref="A13" location="'6.11'!A1" display="6.11 - Taux de migration nette des enseignants fonctionnaires du second degré public par académie (en %)" xr:uid="{D8F86BE7-4EAB-465B-9C99-4AD8DD7301FA}"/>
    <hyperlink ref="A14" location="'6.12'!A1" display="6.12 - Répartition des enseignants en fonction de leur ancienneté dans l'établissement" xr:uid="{946DA545-02F8-4341-A027-CB100F24E2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770BE"/>
  </sheetPr>
  <dimension ref="A1:N40"/>
  <sheetViews>
    <sheetView zoomScaleNormal="100" workbookViewId="0"/>
  </sheetViews>
  <sheetFormatPr baseColWidth="10" defaultColWidth="11.6640625" defaultRowHeight="18" x14ac:dyDescent="0.35"/>
  <cols>
    <col min="1" max="9" width="11.6640625" style="13"/>
    <col min="10" max="10" width="11.6640625" style="13" customWidth="1"/>
    <col min="11" max="16384" width="11.6640625" style="13"/>
  </cols>
  <sheetData>
    <row r="1" spans="1:14" ht="15" customHeight="1" x14ac:dyDescent="0.35">
      <c r="A1" s="229" t="s">
        <v>365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15"/>
      <c r="M1" s="16"/>
      <c r="N1" s="16"/>
    </row>
    <row r="17" spans="1:13" x14ac:dyDescent="0.35">
      <c r="A17" s="66" t="s">
        <v>341</v>
      </c>
      <c r="B17" s="66"/>
      <c r="C17" s="66"/>
      <c r="D17" s="66"/>
      <c r="E17" s="66"/>
      <c r="F17" s="21"/>
      <c r="G17" s="21"/>
      <c r="M17" s="65"/>
    </row>
    <row r="18" spans="1:13" x14ac:dyDescent="0.35">
      <c r="A18" s="228" t="s">
        <v>370</v>
      </c>
      <c r="B18" s="228"/>
      <c r="C18" s="228"/>
      <c r="D18" s="228"/>
      <c r="E18" s="228"/>
      <c r="F18" s="228"/>
      <c r="G18" s="228"/>
      <c r="H18" s="228"/>
      <c r="I18" s="228"/>
      <c r="J18" s="228"/>
      <c r="K18" s="228"/>
    </row>
    <row r="19" spans="1:13" x14ac:dyDescent="0.35">
      <c r="A19" s="228" t="s">
        <v>366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</row>
    <row r="20" spans="1:13" ht="18" customHeight="1" x14ac:dyDescent="0.35">
      <c r="A20" s="230" t="s">
        <v>342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</row>
    <row r="21" spans="1:13" x14ac:dyDescent="0.35">
      <c r="A21" s="227" t="s">
        <v>343</v>
      </c>
      <c r="B21" s="227"/>
      <c r="C21" s="227"/>
      <c r="D21" s="227"/>
      <c r="E21" s="227"/>
      <c r="F21" s="227"/>
      <c r="G21" s="227"/>
      <c r="H21" s="227"/>
      <c r="I21" s="227"/>
      <c r="J21" s="227"/>
      <c r="K21" s="227"/>
    </row>
    <row r="38" spans="2:2" x14ac:dyDescent="0.35">
      <c r="B38" s="17"/>
    </row>
    <row r="39" spans="2:2" x14ac:dyDescent="0.35">
      <c r="B39" s="17"/>
    </row>
    <row r="40" spans="2:2" x14ac:dyDescent="0.35">
      <c r="B40" s="18"/>
    </row>
  </sheetData>
  <mergeCells count="5">
    <mergeCell ref="A21:K21"/>
    <mergeCell ref="A18:K18"/>
    <mergeCell ref="A1:K1"/>
    <mergeCell ref="A19:K19"/>
    <mergeCell ref="A20:L2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0770BE"/>
  </sheetPr>
  <dimension ref="A1:AA232"/>
  <sheetViews>
    <sheetView zoomScaleNormal="100" workbookViewId="0"/>
  </sheetViews>
  <sheetFormatPr baseColWidth="10" defaultRowHeight="18" x14ac:dyDescent="0.35"/>
  <sheetData>
    <row r="1" spans="1:27" x14ac:dyDescent="0.35">
      <c r="A1" s="62" t="s">
        <v>356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</row>
    <row r="2" spans="1:27" x14ac:dyDescent="0.3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</row>
    <row r="3" spans="1:27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98" t="s">
        <v>355</v>
      </c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</row>
    <row r="4" spans="1:27" x14ac:dyDescent="0.35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</row>
    <row r="5" spans="1:27" x14ac:dyDescent="0.35">
      <c r="A5" s="63"/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</row>
    <row r="6" spans="1:27" x14ac:dyDescent="0.35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</row>
    <row r="7" spans="1:27" x14ac:dyDescent="0.35">
      <c r="A7" s="63"/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</row>
    <row r="8" spans="1:27" x14ac:dyDescent="0.3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</row>
    <row r="9" spans="1:27" x14ac:dyDescent="0.35">
      <c r="A9" s="63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</row>
    <row r="10" spans="1:27" x14ac:dyDescent="0.3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</row>
    <row r="11" spans="1:27" x14ac:dyDescent="0.3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</row>
    <row r="12" spans="1:27" x14ac:dyDescent="0.35">
      <c r="A12" s="63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</row>
    <row r="13" spans="1:27" x14ac:dyDescent="0.35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</row>
    <row r="14" spans="1:27" x14ac:dyDescent="0.35">
      <c r="A14" s="63"/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</row>
    <row r="15" spans="1:27" x14ac:dyDescent="0.35">
      <c r="A15" s="63"/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</row>
    <row r="16" spans="1:27" x14ac:dyDescent="0.35">
      <c r="A16" s="63"/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</row>
    <row r="17" spans="1:27" x14ac:dyDescent="0.3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</row>
    <row r="18" spans="1:27" x14ac:dyDescent="0.35">
      <c r="A18" s="63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</row>
    <row r="19" spans="1:27" x14ac:dyDescent="0.3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</row>
    <row r="20" spans="1:27" x14ac:dyDescent="0.3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</row>
    <row r="21" spans="1:27" x14ac:dyDescent="0.3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</row>
    <row r="22" spans="1:27" x14ac:dyDescent="0.35">
      <c r="A22" s="63"/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</row>
    <row r="23" spans="1:27" x14ac:dyDescent="0.3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</row>
    <row r="24" spans="1:27" x14ac:dyDescent="0.3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</row>
    <row r="25" spans="1:27" x14ac:dyDescent="0.3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</row>
    <row r="26" spans="1:27" x14ac:dyDescent="0.35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</row>
    <row r="27" spans="1:27" s="13" customFormat="1" x14ac:dyDescent="0.35">
      <c r="A27" s="66" t="s">
        <v>341</v>
      </c>
      <c r="B27" s="66"/>
      <c r="C27" s="66"/>
      <c r="D27" s="66"/>
      <c r="E27" s="66"/>
      <c r="F27" s="21"/>
      <c r="G27" s="21"/>
      <c r="M27" s="65"/>
    </row>
    <row r="28" spans="1:27" s="13" customFormat="1" ht="18" customHeight="1" x14ac:dyDescent="0.35">
      <c r="A28" s="228" t="s">
        <v>389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M28" s="65"/>
    </row>
    <row r="29" spans="1:27" x14ac:dyDescent="0.35">
      <c r="A29" s="228" t="s">
        <v>367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</row>
    <row r="30" spans="1:27" ht="18" customHeight="1" x14ac:dyDescent="0.35">
      <c r="A30" s="230" t="s">
        <v>342</v>
      </c>
      <c r="B30" s="230"/>
      <c r="C30" s="230"/>
      <c r="D30" s="230"/>
      <c r="E30" s="230"/>
      <c r="F30" s="230"/>
      <c r="G30" s="230"/>
      <c r="H30" s="230"/>
      <c r="I30" s="230"/>
      <c r="J30" s="230"/>
      <c r="K30" s="230"/>
      <c r="L30" s="230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</row>
    <row r="31" spans="1:27" x14ac:dyDescent="0.35">
      <c r="A31" s="227" t="s">
        <v>343</v>
      </c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</row>
    <row r="32" spans="1:27" x14ac:dyDescent="0.35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</row>
    <row r="33" spans="1:27" x14ac:dyDescent="0.35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</row>
    <row r="34" spans="1:27" x14ac:dyDescent="0.35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</row>
    <row r="35" spans="1:27" x14ac:dyDescent="0.35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</row>
    <row r="36" spans="1:27" x14ac:dyDescent="0.35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</row>
    <row r="37" spans="1:27" x14ac:dyDescent="0.35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</row>
    <row r="38" spans="1:27" x14ac:dyDescent="0.3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</row>
    <row r="39" spans="1:27" x14ac:dyDescent="0.35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</row>
    <row r="40" spans="1:27" x14ac:dyDescent="0.35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</row>
    <row r="41" spans="1:27" x14ac:dyDescent="0.3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</row>
    <row r="42" spans="1:27" x14ac:dyDescent="0.3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</row>
    <row r="43" spans="1:27" x14ac:dyDescent="0.3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</row>
    <row r="44" spans="1:27" x14ac:dyDescent="0.35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</row>
    <row r="45" spans="1:27" x14ac:dyDescent="0.35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</row>
    <row r="46" spans="1:27" x14ac:dyDescent="0.35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</row>
    <row r="47" spans="1:27" x14ac:dyDescent="0.35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</row>
    <row r="48" spans="1:27" x14ac:dyDescent="0.35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</row>
    <row r="49" spans="1:27" x14ac:dyDescent="0.35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</row>
    <row r="50" spans="1:27" x14ac:dyDescent="0.35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</row>
    <row r="51" spans="1:27" x14ac:dyDescent="0.35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</row>
    <row r="52" spans="1:27" x14ac:dyDescent="0.35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</row>
    <row r="53" spans="1:27" x14ac:dyDescent="0.35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</row>
    <row r="54" spans="1:27" x14ac:dyDescent="0.35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</row>
    <row r="55" spans="1:27" x14ac:dyDescent="0.35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</row>
    <row r="56" spans="1:27" x14ac:dyDescent="0.35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</row>
    <row r="57" spans="1:27" x14ac:dyDescent="0.35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</row>
    <row r="58" spans="1:27" x14ac:dyDescent="0.35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</row>
    <row r="59" spans="1:27" x14ac:dyDescent="0.35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</row>
    <row r="60" spans="1:27" x14ac:dyDescent="0.35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</row>
    <row r="61" spans="1:27" x14ac:dyDescent="0.35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</row>
    <row r="62" spans="1:27" x14ac:dyDescent="0.35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</row>
    <row r="63" spans="1:27" x14ac:dyDescent="0.35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spans="1:27" x14ac:dyDescent="0.35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spans="1:27" x14ac:dyDescent="0.35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1:27" x14ac:dyDescent="0.35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1:27" x14ac:dyDescent="0.35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</row>
    <row r="68" spans="1:27" x14ac:dyDescent="0.35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</row>
    <row r="69" spans="1:27" x14ac:dyDescent="0.35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</row>
    <row r="70" spans="1:27" x14ac:dyDescent="0.35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</row>
    <row r="71" spans="1:27" x14ac:dyDescent="0.35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</row>
    <row r="72" spans="1:27" x14ac:dyDescent="0.35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</row>
    <row r="73" spans="1:27" x14ac:dyDescent="0.35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</row>
    <row r="74" spans="1:27" x14ac:dyDescent="0.35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</row>
    <row r="75" spans="1:27" x14ac:dyDescent="0.35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</row>
    <row r="76" spans="1:27" x14ac:dyDescent="0.35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</row>
    <row r="77" spans="1:27" x14ac:dyDescent="0.35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</row>
    <row r="78" spans="1:27" x14ac:dyDescent="0.35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</row>
    <row r="79" spans="1:27" x14ac:dyDescent="0.35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</row>
    <row r="80" spans="1:27" x14ac:dyDescent="0.35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</row>
    <row r="81" spans="1:27" x14ac:dyDescent="0.35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</row>
    <row r="82" spans="1:27" x14ac:dyDescent="0.35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</row>
    <row r="83" spans="1:27" x14ac:dyDescent="0.35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</row>
    <row r="84" spans="1:27" x14ac:dyDescent="0.35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</row>
    <row r="85" spans="1:27" x14ac:dyDescent="0.35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</row>
    <row r="86" spans="1:27" x14ac:dyDescent="0.35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</row>
    <row r="87" spans="1:27" x14ac:dyDescent="0.3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</row>
    <row r="88" spans="1:27" x14ac:dyDescent="0.35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</row>
    <row r="89" spans="1:27" x14ac:dyDescent="0.35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</row>
    <row r="90" spans="1:27" x14ac:dyDescent="0.35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</row>
    <row r="91" spans="1:27" x14ac:dyDescent="0.35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</row>
    <row r="92" spans="1:27" x14ac:dyDescent="0.35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</row>
    <row r="93" spans="1:27" x14ac:dyDescent="0.35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</row>
    <row r="94" spans="1:27" x14ac:dyDescent="0.35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</row>
    <row r="95" spans="1:27" x14ac:dyDescent="0.35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</row>
    <row r="96" spans="1:27" x14ac:dyDescent="0.35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</row>
    <row r="97" spans="1:27" x14ac:dyDescent="0.35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</row>
    <row r="98" spans="1:27" x14ac:dyDescent="0.35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</row>
    <row r="99" spans="1:27" x14ac:dyDescent="0.35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</row>
    <row r="100" spans="1:27" x14ac:dyDescent="0.35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</row>
    <row r="101" spans="1:27" x14ac:dyDescent="0.35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</row>
    <row r="102" spans="1:27" x14ac:dyDescent="0.35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</row>
    <row r="103" spans="1:27" x14ac:dyDescent="0.35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</row>
    <row r="104" spans="1:27" x14ac:dyDescent="0.35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</row>
    <row r="105" spans="1:27" x14ac:dyDescent="0.35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</row>
    <row r="106" spans="1:27" x14ac:dyDescent="0.35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</row>
    <row r="107" spans="1:27" x14ac:dyDescent="0.35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</row>
    <row r="108" spans="1:27" x14ac:dyDescent="0.35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</row>
    <row r="109" spans="1:27" x14ac:dyDescent="0.35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</row>
    <row r="110" spans="1:27" x14ac:dyDescent="0.35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</row>
    <row r="111" spans="1:27" x14ac:dyDescent="0.35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</row>
    <row r="112" spans="1:27" x14ac:dyDescent="0.35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</row>
    <row r="113" spans="1:27" x14ac:dyDescent="0.35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</row>
    <row r="114" spans="1:27" x14ac:dyDescent="0.35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</row>
    <row r="115" spans="1:27" x14ac:dyDescent="0.3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</row>
    <row r="116" spans="1:27" x14ac:dyDescent="0.35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</row>
    <row r="117" spans="1:27" x14ac:dyDescent="0.35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</row>
    <row r="118" spans="1:27" x14ac:dyDescent="0.35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</row>
    <row r="119" spans="1:27" x14ac:dyDescent="0.35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</row>
    <row r="120" spans="1:27" x14ac:dyDescent="0.35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</row>
    <row r="121" spans="1:27" x14ac:dyDescent="0.35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</row>
    <row r="122" spans="1:27" x14ac:dyDescent="0.35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</row>
    <row r="123" spans="1:27" x14ac:dyDescent="0.35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</row>
    <row r="124" spans="1:27" x14ac:dyDescent="0.35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</row>
    <row r="125" spans="1:27" x14ac:dyDescent="0.35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</row>
    <row r="126" spans="1:27" x14ac:dyDescent="0.35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</row>
    <row r="127" spans="1:27" x14ac:dyDescent="0.35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</row>
    <row r="128" spans="1:27" x14ac:dyDescent="0.35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</row>
    <row r="129" spans="1:27" x14ac:dyDescent="0.35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</row>
    <row r="130" spans="1:27" x14ac:dyDescent="0.35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</row>
    <row r="131" spans="1:27" x14ac:dyDescent="0.35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</row>
    <row r="132" spans="1:27" x14ac:dyDescent="0.35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</row>
    <row r="133" spans="1:27" x14ac:dyDescent="0.35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</row>
    <row r="134" spans="1:27" x14ac:dyDescent="0.35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</row>
    <row r="135" spans="1:27" x14ac:dyDescent="0.35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</row>
    <row r="136" spans="1:27" x14ac:dyDescent="0.35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</row>
    <row r="137" spans="1:27" x14ac:dyDescent="0.35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</row>
    <row r="138" spans="1:27" x14ac:dyDescent="0.35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</row>
    <row r="139" spans="1:27" x14ac:dyDescent="0.35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</row>
    <row r="140" spans="1:27" x14ac:dyDescent="0.35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</row>
    <row r="141" spans="1:27" x14ac:dyDescent="0.35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</row>
    <row r="142" spans="1:27" x14ac:dyDescent="0.35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</row>
    <row r="143" spans="1:27" x14ac:dyDescent="0.35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</row>
    <row r="144" spans="1:27" x14ac:dyDescent="0.35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</row>
    <row r="145" spans="1:27" x14ac:dyDescent="0.35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</row>
    <row r="146" spans="1:27" x14ac:dyDescent="0.35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</row>
    <row r="147" spans="1:27" x14ac:dyDescent="0.35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</row>
    <row r="148" spans="1:27" x14ac:dyDescent="0.35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</row>
    <row r="149" spans="1:27" x14ac:dyDescent="0.35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</row>
    <row r="150" spans="1:27" x14ac:dyDescent="0.35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</row>
    <row r="151" spans="1:27" x14ac:dyDescent="0.35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</row>
    <row r="152" spans="1:27" x14ac:dyDescent="0.35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</row>
    <row r="153" spans="1:27" x14ac:dyDescent="0.35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</row>
    <row r="154" spans="1:27" x14ac:dyDescent="0.35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</row>
    <row r="155" spans="1:27" x14ac:dyDescent="0.35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</row>
    <row r="156" spans="1:27" x14ac:dyDescent="0.35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</row>
    <row r="157" spans="1:27" x14ac:dyDescent="0.35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</row>
    <row r="158" spans="1:27" x14ac:dyDescent="0.35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</row>
    <row r="159" spans="1:27" x14ac:dyDescent="0.35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</row>
    <row r="160" spans="1:27" x14ac:dyDescent="0.35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</row>
    <row r="161" spans="1:27" x14ac:dyDescent="0.35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</row>
    <row r="162" spans="1:27" x14ac:dyDescent="0.35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</row>
    <row r="163" spans="1:27" x14ac:dyDescent="0.35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</row>
    <row r="164" spans="1:27" x14ac:dyDescent="0.35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</row>
    <row r="165" spans="1:27" x14ac:dyDescent="0.35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</row>
    <row r="166" spans="1:27" x14ac:dyDescent="0.35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</row>
    <row r="167" spans="1:27" x14ac:dyDescent="0.35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</row>
    <row r="168" spans="1:27" x14ac:dyDescent="0.35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</row>
    <row r="169" spans="1:27" x14ac:dyDescent="0.35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</row>
    <row r="170" spans="1:27" x14ac:dyDescent="0.35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</row>
    <row r="171" spans="1:27" x14ac:dyDescent="0.35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</row>
    <row r="172" spans="1:27" x14ac:dyDescent="0.35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</row>
    <row r="173" spans="1:27" x14ac:dyDescent="0.35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</row>
    <row r="174" spans="1:27" x14ac:dyDescent="0.35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</row>
    <row r="175" spans="1:27" x14ac:dyDescent="0.35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</row>
    <row r="176" spans="1:27" x14ac:dyDescent="0.35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</row>
    <row r="177" spans="1:27" x14ac:dyDescent="0.35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</row>
    <row r="178" spans="1:27" x14ac:dyDescent="0.35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</row>
    <row r="179" spans="1:27" x14ac:dyDescent="0.35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</row>
    <row r="180" spans="1:27" x14ac:dyDescent="0.35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</row>
    <row r="181" spans="1:27" x14ac:dyDescent="0.35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</row>
    <row r="182" spans="1:27" x14ac:dyDescent="0.35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</row>
    <row r="183" spans="1:27" x14ac:dyDescent="0.35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</row>
    <row r="184" spans="1:27" x14ac:dyDescent="0.35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</row>
    <row r="185" spans="1:27" x14ac:dyDescent="0.35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</row>
    <row r="186" spans="1:27" x14ac:dyDescent="0.35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</row>
    <row r="187" spans="1:27" x14ac:dyDescent="0.35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</row>
    <row r="188" spans="1:27" x14ac:dyDescent="0.35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</row>
    <row r="189" spans="1:27" x14ac:dyDescent="0.35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</row>
    <row r="190" spans="1:27" x14ac:dyDescent="0.35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</row>
    <row r="191" spans="1:27" x14ac:dyDescent="0.35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</row>
    <row r="192" spans="1:27" x14ac:dyDescent="0.35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</row>
    <row r="193" spans="1:27" x14ac:dyDescent="0.35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</row>
    <row r="194" spans="1:27" x14ac:dyDescent="0.35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</row>
    <row r="195" spans="1:27" x14ac:dyDescent="0.35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</row>
    <row r="196" spans="1:27" x14ac:dyDescent="0.35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</row>
    <row r="197" spans="1:27" x14ac:dyDescent="0.35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</row>
    <row r="198" spans="1:27" x14ac:dyDescent="0.35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</row>
    <row r="199" spans="1:27" x14ac:dyDescent="0.35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</row>
    <row r="200" spans="1:27" x14ac:dyDescent="0.35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</row>
    <row r="201" spans="1:27" x14ac:dyDescent="0.35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</row>
    <row r="202" spans="1:27" x14ac:dyDescent="0.35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</row>
    <row r="203" spans="1:27" x14ac:dyDescent="0.35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</row>
    <row r="204" spans="1:27" x14ac:dyDescent="0.35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</row>
    <row r="205" spans="1:27" x14ac:dyDescent="0.35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</row>
    <row r="206" spans="1:27" x14ac:dyDescent="0.35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</row>
    <row r="207" spans="1:27" x14ac:dyDescent="0.35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</row>
    <row r="208" spans="1:27" x14ac:dyDescent="0.35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</row>
    <row r="209" spans="1:27" x14ac:dyDescent="0.35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</row>
    <row r="210" spans="1:27" x14ac:dyDescent="0.35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</row>
    <row r="211" spans="1:27" x14ac:dyDescent="0.35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</row>
    <row r="212" spans="1:27" x14ac:dyDescent="0.35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</row>
    <row r="213" spans="1:27" x14ac:dyDescent="0.35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</row>
    <row r="214" spans="1:27" x14ac:dyDescent="0.35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</row>
    <row r="215" spans="1:27" x14ac:dyDescent="0.35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</row>
    <row r="216" spans="1:27" x14ac:dyDescent="0.35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</row>
    <row r="217" spans="1:27" x14ac:dyDescent="0.35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</row>
    <row r="218" spans="1:27" x14ac:dyDescent="0.35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</row>
    <row r="219" spans="1:27" x14ac:dyDescent="0.35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</row>
    <row r="220" spans="1:27" x14ac:dyDescent="0.35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</row>
    <row r="221" spans="1:27" x14ac:dyDescent="0.35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</row>
    <row r="222" spans="1:27" x14ac:dyDescent="0.35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</row>
    <row r="223" spans="1:27" x14ac:dyDescent="0.35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</row>
    <row r="224" spans="1:27" x14ac:dyDescent="0.35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</row>
    <row r="225" spans="1:27" x14ac:dyDescent="0.35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</row>
    <row r="226" spans="1:27" x14ac:dyDescent="0.35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</row>
    <row r="227" spans="1:27" x14ac:dyDescent="0.35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</row>
    <row r="228" spans="1:27" x14ac:dyDescent="0.35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</row>
    <row r="229" spans="1:27" x14ac:dyDescent="0.35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</row>
    <row r="230" spans="1:27" x14ac:dyDescent="0.35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</row>
    <row r="231" spans="1:27" x14ac:dyDescent="0.35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</row>
    <row r="232" spans="1:27" x14ac:dyDescent="0.35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</row>
  </sheetData>
  <mergeCells count="4">
    <mergeCell ref="A29:K29"/>
    <mergeCell ref="A30:L30"/>
    <mergeCell ref="A31:K31"/>
    <mergeCell ref="A28:K2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tabColor rgb="FF0770BE"/>
  </sheetPr>
  <dimension ref="A1:S113"/>
  <sheetViews>
    <sheetView zoomScaleNormal="100" workbookViewId="0"/>
  </sheetViews>
  <sheetFormatPr baseColWidth="10" defaultRowHeight="18" x14ac:dyDescent="0.35"/>
  <sheetData>
    <row r="1" spans="1:19" x14ac:dyDescent="0.35">
      <c r="A1" s="60" t="s">
        <v>340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13"/>
    </row>
    <row r="2" spans="1:19" x14ac:dyDescent="0.35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13"/>
    </row>
    <row r="3" spans="1:19" x14ac:dyDescent="0.35">
      <c r="A3" s="61"/>
      <c r="B3" s="61"/>
      <c r="C3" s="61"/>
      <c r="D3" s="61"/>
      <c r="E3" s="61"/>
      <c r="F3" s="61"/>
      <c r="G3" s="61"/>
      <c r="H3" s="61"/>
      <c r="I3" s="61"/>
      <c r="M3" s="61"/>
      <c r="N3" s="61"/>
      <c r="O3" s="61"/>
      <c r="P3" s="61"/>
      <c r="Q3" s="61"/>
      <c r="R3" s="61"/>
      <c r="S3" s="13"/>
    </row>
    <row r="4" spans="1:19" x14ac:dyDescent="0.35">
      <c r="A4" s="61"/>
      <c r="B4" s="61"/>
      <c r="C4" s="61"/>
      <c r="D4" s="61"/>
      <c r="E4" s="61"/>
      <c r="F4" s="61"/>
      <c r="G4" s="61"/>
      <c r="H4" s="61"/>
      <c r="I4" s="61"/>
      <c r="J4" s="61"/>
      <c r="K4" s="98" t="s">
        <v>355</v>
      </c>
      <c r="L4" s="61"/>
      <c r="M4" s="61"/>
      <c r="N4" s="61"/>
      <c r="O4" s="61"/>
      <c r="P4" s="61"/>
      <c r="Q4" s="61"/>
      <c r="R4" s="61"/>
      <c r="S4" s="13"/>
    </row>
    <row r="5" spans="1:19" x14ac:dyDescent="0.3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13"/>
    </row>
    <row r="6" spans="1:19" x14ac:dyDescent="0.3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13"/>
    </row>
    <row r="7" spans="1:19" x14ac:dyDescent="0.3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13"/>
    </row>
    <row r="8" spans="1:19" x14ac:dyDescent="0.3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13"/>
    </row>
    <row r="9" spans="1:19" x14ac:dyDescent="0.3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13"/>
    </row>
    <row r="10" spans="1:19" x14ac:dyDescent="0.35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13"/>
    </row>
    <row r="11" spans="1:19" x14ac:dyDescent="0.35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13"/>
    </row>
    <row r="12" spans="1:19" x14ac:dyDescent="0.35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13"/>
    </row>
    <row r="13" spans="1:19" x14ac:dyDescent="0.3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13"/>
    </row>
    <row r="14" spans="1:19" x14ac:dyDescent="0.35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13"/>
    </row>
    <row r="15" spans="1:19" x14ac:dyDescent="0.35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13"/>
    </row>
    <row r="16" spans="1:19" x14ac:dyDescent="0.35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13"/>
    </row>
    <row r="17" spans="1:19" x14ac:dyDescent="0.3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13"/>
    </row>
    <row r="18" spans="1:19" x14ac:dyDescent="0.3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13"/>
    </row>
    <row r="19" spans="1:19" x14ac:dyDescent="0.3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13"/>
    </row>
    <row r="20" spans="1:19" x14ac:dyDescent="0.3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13"/>
    </row>
    <row r="21" spans="1:19" x14ac:dyDescent="0.3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13"/>
    </row>
    <row r="22" spans="1:19" x14ac:dyDescent="0.35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13"/>
    </row>
    <row r="23" spans="1:19" x14ac:dyDescent="0.35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13"/>
    </row>
    <row r="24" spans="1:19" x14ac:dyDescent="0.35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13"/>
    </row>
    <row r="25" spans="1:19" x14ac:dyDescent="0.3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13"/>
    </row>
    <row r="26" spans="1:19" x14ac:dyDescent="0.35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13"/>
    </row>
    <row r="27" spans="1:19" s="13" customFormat="1" x14ac:dyDescent="0.35">
      <c r="A27" s="66" t="s">
        <v>341</v>
      </c>
      <c r="B27" s="66"/>
      <c r="C27" s="66"/>
      <c r="D27" s="66"/>
      <c r="E27" s="66"/>
      <c r="F27" s="21"/>
      <c r="G27" s="21"/>
      <c r="M27" s="65"/>
    </row>
    <row r="28" spans="1:19" ht="18" customHeight="1" x14ac:dyDescent="0.35">
      <c r="A28" s="228" t="s">
        <v>389</v>
      </c>
      <c r="B28" s="228"/>
      <c r="C28" s="228"/>
      <c r="D28" s="228"/>
      <c r="E28" s="228"/>
      <c r="F28" s="228"/>
      <c r="G28" s="228"/>
      <c r="H28" s="228"/>
      <c r="I28" s="228"/>
      <c r="J28" s="228"/>
      <c r="K28" s="228"/>
      <c r="M28" s="61"/>
      <c r="N28" s="61"/>
      <c r="O28" s="61"/>
      <c r="P28" s="61"/>
      <c r="Q28" s="61"/>
      <c r="R28" s="61"/>
      <c r="S28" s="13"/>
    </row>
    <row r="29" spans="1:19" ht="18" customHeight="1" x14ac:dyDescent="0.35">
      <c r="A29" s="228" t="s">
        <v>368</v>
      </c>
      <c r="B29" s="228"/>
      <c r="C29" s="228"/>
      <c r="D29" s="228"/>
      <c r="E29" s="228"/>
      <c r="F29" s="228"/>
      <c r="G29" s="228"/>
      <c r="H29" s="228"/>
      <c r="I29" s="228"/>
      <c r="J29" s="228"/>
      <c r="K29" s="228"/>
      <c r="L29" s="61"/>
      <c r="M29" s="61"/>
      <c r="N29" s="61"/>
      <c r="O29" s="61"/>
      <c r="P29" s="61"/>
      <c r="Q29" s="61"/>
      <c r="R29" s="61"/>
      <c r="S29" s="13"/>
    </row>
    <row r="30" spans="1:19" ht="18" customHeight="1" x14ac:dyDescent="0.35">
      <c r="A30" s="231" t="s">
        <v>342</v>
      </c>
      <c r="B30" s="232"/>
      <c r="C30" s="232"/>
      <c r="D30" s="232"/>
      <c r="E30" s="232"/>
      <c r="F30" s="232"/>
      <c r="G30" s="232"/>
      <c r="H30" s="232"/>
      <c r="I30" s="232"/>
      <c r="J30" s="232"/>
      <c r="K30" s="233"/>
      <c r="L30" s="226"/>
      <c r="M30" s="61"/>
      <c r="N30" s="61"/>
      <c r="O30" s="61"/>
      <c r="P30" s="61"/>
      <c r="Q30" s="61"/>
      <c r="R30" s="61"/>
      <c r="S30" s="13"/>
    </row>
    <row r="31" spans="1:19" x14ac:dyDescent="0.35">
      <c r="A31" s="234" t="s">
        <v>343</v>
      </c>
      <c r="B31" s="235"/>
      <c r="C31" s="235"/>
      <c r="D31" s="235"/>
      <c r="E31" s="235"/>
      <c r="F31" s="235"/>
      <c r="G31" s="235"/>
      <c r="H31" s="235"/>
      <c r="I31" s="235"/>
      <c r="J31" s="235"/>
      <c r="K31" s="236"/>
      <c r="L31" s="61"/>
      <c r="M31" s="61"/>
      <c r="N31" s="61"/>
      <c r="O31" s="61"/>
      <c r="P31" s="61"/>
      <c r="Q31" s="61"/>
      <c r="R31" s="61"/>
      <c r="S31" s="13"/>
    </row>
    <row r="32" spans="1:19" x14ac:dyDescent="0.35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13"/>
    </row>
    <row r="33" spans="1:19" x14ac:dyDescent="0.35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13"/>
    </row>
    <row r="34" spans="1:19" x14ac:dyDescent="0.35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13"/>
    </row>
    <row r="35" spans="1:19" x14ac:dyDescent="0.35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13"/>
    </row>
    <row r="36" spans="1:19" x14ac:dyDescent="0.35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13"/>
    </row>
    <row r="37" spans="1:19" x14ac:dyDescent="0.35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13"/>
    </row>
    <row r="38" spans="1:19" x14ac:dyDescent="0.35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13"/>
    </row>
    <row r="39" spans="1:19" x14ac:dyDescent="0.35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13"/>
    </row>
    <row r="40" spans="1:19" x14ac:dyDescent="0.35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13"/>
    </row>
    <row r="41" spans="1:19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13"/>
    </row>
    <row r="42" spans="1:19" x14ac:dyDescent="0.3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13"/>
    </row>
    <row r="43" spans="1:19" x14ac:dyDescent="0.3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13"/>
    </row>
    <row r="44" spans="1:19" x14ac:dyDescent="0.3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13"/>
    </row>
    <row r="45" spans="1:19" x14ac:dyDescent="0.3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13"/>
    </row>
    <row r="46" spans="1:19" x14ac:dyDescent="0.3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13"/>
    </row>
    <row r="47" spans="1:19" x14ac:dyDescent="0.3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13"/>
    </row>
    <row r="48" spans="1:19" x14ac:dyDescent="0.3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13"/>
    </row>
    <row r="49" spans="1:19" x14ac:dyDescent="0.3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13"/>
    </row>
    <row r="50" spans="1:19" x14ac:dyDescent="0.3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13"/>
    </row>
    <row r="51" spans="1:19" x14ac:dyDescent="0.3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13"/>
    </row>
    <row r="52" spans="1:19" x14ac:dyDescent="0.3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13"/>
    </row>
    <row r="53" spans="1:19" x14ac:dyDescent="0.3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13"/>
    </row>
    <row r="54" spans="1:19" x14ac:dyDescent="0.3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13"/>
    </row>
    <row r="55" spans="1:19" x14ac:dyDescent="0.3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13"/>
    </row>
    <row r="56" spans="1:19" x14ac:dyDescent="0.3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13"/>
    </row>
    <row r="57" spans="1:19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13"/>
    </row>
    <row r="58" spans="1:19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13"/>
    </row>
    <row r="59" spans="1:19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13"/>
    </row>
    <row r="60" spans="1:19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13"/>
    </row>
    <row r="61" spans="1:19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13"/>
    </row>
    <row r="62" spans="1:19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13"/>
    </row>
    <row r="63" spans="1:19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13"/>
    </row>
    <row r="64" spans="1:19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13"/>
    </row>
    <row r="65" spans="1:19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13"/>
    </row>
    <row r="66" spans="1:19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13"/>
    </row>
    <row r="67" spans="1:19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13"/>
    </row>
    <row r="68" spans="1:19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13"/>
    </row>
    <row r="69" spans="1:19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13"/>
    </row>
    <row r="70" spans="1:19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13"/>
    </row>
    <row r="71" spans="1:19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13"/>
    </row>
    <row r="72" spans="1:19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13"/>
    </row>
    <row r="73" spans="1:19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13"/>
    </row>
    <row r="74" spans="1:19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13"/>
    </row>
    <row r="75" spans="1:19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13"/>
    </row>
    <row r="76" spans="1:19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13"/>
    </row>
    <row r="77" spans="1:19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13"/>
    </row>
    <row r="78" spans="1:19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13"/>
    </row>
    <row r="79" spans="1:19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13"/>
    </row>
    <row r="80" spans="1:19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13"/>
    </row>
    <row r="81" spans="1:19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13"/>
    </row>
    <row r="82" spans="1:19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13"/>
    </row>
    <row r="83" spans="1:19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13"/>
    </row>
    <row r="84" spans="1:19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13"/>
    </row>
    <row r="85" spans="1:19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13"/>
    </row>
    <row r="86" spans="1:19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13"/>
    </row>
    <row r="87" spans="1:19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13"/>
    </row>
    <row r="88" spans="1:19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13"/>
    </row>
    <row r="89" spans="1:19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13"/>
    </row>
    <row r="90" spans="1:19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13"/>
    </row>
    <row r="91" spans="1:19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13"/>
    </row>
    <row r="92" spans="1:19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13"/>
    </row>
    <row r="93" spans="1:19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13"/>
    </row>
    <row r="94" spans="1:19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13"/>
    </row>
    <row r="95" spans="1:19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13"/>
    </row>
    <row r="96" spans="1:19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13"/>
    </row>
    <row r="97" spans="1:19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13"/>
    </row>
    <row r="98" spans="1:19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13"/>
    </row>
    <row r="99" spans="1:19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13"/>
    </row>
    <row r="100" spans="1:19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13"/>
    </row>
    <row r="101" spans="1:19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13"/>
    </row>
    <row r="102" spans="1:19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13"/>
    </row>
    <row r="103" spans="1:19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13"/>
    </row>
    <row r="104" spans="1:19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13"/>
    </row>
    <row r="105" spans="1:19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13"/>
    </row>
    <row r="106" spans="1:19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13"/>
    </row>
    <row r="107" spans="1:19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13"/>
    </row>
    <row r="108" spans="1:19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13"/>
    </row>
    <row r="109" spans="1:19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13"/>
    </row>
    <row r="110" spans="1:19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13"/>
    </row>
    <row r="111" spans="1:19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13"/>
    </row>
    <row r="112" spans="1:19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</row>
    <row r="113" spans="1:19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</row>
  </sheetData>
  <mergeCells count="4">
    <mergeCell ref="A29:K29"/>
    <mergeCell ref="A30:K30"/>
    <mergeCell ref="A28:K28"/>
    <mergeCell ref="A31:K3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tabColor rgb="FF0770BE"/>
  </sheetPr>
  <dimension ref="A1:M43"/>
  <sheetViews>
    <sheetView zoomScaleNormal="100" workbookViewId="0"/>
  </sheetViews>
  <sheetFormatPr baseColWidth="10" defaultColWidth="11.44140625" defaultRowHeight="12.75" x14ac:dyDescent="0.2"/>
  <cols>
    <col min="1" max="1" width="13.21875" style="27" customWidth="1"/>
    <col min="2" max="2" width="9.77734375" style="27" customWidth="1"/>
    <col min="3" max="3" width="8.6640625" style="27" customWidth="1"/>
    <col min="4" max="4" width="8.33203125" style="27" customWidth="1"/>
    <col min="5" max="5" width="13.109375" style="27" customWidth="1"/>
    <col min="6" max="9" width="11.44140625" style="27"/>
    <col min="10" max="10" width="11.5546875" style="27" customWidth="1"/>
    <col min="11" max="240" width="11.44140625" style="27"/>
    <col min="241" max="241" width="8.44140625" style="27" customWidth="1"/>
    <col min="242" max="242" width="9.77734375" style="27" customWidth="1"/>
    <col min="243" max="245" width="8.33203125" style="27" customWidth="1"/>
    <col min="246" max="16384" width="11.44140625" style="27"/>
  </cols>
  <sheetData>
    <row r="1" spans="1:11" x14ac:dyDescent="0.2">
      <c r="A1" s="20" t="s">
        <v>369</v>
      </c>
      <c r="B1" s="31"/>
      <c r="C1" s="20"/>
      <c r="D1" s="20"/>
      <c r="E1" s="20"/>
      <c r="F1" s="31"/>
      <c r="G1" s="20"/>
      <c r="H1" s="20"/>
      <c r="I1" s="20"/>
      <c r="J1" s="20"/>
      <c r="K1" s="20"/>
    </row>
    <row r="21" spans="1:13" ht="25.5" customHeight="1" x14ac:dyDescent="0.2"/>
    <row r="22" spans="1:13" s="13" customFormat="1" ht="18" x14ac:dyDescent="0.35">
      <c r="A22" s="66" t="s">
        <v>341</v>
      </c>
      <c r="B22" s="66"/>
      <c r="C22" s="66"/>
      <c r="D22" s="66"/>
      <c r="E22" s="66"/>
      <c r="F22" s="21"/>
      <c r="G22" s="21"/>
      <c r="M22" s="65"/>
    </row>
    <row r="23" spans="1:13" s="13" customFormat="1" ht="18" x14ac:dyDescent="0.35">
      <c r="A23" s="228" t="s">
        <v>370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M23" s="65"/>
    </row>
    <row r="24" spans="1:13" ht="24.75" customHeight="1" x14ac:dyDescent="0.2">
      <c r="A24" s="230" t="s">
        <v>371</v>
      </c>
      <c r="B24" s="230"/>
      <c r="C24" s="230"/>
      <c r="D24" s="230"/>
      <c r="E24" s="230"/>
      <c r="F24" s="230"/>
      <c r="G24" s="230"/>
      <c r="H24" s="64"/>
      <c r="I24" s="64"/>
      <c r="J24" s="64"/>
      <c r="K24" s="64"/>
      <c r="L24" s="64"/>
    </row>
    <row r="25" spans="1:13" x14ac:dyDescent="0.2">
      <c r="A25" s="238" t="s">
        <v>344</v>
      </c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40"/>
    </row>
    <row r="26" spans="1:13" x14ac:dyDescent="0.2">
      <c r="A26" s="227" t="s">
        <v>343</v>
      </c>
      <c r="B26" s="227"/>
      <c r="C26" s="227"/>
      <c r="D26" s="227"/>
      <c r="E26" s="227"/>
      <c r="F26" s="227"/>
      <c r="G26" s="227"/>
      <c r="H26" s="227"/>
      <c r="I26" s="227"/>
      <c r="J26" s="227"/>
      <c r="K26" s="227"/>
      <c r="L26" s="64"/>
    </row>
    <row r="29" spans="1:13" ht="30.75" customHeight="1" x14ac:dyDescent="0.2">
      <c r="A29" s="237" t="s">
        <v>11</v>
      </c>
      <c r="B29" s="237"/>
      <c r="C29" s="237"/>
      <c r="D29" s="26"/>
      <c r="E29" s="237" t="s">
        <v>12</v>
      </c>
      <c r="F29" s="237"/>
      <c r="G29" s="237"/>
      <c r="H29" s="26"/>
    </row>
    <row r="30" spans="1:13" ht="12.75" customHeight="1" x14ac:dyDescent="0.2">
      <c r="A30" s="28"/>
      <c r="B30" s="28" t="s">
        <v>3</v>
      </c>
      <c r="C30" s="28" t="s">
        <v>6</v>
      </c>
      <c r="E30" s="28"/>
      <c r="F30" s="28" t="s">
        <v>3</v>
      </c>
      <c r="G30" s="28" t="s">
        <v>6</v>
      </c>
    </row>
    <row r="31" spans="1:13" x14ac:dyDescent="0.2">
      <c r="A31" s="29" t="s">
        <v>18</v>
      </c>
      <c r="B31" s="86">
        <v>-555</v>
      </c>
      <c r="C31" s="86">
        <v>1883</v>
      </c>
      <c r="D31" s="30"/>
      <c r="E31" s="29" t="s">
        <v>18</v>
      </c>
      <c r="F31" s="86">
        <v>-107</v>
      </c>
      <c r="G31" s="86">
        <v>868</v>
      </c>
      <c r="H31" s="30"/>
    </row>
    <row r="32" spans="1:13" x14ac:dyDescent="0.2">
      <c r="A32" s="29" t="s">
        <v>24</v>
      </c>
      <c r="B32" s="86">
        <v>-356</v>
      </c>
      <c r="C32" s="86">
        <v>1297</v>
      </c>
      <c r="D32" s="30"/>
      <c r="E32" s="29" t="s">
        <v>24</v>
      </c>
      <c r="F32" s="86">
        <v>-70</v>
      </c>
      <c r="G32" s="86">
        <v>882</v>
      </c>
      <c r="H32" s="85"/>
      <c r="I32" s="85"/>
      <c r="J32" s="93"/>
      <c r="K32" s="85"/>
      <c r="L32" s="85"/>
      <c r="M32" s="93"/>
    </row>
    <row r="33" spans="1:8" x14ac:dyDescent="0.2">
      <c r="A33" s="29" t="s">
        <v>19</v>
      </c>
      <c r="B33" s="86">
        <v>-357</v>
      </c>
      <c r="C33" s="86">
        <v>1339</v>
      </c>
      <c r="D33" s="30"/>
      <c r="E33" s="29" t="s">
        <v>19</v>
      </c>
      <c r="F33" s="86">
        <v>-59</v>
      </c>
      <c r="G33" s="86">
        <v>447</v>
      </c>
      <c r="H33" s="30"/>
    </row>
    <row r="34" spans="1:8" ht="13.5" customHeight="1" x14ac:dyDescent="0.2">
      <c r="A34" s="29" t="s">
        <v>20</v>
      </c>
      <c r="B34" s="86">
        <v>-160</v>
      </c>
      <c r="C34" s="86">
        <v>697</v>
      </c>
      <c r="D34" s="30"/>
      <c r="E34" s="29" t="s">
        <v>20</v>
      </c>
      <c r="F34" s="86">
        <v>-43</v>
      </c>
      <c r="G34" s="86">
        <v>382</v>
      </c>
      <c r="H34" s="30"/>
    </row>
    <row r="35" spans="1:8" x14ac:dyDescent="0.2">
      <c r="A35" s="29" t="s">
        <v>21</v>
      </c>
      <c r="B35" s="86">
        <v>-640</v>
      </c>
      <c r="C35" s="86">
        <v>1860</v>
      </c>
      <c r="D35" s="30"/>
      <c r="E35" s="29" t="s">
        <v>21</v>
      </c>
      <c r="F35" s="86">
        <v>-161</v>
      </c>
      <c r="G35" s="86">
        <v>1030</v>
      </c>
      <c r="H35" s="30"/>
    </row>
    <row r="36" spans="1:8" ht="16.5" customHeight="1" x14ac:dyDescent="0.2">
      <c r="A36" s="29" t="s">
        <v>22</v>
      </c>
      <c r="B36" s="86">
        <v>-550</v>
      </c>
      <c r="C36" s="86">
        <v>1337</v>
      </c>
      <c r="D36" s="30"/>
      <c r="E36" s="29" t="s">
        <v>22</v>
      </c>
      <c r="F36" s="86">
        <v>-133</v>
      </c>
      <c r="G36" s="86">
        <v>965</v>
      </c>
      <c r="H36" s="30"/>
    </row>
    <row r="37" spans="1:8" x14ac:dyDescent="0.2">
      <c r="A37" s="29" t="s">
        <v>23</v>
      </c>
      <c r="B37" s="86">
        <v>-221</v>
      </c>
      <c r="C37" s="86">
        <v>664</v>
      </c>
      <c r="D37" s="30"/>
      <c r="E37" s="29" t="s">
        <v>23</v>
      </c>
      <c r="F37" s="86">
        <v>-140</v>
      </c>
      <c r="G37" s="86">
        <v>951</v>
      </c>
      <c r="H37" s="30"/>
    </row>
    <row r="38" spans="1:8" x14ac:dyDescent="0.2">
      <c r="A38" s="29" t="s">
        <v>48</v>
      </c>
      <c r="B38" s="86">
        <v>-46</v>
      </c>
      <c r="C38" s="86">
        <v>122</v>
      </c>
      <c r="D38" s="30"/>
      <c r="E38" s="29" t="s">
        <v>48</v>
      </c>
      <c r="F38" s="86">
        <v>-46</v>
      </c>
      <c r="G38" s="86">
        <v>30</v>
      </c>
      <c r="H38" s="30"/>
    </row>
    <row r="39" spans="1:8" x14ac:dyDescent="0.2">
      <c r="A39" s="52" t="s">
        <v>5</v>
      </c>
      <c r="B39" s="53">
        <v>2885</v>
      </c>
      <c r="C39" s="53">
        <v>9199</v>
      </c>
      <c r="D39" s="30"/>
      <c r="E39" s="52" t="s">
        <v>5</v>
      </c>
      <c r="F39" s="53">
        <v>-759</v>
      </c>
      <c r="G39" s="53">
        <v>5834</v>
      </c>
      <c r="H39" s="30"/>
    </row>
    <row r="40" spans="1:8" ht="25.5" x14ac:dyDescent="0.2">
      <c r="A40" s="42" t="s">
        <v>45</v>
      </c>
      <c r="B40" s="87">
        <v>16.7</v>
      </c>
      <c r="C40" s="87">
        <v>15.5</v>
      </c>
      <c r="E40" s="42" t="s">
        <v>45</v>
      </c>
      <c r="F40" s="87">
        <v>20.399999999999999</v>
      </c>
      <c r="G40" s="87">
        <v>18.899999999999999</v>
      </c>
    </row>
    <row r="43" spans="1:8" x14ac:dyDescent="0.2">
      <c r="B43" s="88"/>
      <c r="C43" s="88"/>
    </row>
  </sheetData>
  <mergeCells count="6">
    <mergeCell ref="A23:K23"/>
    <mergeCell ref="A29:C29"/>
    <mergeCell ref="E29:G29"/>
    <mergeCell ref="A25:L25"/>
    <mergeCell ref="A24:G24"/>
    <mergeCell ref="A26:K26"/>
  </mergeCells>
  <pageMargins left="0.25" right="0.25" top="0.75" bottom="0.75" header="0.3" footer="0.3"/>
  <pageSetup paperSize="9" scale="9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>
    <tabColor rgb="FF0770BE"/>
  </sheetPr>
  <dimension ref="A1:U184"/>
  <sheetViews>
    <sheetView zoomScaleNormal="100" workbookViewId="0"/>
  </sheetViews>
  <sheetFormatPr baseColWidth="10" defaultRowHeight="18" x14ac:dyDescent="0.35"/>
  <sheetData>
    <row r="1" spans="1:21" x14ac:dyDescent="0.35">
      <c r="A1" s="20" t="s">
        <v>372</v>
      </c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1:21" x14ac:dyDescent="0.3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x14ac:dyDescent="0.3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3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x14ac:dyDescent="0.3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x14ac:dyDescent="0.3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x14ac:dyDescent="0.3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x14ac:dyDescent="0.3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x14ac:dyDescent="0.3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x14ac:dyDescent="0.3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x14ac:dyDescent="0.3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x14ac:dyDescent="0.3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3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x14ac:dyDescent="0.3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x14ac:dyDescent="0.35">
      <c r="A16" s="66" t="s">
        <v>341</v>
      </c>
      <c r="B16" s="66"/>
      <c r="C16" s="66"/>
      <c r="D16" s="66"/>
      <c r="E16" s="66"/>
      <c r="F16" s="21"/>
      <c r="G16" s="21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s="13" customFormat="1" x14ac:dyDescent="0.35">
      <c r="A17" s="228" t="s">
        <v>370</v>
      </c>
      <c r="B17" s="228"/>
      <c r="C17" s="228"/>
      <c r="D17" s="228"/>
      <c r="E17" s="228"/>
      <c r="F17" s="228"/>
      <c r="G17" s="228"/>
      <c r="H17" s="228"/>
      <c r="I17" s="228"/>
      <c r="J17" s="228"/>
      <c r="K17" s="228"/>
      <c r="M17" s="65"/>
    </row>
    <row r="18" spans="1:21" ht="39.75" customHeight="1" x14ac:dyDescent="0.35">
      <c r="A18" s="230" t="s">
        <v>375</v>
      </c>
      <c r="B18" s="230"/>
      <c r="C18" s="230"/>
      <c r="D18" s="230"/>
      <c r="E18" s="230"/>
      <c r="F18" s="230"/>
      <c r="G18" s="230"/>
      <c r="H18" s="64"/>
      <c r="I18" s="64"/>
      <c r="J18" s="64"/>
      <c r="K18" s="64"/>
      <c r="L18" s="64"/>
      <c r="M18" s="13"/>
      <c r="N18" s="13"/>
      <c r="O18" s="13"/>
      <c r="P18" s="13"/>
      <c r="Q18" s="13"/>
      <c r="R18" s="13"/>
      <c r="S18" s="13"/>
      <c r="T18" s="13"/>
      <c r="U18" s="13"/>
    </row>
    <row r="19" spans="1:21" ht="18" customHeight="1" x14ac:dyDescent="0.35">
      <c r="A19" s="238" t="s">
        <v>344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40"/>
      <c r="M19" s="13"/>
      <c r="N19" s="13"/>
      <c r="O19" s="13"/>
      <c r="P19" s="13"/>
      <c r="Q19" s="13"/>
      <c r="R19" s="13"/>
      <c r="S19" s="13"/>
      <c r="T19" s="13"/>
      <c r="U19" s="13"/>
    </row>
    <row r="20" spans="1:21" x14ac:dyDescent="0.35">
      <c r="A20" s="227" t="s">
        <v>343</v>
      </c>
      <c r="B20" s="227"/>
      <c r="C20" s="227"/>
      <c r="D20" s="227"/>
      <c r="E20" s="227"/>
      <c r="F20" s="227"/>
      <c r="G20" s="227"/>
      <c r="H20" s="227"/>
      <c r="I20" s="227"/>
      <c r="J20" s="227"/>
      <c r="K20" s="227"/>
      <c r="L20" s="64"/>
      <c r="M20" s="13"/>
      <c r="N20" s="13"/>
      <c r="O20" s="13"/>
      <c r="P20" s="13"/>
      <c r="Q20" s="13"/>
      <c r="R20" s="13"/>
      <c r="S20" s="13"/>
      <c r="T20" s="13"/>
      <c r="U20" s="13"/>
    </row>
    <row r="21" spans="1:21" x14ac:dyDescent="0.35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3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35">
      <c r="A23" s="237" t="s">
        <v>337</v>
      </c>
      <c r="B23" s="237"/>
      <c r="C23" s="237"/>
      <c r="D23" s="26"/>
      <c r="E23" s="237" t="s">
        <v>338</v>
      </c>
      <c r="F23" s="237"/>
      <c r="G23" s="237"/>
      <c r="H23" s="26"/>
      <c r="I23" s="237" t="s">
        <v>339</v>
      </c>
      <c r="J23" s="237"/>
      <c r="K23" s="237"/>
      <c r="L23" s="27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35">
      <c r="A24" s="28"/>
      <c r="B24" s="28" t="s">
        <v>3</v>
      </c>
      <c r="C24" s="28" t="s">
        <v>6</v>
      </c>
      <c r="D24" s="30"/>
      <c r="E24" s="28"/>
      <c r="F24" s="28" t="s">
        <v>3</v>
      </c>
      <c r="G24" s="28" t="s">
        <v>6</v>
      </c>
      <c r="H24" s="27"/>
      <c r="I24" s="28"/>
      <c r="J24" s="28" t="s">
        <v>3</v>
      </c>
      <c r="K24" s="28" t="s">
        <v>6</v>
      </c>
      <c r="L24" s="27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35">
      <c r="A25" s="29" t="s">
        <v>18</v>
      </c>
      <c r="B25" s="86">
        <v>-64</v>
      </c>
      <c r="C25" s="86">
        <v>99</v>
      </c>
      <c r="D25" s="30"/>
      <c r="E25" s="29" t="s">
        <v>18</v>
      </c>
      <c r="F25" s="86">
        <v>-1</v>
      </c>
      <c r="G25" s="86">
        <v>2</v>
      </c>
      <c r="H25" s="30">
        <f>-F25+G25</f>
        <v>3</v>
      </c>
      <c r="I25" s="29" t="s">
        <v>18</v>
      </c>
      <c r="J25" s="86">
        <v>-60</v>
      </c>
      <c r="K25" s="86">
        <v>47</v>
      </c>
      <c r="L25" s="30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35">
      <c r="A26" s="29" t="s">
        <v>24</v>
      </c>
      <c r="B26" s="86">
        <v>-189</v>
      </c>
      <c r="C26" s="86">
        <v>213</v>
      </c>
      <c r="D26" s="30"/>
      <c r="E26" s="29" t="s">
        <v>24</v>
      </c>
      <c r="F26" s="86">
        <v>-12</v>
      </c>
      <c r="G26" s="86">
        <v>18</v>
      </c>
      <c r="H26" s="85"/>
      <c r="I26" s="29" t="s">
        <v>24</v>
      </c>
      <c r="J26" s="86">
        <v>-52</v>
      </c>
      <c r="K26" s="86">
        <v>47</v>
      </c>
      <c r="L26" s="85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35">
      <c r="A27" s="29" t="s">
        <v>19</v>
      </c>
      <c r="B27" s="86">
        <v>-420</v>
      </c>
      <c r="C27" s="86">
        <v>584</v>
      </c>
      <c r="D27" s="30"/>
      <c r="E27" s="29" t="s">
        <v>19</v>
      </c>
      <c r="F27" s="86">
        <v>-57</v>
      </c>
      <c r="G27" s="86">
        <v>76</v>
      </c>
      <c r="H27" s="30"/>
      <c r="I27" s="29" t="s">
        <v>19</v>
      </c>
      <c r="J27" s="86">
        <v>-71</v>
      </c>
      <c r="K27" s="86">
        <v>44</v>
      </c>
      <c r="L27" s="27"/>
      <c r="M27" s="13"/>
      <c r="N27" s="13"/>
      <c r="O27" s="13"/>
      <c r="P27" s="13"/>
      <c r="Q27" s="13"/>
      <c r="R27" s="13"/>
      <c r="S27" s="13"/>
      <c r="T27" s="13"/>
      <c r="U27" s="13"/>
    </row>
    <row r="28" spans="1:21" x14ac:dyDescent="0.35">
      <c r="A28" s="29" t="s">
        <v>20</v>
      </c>
      <c r="B28" s="86">
        <v>-583</v>
      </c>
      <c r="C28" s="86">
        <v>909</v>
      </c>
      <c r="D28" s="30"/>
      <c r="E28" s="29" t="s">
        <v>20</v>
      </c>
      <c r="F28" s="86">
        <v>-155</v>
      </c>
      <c r="G28" s="86">
        <v>201</v>
      </c>
      <c r="H28" s="30"/>
      <c r="I28" s="29" t="s">
        <v>20</v>
      </c>
      <c r="J28" s="86">
        <v>-121</v>
      </c>
      <c r="K28" s="86">
        <v>74</v>
      </c>
      <c r="L28" s="27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35">
      <c r="A29" s="29" t="s">
        <v>21</v>
      </c>
      <c r="B29" s="86">
        <v>-1404</v>
      </c>
      <c r="C29" s="86">
        <v>2073</v>
      </c>
      <c r="D29" s="30"/>
      <c r="E29" s="29" t="s">
        <v>21</v>
      </c>
      <c r="F29" s="86">
        <v>-336</v>
      </c>
      <c r="G29" s="86">
        <v>486</v>
      </c>
      <c r="H29" s="30"/>
      <c r="I29" s="29" t="s">
        <v>21</v>
      </c>
      <c r="J29" s="86">
        <v>-188</v>
      </c>
      <c r="K29" s="86">
        <v>144</v>
      </c>
      <c r="L29" s="27"/>
      <c r="M29" s="13"/>
      <c r="N29" s="13"/>
      <c r="O29" s="13"/>
      <c r="P29" s="13"/>
      <c r="Q29" s="13"/>
      <c r="R29" s="13"/>
      <c r="S29" s="13"/>
      <c r="T29" s="13"/>
      <c r="U29" s="13"/>
    </row>
    <row r="30" spans="1:21" x14ac:dyDescent="0.35">
      <c r="A30" s="29" t="s">
        <v>22</v>
      </c>
      <c r="B30" s="86">
        <v>-1671</v>
      </c>
      <c r="C30" s="86">
        <v>1988</v>
      </c>
      <c r="D30" s="30"/>
      <c r="E30" s="29" t="s">
        <v>22</v>
      </c>
      <c r="F30" s="86">
        <v>-503</v>
      </c>
      <c r="G30" s="86">
        <v>523</v>
      </c>
      <c r="H30" s="30"/>
      <c r="I30" s="29" t="s">
        <v>22</v>
      </c>
      <c r="J30" s="86">
        <v>-169</v>
      </c>
      <c r="K30" s="86">
        <v>126</v>
      </c>
      <c r="L30" s="27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5">
      <c r="A31" s="29" t="s">
        <v>23</v>
      </c>
      <c r="B31" s="86">
        <v>-1190</v>
      </c>
      <c r="C31" s="86">
        <v>1389</v>
      </c>
      <c r="D31" s="30"/>
      <c r="E31" s="29" t="s">
        <v>23</v>
      </c>
      <c r="F31" s="86">
        <v>-318</v>
      </c>
      <c r="G31" s="86">
        <v>426</v>
      </c>
      <c r="H31" s="30"/>
      <c r="I31" s="29" t="s">
        <v>23</v>
      </c>
      <c r="J31" s="86">
        <v>-78</v>
      </c>
      <c r="K31" s="86">
        <v>72</v>
      </c>
      <c r="L31" s="27"/>
      <c r="M31" s="13"/>
      <c r="N31" s="13"/>
      <c r="O31" s="13"/>
      <c r="P31" s="13"/>
      <c r="Q31" s="13"/>
      <c r="R31" s="13"/>
      <c r="S31" s="13"/>
      <c r="T31" s="13"/>
      <c r="U31" s="13"/>
    </row>
    <row r="32" spans="1:21" x14ac:dyDescent="0.35">
      <c r="A32" s="29" t="s">
        <v>48</v>
      </c>
      <c r="B32" s="86">
        <v>-432</v>
      </c>
      <c r="C32" s="86">
        <v>420</v>
      </c>
      <c r="D32" s="30"/>
      <c r="E32" s="29" t="s">
        <v>48</v>
      </c>
      <c r="F32" s="86">
        <v>-192</v>
      </c>
      <c r="G32" s="86">
        <v>258</v>
      </c>
      <c r="H32" s="30"/>
      <c r="I32" s="29" t="s">
        <v>48</v>
      </c>
      <c r="J32" s="86">
        <v>-79</v>
      </c>
      <c r="K32" s="86">
        <v>59</v>
      </c>
      <c r="L32" s="27"/>
      <c r="M32" s="13"/>
      <c r="N32" s="13"/>
      <c r="O32" s="13"/>
      <c r="P32" s="13"/>
      <c r="Q32" s="13"/>
      <c r="R32" s="13"/>
      <c r="S32" s="13"/>
      <c r="T32" s="13"/>
      <c r="U32" s="13"/>
    </row>
    <row r="33" spans="1:21" x14ac:dyDescent="0.35">
      <c r="A33" s="52" t="s">
        <v>5</v>
      </c>
      <c r="B33" s="53">
        <v>-5953</v>
      </c>
      <c r="C33" s="53">
        <v>7675</v>
      </c>
      <c r="D33" s="30"/>
      <c r="E33" s="52" t="s">
        <v>5</v>
      </c>
      <c r="F33" s="53">
        <v>-1574</v>
      </c>
      <c r="G33" s="53">
        <v>1990</v>
      </c>
      <c r="H33" s="30"/>
      <c r="I33" s="52" t="s">
        <v>5</v>
      </c>
      <c r="J33" s="53">
        <v>-818</v>
      </c>
      <c r="K33" s="53">
        <v>613</v>
      </c>
      <c r="L33" s="27"/>
      <c r="M33" s="13"/>
      <c r="N33" s="13"/>
      <c r="O33" s="13"/>
      <c r="P33" s="13"/>
      <c r="Q33" s="13"/>
      <c r="R33" s="13"/>
      <c r="S33" s="13"/>
      <c r="T33" s="13"/>
      <c r="U33" s="13"/>
    </row>
    <row r="34" spans="1:21" ht="27.75" x14ac:dyDescent="0.35">
      <c r="A34" s="42" t="s">
        <v>45</v>
      </c>
      <c r="B34" s="87">
        <v>24.6</v>
      </c>
      <c r="C34" s="87">
        <v>23.9</v>
      </c>
      <c r="D34" s="27"/>
      <c r="E34" s="42" t="s">
        <v>45</v>
      </c>
      <c r="F34" s="87">
        <v>26.5</v>
      </c>
      <c r="G34" s="87">
        <v>26.5</v>
      </c>
      <c r="H34" s="27"/>
      <c r="I34" s="42" t="s">
        <v>45</v>
      </c>
      <c r="J34" s="87">
        <v>21.6</v>
      </c>
      <c r="K34" s="87">
        <v>21.7</v>
      </c>
      <c r="L34" s="27"/>
      <c r="M34" s="13"/>
      <c r="N34" s="13"/>
      <c r="O34" s="13"/>
      <c r="P34" s="13"/>
      <c r="Q34" s="13"/>
      <c r="R34" s="13"/>
      <c r="S34" s="13"/>
      <c r="T34" s="13"/>
      <c r="U34" s="13"/>
    </row>
    <row r="35" spans="1:21" x14ac:dyDescent="0.35">
      <c r="A35" s="27"/>
      <c r="B35" s="89"/>
      <c r="C35" s="89"/>
      <c r="D35" s="27"/>
      <c r="E35" s="27"/>
      <c r="F35" s="89"/>
      <c r="G35" s="89"/>
      <c r="H35" s="27"/>
      <c r="I35" s="27"/>
      <c r="J35" s="89"/>
      <c r="K35" s="89"/>
      <c r="L35" s="27"/>
      <c r="M35" s="13"/>
      <c r="N35" s="13"/>
      <c r="O35" s="13"/>
      <c r="P35" s="13"/>
      <c r="Q35" s="13"/>
      <c r="R35" s="13"/>
      <c r="S35" s="13"/>
      <c r="T35" s="13"/>
      <c r="U35" s="13"/>
    </row>
    <row r="36" spans="1:21" x14ac:dyDescent="0.35">
      <c r="A36" s="13"/>
      <c r="B36" s="223"/>
      <c r="C36" s="223"/>
      <c r="D36" s="13"/>
      <c r="E36" s="13"/>
      <c r="F36" s="89"/>
      <c r="G36" s="89"/>
      <c r="H36" s="13"/>
      <c r="I36" s="13"/>
      <c r="J36" s="89"/>
      <c r="K36" s="89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x14ac:dyDescent="0.35">
      <c r="A37" s="13"/>
      <c r="B37" s="89"/>
      <c r="C37" s="89"/>
      <c r="D37" s="13"/>
      <c r="E37" s="13"/>
      <c r="F37" s="89"/>
      <c r="G37" s="89"/>
      <c r="H37" s="13"/>
      <c r="I37" s="13"/>
      <c r="J37" s="89"/>
      <c r="K37" s="89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x14ac:dyDescent="0.35">
      <c r="A38" s="13"/>
      <c r="B38" s="89"/>
      <c r="C38" s="89"/>
      <c r="D38" s="13"/>
      <c r="E38" s="13"/>
      <c r="F38" s="89"/>
      <c r="G38" s="89"/>
      <c r="H38" s="13"/>
      <c r="I38" s="13"/>
      <c r="J38" s="89"/>
      <c r="K38" s="89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x14ac:dyDescent="0.35">
      <c r="A39" s="13"/>
      <c r="B39" s="89"/>
      <c r="C39" s="89"/>
      <c r="D39" s="13"/>
      <c r="E39" s="13"/>
      <c r="F39" s="89"/>
      <c r="G39" s="89"/>
      <c r="H39" s="13"/>
      <c r="I39" s="13"/>
      <c r="J39" s="89"/>
      <c r="K39" s="89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x14ac:dyDescent="0.35">
      <c r="A40" s="22"/>
      <c r="B40" s="89"/>
      <c r="C40" s="89"/>
      <c r="D40" s="22"/>
      <c r="E40" s="13"/>
      <c r="F40" s="89"/>
      <c r="G40" s="89"/>
      <c r="H40" s="13"/>
      <c r="I40" s="13"/>
      <c r="J40" s="89"/>
      <c r="K40" s="89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x14ac:dyDescent="0.35">
      <c r="A41" s="13"/>
      <c r="B41" s="89"/>
      <c r="C41" s="89"/>
      <c r="D41" s="13"/>
      <c r="E41" s="13"/>
      <c r="F41" s="89"/>
      <c r="G41" s="89"/>
      <c r="H41" s="13"/>
      <c r="I41" s="13"/>
      <c r="J41" s="89"/>
      <c r="K41" s="89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x14ac:dyDescent="0.35">
      <c r="A42" s="13"/>
      <c r="B42" s="89"/>
      <c r="C42" s="89"/>
      <c r="D42" s="13"/>
      <c r="E42" s="13"/>
      <c r="F42" s="89"/>
      <c r="G42" s="89"/>
      <c r="H42" s="13"/>
      <c r="I42" s="13"/>
      <c r="J42" s="89"/>
      <c r="K42" s="89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x14ac:dyDescent="0.35">
      <c r="A43" s="13"/>
      <c r="B43" s="27"/>
      <c r="C43" s="27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x14ac:dyDescent="0.3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x14ac:dyDescent="0.3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x14ac:dyDescent="0.3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x14ac:dyDescent="0.3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x14ac:dyDescent="0.3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x14ac:dyDescent="0.3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x14ac:dyDescent="0.3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x14ac:dyDescent="0.3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x14ac:dyDescent="0.3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x14ac:dyDescent="0.3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x14ac:dyDescent="0.3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x14ac:dyDescent="0.3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x14ac:dyDescent="0.3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x14ac:dyDescent="0.3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x14ac:dyDescent="0.3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x14ac:dyDescent="0.3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x14ac:dyDescent="0.3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x14ac:dyDescent="0.3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x14ac:dyDescent="0.3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x14ac:dyDescent="0.3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x14ac:dyDescent="0.3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x14ac:dyDescent="0.3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x14ac:dyDescent="0.3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x14ac:dyDescent="0.3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x14ac:dyDescent="0.3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x14ac:dyDescent="0.3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x14ac:dyDescent="0.3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x14ac:dyDescent="0.3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x14ac:dyDescent="0.3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x14ac:dyDescent="0.3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x14ac:dyDescent="0.3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x14ac:dyDescent="0.3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x14ac:dyDescent="0.3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x14ac:dyDescent="0.3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3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x14ac:dyDescent="0.3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x14ac:dyDescent="0.3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x14ac:dyDescent="0.3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x14ac:dyDescent="0.3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x14ac:dyDescent="0.3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x14ac:dyDescent="0.3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x14ac:dyDescent="0.3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x14ac:dyDescent="0.3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x14ac:dyDescent="0.3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x14ac:dyDescent="0.3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x14ac:dyDescent="0.3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x14ac:dyDescent="0.3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x14ac:dyDescent="0.3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x14ac:dyDescent="0.3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x14ac:dyDescent="0.3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x14ac:dyDescent="0.3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x14ac:dyDescent="0.3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x14ac:dyDescent="0.3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x14ac:dyDescent="0.3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x14ac:dyDescent="0.3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x14ac:dyDescent="0.3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x14ac:dyDescent="0.3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x14ac:dyDescent="0.3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x14ac:dyDescent="0.3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x14ac:dyDescent="0.3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x14ac:dyDescent="0.3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x14ac:dyDescent="0.3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x14ac:dyDescent="0.3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x14ac:dyDescent="0.3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x14ac:dyDescent="0.3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x14ac:dyDescent="0.3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3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3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3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3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3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3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3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3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3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3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3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3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3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3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3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3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3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3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3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3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3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3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3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x14ac:dyDescent="0.3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x14ac:dyDescent="0.3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x14ac:dyDescent="0.3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3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3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3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3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3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x14ac:dyDescent="0.3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x14ac:dyDescent="0.3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x14ac:dyDescent="0.3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x14ac:dyDescent="0.3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x14ac:dyDescent="0.3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x14ac:dyDescent="0.3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x14ac:dyDescent="0.3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x14ac:dyDescent="0.3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x14ac:dyDescent="0.3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x14ac:dyDescent="0.3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x14ac:dyDescent="0.3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x14ac:dyDescent="0.3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x14ac:dyDescent="0.3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x14ac:dyDescent="0.3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x14ac:dyDescent="0.3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x14ac:dyDescent="0.3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x14ac:dyDescent="0.3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x14ac:dyDescent="0.3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x14ac:dyDescent="0.3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x14ac:dyDescent="0.3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x14ac:dyDescent="0.3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x14ac:dyDescent="0.3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x14ac:dyDescent="0.3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x14ac:dyDescent="0.3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x14ac:dyDescent="0.3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x14ac:dyDescent="0.3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x14ac:dyDescent="0.3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x14ac:dyDescent="0.3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x14ac:dyDescent="0.3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x14ac:dyDescent="0.3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x14ac:dyDescent="0.3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x14ac:dyDescent="0.3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x14ac:dyDescent="0.3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x14ac:dyDescent="0.3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x14ac:dyDescent="0.3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x14ac:dyDescent="0.3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x14ac:dyDescent="0.3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 x14ac:dyDescent="0.3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 x14ac:dyDescent="0.3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</row>
    <row r="184" spans="1:21" x14ac:dyDescent="0.3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</sheetData>
  <mergeCells count="7">
    <mergeCell ref="A17:K17"/>
    <mergeCell ref="E23:G23"/>
    <mergeCell ref="I23:K23"/>
    <mergeCell ref="A18:G18"/>
    <mergeCell ref="A19:L19"/>
    <mergeCell ref="A20:K20"/>
    <mergeCell ref="A23:C2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>
    <tabColor rgb="FF484D7A"/>
  </sheetPr>
  <dimension ref="A1:M169"/>
  <sheetViews>
    <sheetView showGridLines="0" zoomScaleNormal="100" workbookViewId="0"/>
  </sheetViews>
  <sheetFormatPr baseColWidth="10" defaultColWidth="10.109375" defaultRowHeight="12" x14ac:dyDescent="0.2"/>
  <cols>
    <col min="1" max="1" width="7.77734375" style="99" customWidth="1"/>
    <col min="2" max="2" width="11.6640625" style="99" customWidth="1"/>
    <col min="3" max="3" width="10.109375" style="99"/>
    <col min="4" max="4" width="13.77734375" style="100" customWidth="1"/>
    <col min="5" max="5" width="10.109375" style="99"/>
    <col min="6" max="6" width="12.109375" style="99" customWidth="1"/>
    <col min="7" max="7" width="7.6640625" style="99" customWidth="1"/>
    <col min="8" max="8" width="4.44140625" style="99" customWidth="1"/>
    <col min="9" max="9" width="11.77734375" style="99" customWidth="1"/>
    <col min="10" max="16384" width="10.109375" style="99"/>
  </cols>
  <sheetData>
    <row r="1" spans="1:9" ht="12.75" x14ac:dyDescent="0.2">
      <c r="A1" s="19" t="s">
        <v>373</v>
      </c>
    </row>
    <row r="3" spans="1:9" ht="24" x14ac:dyDescent="0.2">
      <c r="A3" s="101"/>
      <c r="B3" s="102"/>
      <c r="C3" s="102"/>
      <c r="D3" s="103"/>
      <c r="E3" s="58" t="s">
        <v>0</v>
      </c>
      <c r="F3" s="59" t="s">
        <v>357</v>
      </c>
      <c r="G3" s="59" t="s">
        <v>1</v>
      </c>
    </row>
    <row r="4" spans="1:9" ht="12" customHeight="1" x14ac:dyDescent="0.2">
      <c r="A4" s="265" t="s">
        <v>358</v>
      </c>
      <c r="B4" s="266"/>
      <c r="C4" s="243" t="s">
        <v>6</v>
      </c>
      <c r="D4" s="104" t="s">
        <v>17</v>
      </c>
      <c r="E4" s="105">
        <v>188678</v>
      </c>
      <c r="F4" s="106">
        <v>64</v>
      </c>
      <c r="G4" s="107">
        <v>39.299999999999997</v>
      </c>
    </row>
    <row r="5" spans="1:9" x14ac:dyDescent="0.2">
      <c r="A5" s="267"/>
      <c r="B5" s="268"/>
      <c r="C5" s="244"/>
      <c r="D5" s="108" t="s">
        <v>4</v>
      </c>
      <c r="E5" s="109">
        <v>67284</v>
      </c>
      <c r="F5" s="110">
        <v>22.8</v>
      </c>
      <c r="G5" s="111">
        <v>51.5</v>
      </c>
    </row>
    <row r="6" spans="1:9" x14ac:dyDescent="0.2">
      <c r="A6" s="267"/>
      <c r="B6" s="268"/>
      <c r="C6" s="244"/>
      <c r="D6" s="108" t="s">
        <v>354</v>
      </c>
      <c r="E6" s="109">
        <v>38856</v>
      </c>
      <c r="F6" s="110">
        <v>13.2</v>
      </c>
      <c r="G6" s="111">
        <v>56</v>
      </c>
    </row>
    <row r="7" spans="1:9" x14ac:dyDescent="0.2">
      <c r="A7" s="267"/>
      <c r="B7" s="268"/>
      <c r="C7" s="244"/>
      <c r="D7" s="112" t="s">
        <v>5</v>
      </c>
      <c r="E7" s="113">
        <v>294818</v>
      </c>
      <c r="F7" s="114">
        <v>100</v>
      </c>
      <c r="G7" s="115">
        <v>44.3</v>
      </c>
      <c r="H7" s="116"/>
    </row>
    <row r="8" spans="1:9" x14ac:dyDescent="0.2">
      <c r="A8" s="267"/>
      <c r="B8" s="268"/>
      <c r="C8" s="243" t="s">
        <v>3</v>
      </c>
      <c r="D8" s="104" t="s">
        <v>17</v>
      </c>
      <c r="E8" s="105">
        <v>30477</v>
      </c>
      <c r="F8" s="106">
        <v>59.8</v>
      </c>
      <c r="G8" s="107">
        <v>40.6</v>
      </c>
    </row>
    <row r="9" spans="1:9" x14ac:dyDescent="0.2">
      <c r="A9" s="267"/>
      <c r="B9" s="268"/>
      <c r="C9" s="244"/>
      <c r="D9" s="108" t="s">
        <v>4</v>
      </c>
      <c r="E9" s="109">
        <v>11478</v>
      </c>
      <c r="F9" s="110">
        <v>22.5</v>
      </c>
      <c r="G9" s="111">
        <v>52.4</v>
      </c>
    </row>
    <row r="10" spans="1:9" x14ac:dyDescent="0.2">
      <c r="A10" s="267"/>
      <c r="B10" s="268"/>
      <c r="C10" s="244"/>
      <c r="D10" s="108" t="s">
        <v>354</v>
      </c>
      <c r="E10" s="109">
        <v>8984</v>
      </c>
      <c r="F10" s="110">
        <v>17.600000000000001</v>
      </c>
      <c r="G10" s="111">
        <v>57</v>
      </c>
    </row>
    <row r="11" spans="1:9" x14ac:dyDescent="0.2">
      <c r="A11" s="267"/>
      <c r="B11" s="268"/>
      <c r="C11" s="245"/>
      <c r="D11" s="117" t="s">
        <v>5</v>
      </c>
      <c r="E11" s="118">
        <v>50939</v>
      </c>
      <c r="F11" s="119">
        <v>100</v>
      </c>
      <c r="G11" s="120">
        <v>46.1</v>
      </c>
      <c r="H11" s="116"/>
    </row>
    <row r="12" spans="1:9" ht="12" customHeight="1" x14ac:dyDescent="0.2">
      <c r="A12" s="267"/>
      <c r="B12" s="268"/>
      <c r="C12" s="262" t="s">
        <v>359</v>
      </c>
      <c r="D12" s="162" t="s">
        <v>17</v>
      </c>
      <c r="E12" s="122">
        <v>219155</v>
      </c>
      <c r="F12" s="123">
        <v>63.4</v>
      </c>
      <c r="G12" s="124">
        <v>39.5</v>
      </c>
    </row>
    <row r="13" spans="1:9" x14ac:dyDescent="0.2">
      <c r="A13" s="267"/>
      <c r="B13" s="268"/>
      <c r="C13" s="263"/>
      <c r="D13" s="163" t="s">
        <v>4</v>
      </c>
      <c r="E13" s="126">
        <v>78762</v>
      </c>
      <c r="F13" s="127">
        <v>22.8</v>
      </c>
      <c r="G13" s="128">
        <v>51.6</v>
      </c>
      <c r="I13" s="129"/>
    </row>
    <row r="14" spans="1:9" x14ac:dyDescent="0.2">
      <c r="A14" s="267"/>
      <c r="B14" s="268"/>
      <c r="C14" s="263"/>
      <c r="D14" s="163" t="s">
        <v>354</v>
      </c>
      <c r="E14" s="126">
        <v>47840</v>
      </c>
      <c r="F14" s="127">
        <v>13.8</v>
      </c>
      <c r="G14" s="128">
        <v>56.1</v>
      </c>
      <c r="I14" s="129"/>
    </row>
    <row r="15" spans="1:9" x14ac:dyDescent="0.2">
      <c r="A15" s="269"/>
      <c r="B15" s="256"/>
      <c r="C15" s="264"/>
      <c r="D15" s="164" t="s">
        <v>5</v>
      </c>
      <c r="E15" s="118">
        <v>345757</v>
      </c>
      <c r="F15" s="119">
        <v>100</v>
      </c>
      <c r="G15" s="120">
        <v>44.5</v>
      </c>
      <c r="I15" s="151"/>
    </row>
    <row r="16" spans="1:9" ht="12" customHeight="1" x14ac:dyDescent="0.2">
      <c r="A16" s="258" t="s">
        <v>49</v>
      </c>
      <c r="B16" s="241" t="s">
        <v>353</v>
      </c>
      <c r="C16" s="243" t="s">
        <v>6</v>
      </c>
      <c r="D16" s="130" t="s">
        <v>17</v>
      </c>
      <c r="E16" s="131">
        <v>17777</v>
      </c>
      <c r="F16" s="132">
        <v>59.2</v>
      </c>
      <c r="G16" s="133">
        <v>40.9</v>
      </c>
    </row>
    <row r="17" spans="1:10" x14ac:dyDescent="0.2">
      <c r="A17" s="258"/>
      <c r="B17" s="241"/>
      <c r="C17" s="244"/>
      <c r="D17" s="108" t="s">
        <v>4</v>
      </c>
      <c r="E17" s="109">
        <v>9042</v>
      </c>
      <c r="F17" s="110">
        <v>30.1</v>
      </c>
      <c r="G17" s="111">
        <v>53.8</v>
      </c>
      <c r="I17" s="129"/>
      <c r="J17" s="129"/>
    </row>
    <row r="18" spans="1:10" x14ac:dyDescent="0.2">
      <c r="A18" s="258"/>
      <c r="B18" s="241"/>
      <c r="C18" s="244"/>
      <c r="D18" s="108" t="s">
        <v>354</v>
      </c>
      <c r="E18" s="109">
        <v>3214</v>
      </c>
      <c r="F18" s="110">
        <v>10.7</v>
      </c>
      <c r="G18" s="111">
        <v>58</v>
      </c>
      <c r="I18" s="129"/>
      <c r="J18" s="129"/>
    </row>
    <row r="19" spans="1:10" x14ac:dyDescent="0.2">
      <c r="A19" s="258"/>
      <c r="B19" s="241"/>
      <c r="C19" s="244"/>
      <c r="D19" s="112" t="s">
        <v>5</v>
      </c>
      <c r="E19" s="113">
        <v>30033</v>
      </c>
      <c r="F19" s="114">
        <v>100</v>
      </c>
      <c r="G19" s="115">
        <v>46.6</v>
      </c>
      <c r="H19" s="116"/>
    </row>
    <row r="20" spans="1:10" x14ac:dyDescent="0.2">
      <c r="A20" s="258"/>
      <c r="B20" s="241"/>
      <c r="C20" s="243" t="s">
        <v>3</v>
      </c>
      <c r="D20" s="134" t="s">
        <v>17</v>
      </c>
      <c r="E20" s="135">
        <v>14501</v>
      </c>
      <c r="F20" s="136">
        <v>57.3</v>
      </c>
      <c r="G20" s="137">
        <v>40.200000000000003</v>
      </c>
    </row>
    <row r="21" spans="1:10" x14ac:dyDescent="0.2">
      <c r="A21" s="258"/>
      <c r="B21" s="241"/>
      <c r="C21" s="244"/>
      <c r="D21" s="134" t="s">
        <v>4</v>
      </c>
      <c r="E21" s="135">
        <v>7911</v>
      </c>
      <c r="F21" s="136">
        <v>31.2</v>
      </c>
      <c r="G21" s="137">
        <v>54.3</v>
      </c>
    </row>
    <row r="22" spans="1:10" x14ac:dyDescent="0.2">
      <c r="A22" s="258"/>
      <c r="B22" s="241"/>
      <c r="C22" s="244"/>
      <c r="D22" s="134" t="s">
        <v>354</v>
      </c>
      <c r="E22" s="135">
        <v>2915</v>
      </c>
      <c r="F22" s="136">
        <v>11.5</v>
      </c>
      <c r="G22" s="137">
        <v>58.6</v>
      </c>
    </row>
    <row r="23" spans="1:10" x14ac:dyDescent="0.2">
      <c r="A23" s="258"/>
      <c r="B23" s="241"/>
      <c r="C23" s="245"/>
      <c r="D23" s="138" t="s">
        <v>5</v>
      </c>
      <c r="E23" s="139">
        <v>25327</v>
      </c>
      <c r="F23" s="140">
        <v>100</v>
      </c>
      <c r="G23" s="141">
        <v>46.7</v>
      </c>
      <c r="H23" s="116"/>
    </row>
    <row r="24" spans="1:10" x14ac:dyDescent="0.2">
      <c r="A24" s="258"/>
      <c r="B24" s="241"/>
      <c r="C24" s="246" t="s">
        <v>5</v>
      </c>
      <c r="D24" s="121" t="s">
        <v>17</v>
      </c>
      <c r="E24" s="122">
        <v>32278</v>
      </c>
      <c r="F24" s="123">
        <v>58.3</v>
      </c>
      <c r="G24" s="124">
        <v>40.6</v>
      </c>
    </row>
    <row r="25" spans="1:10" x14ac:dyDescent="0.2">
      <c r="A25" s="258"/>
      <c r="B25" s="241"/>
      <c r="C25" s="246"/>
      <c r="D25" s="125" t="s">
        <v>4</v>
      </c>
      <c r="E25" s="126">
        <v>16953</v>
      </c>
      <c r="F25" s="127">
        <v>30.6</v>
      </c>
      <c r="G25" s="128">
        <v>54</v>
      </c>
    </row>
    <row r="26" spans="1:10" x14ac:dyDescent="0.2">
      <c r="A26" s="258"/>
      <c r="B26" s="241"/>
      <c r="C26" s="246"/>
      <c r="D26" s="125" t="s">
        <v>354</v>
      </c>
      <c r="E26" s="126">
        <v>6129</v>
      </c>
      <c r="F26" s="127">
        <v>11.1</v>
      </c>
      <c r="G26" s="128">
        <v>58.3</v>
      </c>
    </row>
    <row r="27" spans="1:10" x14ac:dyDescent="0.2">
      <c r="A27" s="258"/>
      <c r="B27" s="242"/>
      <c r="C27" s="247"/>
      <c r="D27" s="125" t="s">
        <v>5</v>
      </c>
      <c r="E27" s="126">
        <v>55360</v>
      </c>
      <c r="F27" s="127">
        <v>100</v>
      </c>
      <c r="G27" s="128">
        <v>46.6</v>
      </c>
    </row>
    <row r="28" spans="1:10" x14ac:dyDescent="0.2">
      <c r="A28" s="258"/>
      <c r="B28" s="241" t="s">
        <v>352</v>
      </c>
      <c r="C28" s="243" t="s">
        <v>6</v>
      </c>
      <c r="D28" s="142" t="s">
        <v>17</v>
      </c>
      <c r="E28" s="143">
        <v>76843</v>
      </c>
      <c r="F28" s="144">
        <v>56.1</v>
      </c>
      <c r="G28" s="145">
        <v>39.799999999999997</v>
      </c>
    </row>
    <row r="29" spans="1:10" x14ac:dyDescent="0.2">
      <c r="A29" s="258"/>
      <c r="B29" s="241"/>
      <c r="C29" s="244"/>
      <c r="D29" s="134" t="s">
        <v>4</v>
      </c>
      <c r="E29" s="135">
        <v>43979</v>
      </c>
      <c r="F29" s="136">
        <v>32.1</v>
      </c>
      <c r="G29" s="137">
        <v>53.4</v>
      </c>
    </row>
    <row r="30" spans="1:10" x14ac:dyDescent="0.2">
      <c r="A30" s="258"/>
      <c r="B30" s="241"/>
      <c r="C30" s="244"/>
      <c r="D30" s="134" t="s">
        <v>354</v>
      </c>
      <c r="E30" s="135">
        <v>16110</v>
      </c>
      <c r="F30" s="136">
        <v>11.8</v>
      </c>
      <c r="G30" s="137">
        <v>57.2</v>
      </c>
      <c r="I30" s="129"/>
      <c r="J30" s="129"/>
    </row>
    <row r="31" spans="1:10" x14ac:dyDescent="0.2">
      <c r="A31" s="258"/>
      <c r="B31" s="241"/>
      <c r="C31" s="244"/>
      <c r="D31" s="138" t="s">
        <v>5</v>
      </c>
      <c r="E31" s="139">
        <v>136958</v>
      </c>
      <c r="F31" s="140">
        <v>100</v>
      </c>
      <c r="G31" s="141">
        <v>46.2</v>
      </c>
      <c r="H31" s="116"/>
    </row>
    <row r="32" spans="1:10" x14ac:dyDescent="0.2">
      <c r="A32" s="258"/>
      <c r="B32" s="241"/>
      <c r="C32" s="243" t="s">
        <v>3</v>
      </c>
      <c r="D32" s="104" t="s">
        <v>17</v>
      </c>
      <c r="E32" s="105">
        <v>39957</v>
      </c>
      <c r="F32" s="106">
        <v>54.3</v>
      </c>
      <c r="G32" s="107">
        <v>39.9</v>
      </c>
    </row>
    <row r="33" spans="1:10" x14ac:dyDescent="0.2">
      <c r="A33" s="258"/>
      <c r="B33" s="241"/>
      <c r="C33" s="244"/>
      <c r="D33" s="108" t="s">
        <v>4</v>
      </c>
      <c r="E33" s="109">
        <v>23746</v>
      </c>
      <c r="F33" s="110">
        <v>32.200000000000003</v>
      </c>
      <c r="G33" s="111">
        <v>54.6</v>
      </c>
    </row>
    <row r="34" spans="1:10" x14ac:dyDescent="0.2">
      <c r="A34" s="258"/>
      <c r="B34" s="241"/>
      <c r="C34" s="244"/>
      <c r="D34" s="108" t="s">
        <v>354</v>
      </c>
      <c r="E34" s="109">
        <v>9928</v>
      </c>
      <c r="F34" s="110">
        <v>13.5</v>
      </c>
      <c r="G34" s="111">
        <v>57.8</v>
      </c>
    </row>
    <row r="35" spans="1:10" x14ac:dyDescent="0.2">
      <c r="A35" s="258"/>
      <c r="B35" s="241"/>
      <c r="C35" s="245"/>
      <c r="D35" s="117" t="s">
        <v>5</v>
      </c>
      <c r="E35" s="118">
        <v>73661</v>
      </c>
      <c r="F35" s="119">
        <v>100</v>
      </c>
      <c r="G35" s="120">
        <v>47</v>
      </c>
      <c r="H35" s="116"/>
    </row>
    <row r="36" spans="1:10" x14ac:dyDescent="0.2">
      <c r="A36" s="258"/>
      <c r="B36" s="241"/>
      <c r="C36" s="248" t="s">
        <v>5</v>
      </c>
      <c r="D36" s="121" t="s">
        <v>17</v>
      </c>
      <c r="E36" s="122">
        <v>116800</v>
      </c>
      <c r="F36" s="123">
        <v>55.5</v>
      </c>
      <c r="G36" s="124">
        <v>39.799999999999997</v>
      </c>
    </row>
    <row r="37" spans="1:10" x14ac:dyDescent="0.2">
      <c r="A37" s="258"/>
      <c r="B37" s="241"/>
      <c r="C37" s="248"/>
      <c r="D37" s="125" t="s">
        <v>4</v>
      </c>
      <c r="E37" s="126">
        <v>67725</v>
      </c>
      <c r="F37" s="127">
        <v>32.200000000000003</v>
      </c>
      <c r="G37" s="128">
        <v>53.8</v>
      </c>
    </row>
    <row r="38" spans="1:10" x14ac:dyDescent="0.2">
      <c r="A38" s="258"/>
      <c r="B38" s="241"/>
      <c r="C38" s="248"/>
      <c r="D38" s="125" t="s">
        <v>354</v>
      </c>
      <c r="E38" s="126">
        <v>26038</v>
      </c>
      <c r="F38" s="127">
        <v>12.4</v>
      </c>
      <c r="G38" s="128">
        <v>57.4</v>
      </c>
    </row>
    <row r="39" spans="1:10" x14ac:dyDescent="0.2">
      <c r="A39" s="258"/>
      <c r="B39" s="241"/>
      <c r="C39" s="248"/>
      <c r="D39" s="112" t="s">
        <v>5</v>
      </c>
      <c r="E39" s="113">
        <v>210619</v>
      </c>
      <c r="F39" s="114">
        <v>100</v>
      </c>
      <c r="G39" s="115">
        <v>46.5</v>
      </c>
    </row>
    <row r="40" spans="1:10" x14ac:dyDescent="0.2">
      <c r="A40" s="258"/>
      <c r="B40" s="249" t="s">
        <v>351</v>
      </c>
      <c r="C40" s="243" t="s">
        <v>6</v>
      </c>
      <c r="D40" s="108" t="s">
        <v>17</v>
      </c>
      <c r="E40" s="109">
        <v>5543</v>
      </c>
      <c r="F40" s="110">
        <v>50.1</v>
      </c>
      <c r="G40" s="111">
        <v>35.799999999999997</v>
      </c>
    </row>
    <row r="41" spans="1:10" x14ac:dyDescent="0.2">
      <c r="A41" s="258"/>
      <c r="B41" s="249"/>
      <c r="C41" s="244"/>
      <c r="D41" s="108" t="s">
        <v>4</v>
      </c>
      <c r="E41" s="109">
        <v>4007</v>
      </c>
      <c r="F41" s="110">
        <v>36.200000000000003</v>
      </c>
      <c r="G41" s="111">
        <v>52.1</v>
      </c>
      <c r="I41" s="129"/>
      <c r="J41" s="129"/>
    </row>
    <row r="42" spans="1:10" x14ac:dyDescent="0.2">
      <c r="A42" s="258"/>
      <c r="B42" s="249"/>
      <c r="C42" s="244"/>
      <c r="D42" s="108" t="s">
        <v>354</v>
      </c>
      <c r="E42" s="109">
        <v>1505</v>
      </c>
      <c r="F42" s="110">
        <v>13.6</v>
      </c>
      <c r="G42" s="111">
        <v>56.8</v>
      </c>
      <c r="I42" s="129"/>
      <c r="J42" s="129"/>
    </row>
    <row r="43" spans="1:10" x14ac:dyDescent="0.2">
      <c r="A43" s="258"/>
      <c r="B43" s="249"/>
      <c r="C43" s="244"/>
      <c r="D43" s="125" t="s">
        <v>5</v>
      </c>
      <c r="E43" s="126">
        <v>11055</v>
      </c>
      <c r="F43" s="127">
        <v>100</v>
      </c>
      <c r="G43" s="128">
        <v>44.6</v>
      </c>
      <c r="H43" s="116"/>
    </row>
    <row r="44" spans="1:10" x14ac:dyDescent="0.2">
      <c r="A44" s="258"/>
      <c r="B44" s="249"/>
      <c r="C44" s="243" t="s">
        <v>3</v>
      </c>
      <c r="D44" s="108" t="s">
        <v>17</v>
      </c>
      <c r="E44" s="109">
        <v>9587</v>
      </c>
      <c r="F44" s="110">
        <v>60.2</v>
      </c>
      <c r="G44" s="111">
        <v>35.5</v>
      </c>
    </row>
    <row r="45" spans="1:10" x14ac:dyDescent="0.2">
      <c r="A45" s="258"/>
      <c r="B45" s="249"/>
      <c r="C45" s="244"/>
      <c r="D45" s="108" t="s">
        <v>4</v>
      </c>
      <c r="E45" s="109">
        <v>4623</v>
      </c>
      <c r="F45" s="110">
        <v>29</v>
      </c>
      <c r="G45" s="111">
        <v>52.6</v>
      </c>
      <c r="I45" s="129"/>
      <c r="J45" s="129"/>
    </row>
    <row r="46" spans="1:10" x14ac:dyDescent="0.2">
      <c r="A46" s="258"/>
      <c r="B46" s="249"/>
      <c r="C46" s="244"/>
      <c r="D46" s="108" t="s">
        <v>354</v>
      </c>
      <c r="E46" s="109">
        <v>1712</v>
      </c>
      <c r="F46" s="110">
        <v>10.8</v>
      </c>
      <c r="G46" s="111">
        <v>57</v>
      </c>
      <c r="I46" s="129"/>
      <c r="J46" s="129"/>
    </row>
    <row r="47" spans="1:10" x14ac:dyDescent="0.2">
      <c r="A47" s="258"/>
      <c r="B47" s="249"/>
      <c r="C47" s="245"/>
      <c r="D47" s="125" t="s">
        <v>5</v>
      </c>
      <c r="E47" s="126">
        <v>15922</v>
      </c>
      <c r="F47" s="127">
        <v>100</v>
      </c>
      <c r="G47" s="128">
        <v>42.8</v>
      </c>
      <c r="H47" s="116"/>
    </row>
    <row r="48" spans="1:10" x14ac:dyDescent="0.2">
      <c r="A48" s="258"/>
      <c r="B48" s="249"/>
      <c r="C48" s="261" t="s">
        <v>5</v>
      </c>
      <c r="D48" s="125" t="s">
        <v>17</v>
      </c>
      <c r="E48" s="126">
        <v>15130</v>
      </c>
      <c r="F48" s="127">
        <v>56.1</v>
      </c>
      <c r="G48" s="128">
        <v>35.6</v>
      </c>
    </row>
    <row r="49" spans="1:10" x14ac:dyDescent="0.2">
      <c r="A49" s="258"/>
      <c r="B49" s="249"/>
      <c r="C49" s="261"/>
      <c r="D49" s="125" t="s">
        <v>4</v>
      </c>
      <c r="E49" s="126">
        <v>8630</v>
      </c>
      <c r="F49" s="127">
        <v>32</v>
      </c>
      <c r="G49" s="128">
        <v>52.3</v>
      </c>
    </row>
    <row r="50" spans="1:10" x14ac:dyDescent="0.2">
      <c r="A50" s="258"/>
      <c r="B50" s="249"/>
      <c r="C50" s="261"/>
      <c r="D50" s="125" t="s">
        <v>354</v>
      </c>
      <c r="E50" s="126">
        <v>3217</v>
      </c>
      <c r="F50" s="127">
        <v>11.9</v>
      </c>
      <c r="G50" s="128">
        <v>56.9</v>
      </c>
    </row>
    <row r="51" spans="1:10" x14ac:dyDescent="0.2">
      <c r="A51" s="258"/>
      <c r="B51" s="249"/>
      <c r="C51" s="261"/>
      <c r="D51" s="125" t="s">
        <v>5</v>
      </c>
      <c r="E51" s="126">
        <v>26977</v>
      </c>
      <c r="F51" s="127">
        <v>100</v>
      </c>
      <c r="G51" s="128">
        <v>43.5</v>
      </c>
    </row>
    <row r="52" spans="1:10" x14ac:dyDescent="0.2">
      <c r="A52" s="258"/>
      <c r="B52" s="241" t="s">
        <v>350</v>
      </c>
      <c r="C52" s="243" t="s">
        <v>6</v>
      </c>
      <c r="D52" s="130" t="s">
        <v>17</v>
      </c>
      <c r="E52" s="131">
        <v>14746</v>
      </c>
      <c r="F52" s="132">
        <v>55.6</v>
      </c>
      <c r="G52" s="133">
        <v>44</v>
      </c>
    </row>
    <row r="53" spans="1:10" x14ac:dyDescent="0.2">
      <c r="A53" s="258"/>
      <c r="B53" s="241"/>
      <c r="C53" s="244"/>
      <c r="D53" s="108" t="s">
        <v>4</v>
      </c>
      <c r="E53" s="109">
        <v>8565</v>
      </c>
      <c r="F53" s="110">
        <v>32.299999999999997</v>
      </c>
      <c r="G53" s="111">
        <v>55</v>
      </c>
      <c r="I53" s="129"/>
      <c r="J53" s="129"/>
    </row>
    <row r="54" spans="1:10" x14ac:dyDescent="0.2">
      <c r="A54" s="258"/>
      <c r="B54" s="241"/>
      <c r="C54" s="244"/>
      <c r="D54" s="108" t="s">
        <v>354</v>
      </c>
      <c r="E54" s="109">
        <v>3223</v>
      </c>
      <c r="F54" s="110">
        <v>12.1</v>
      </c>
      <c r="G54" s="111">
        <v>57.9</v>
      </c>
      <c r="I54" s="129"/>
      <c r="J54" s="129"/>
    </row>
    <row r="55" spans="1:10" x14ac:dyDescent="0.2">
      <c r="A55" s="258"/>
      <c r="B55" s="241"/>
      <c r="C55" s="244"/>
      <c r="D55" s="112" t="s">
        <v>5</v>
      </c>
      <c r="E55" s="113">
        <v>26534</v>
      </c>
      <c r="F55" s="114">
        <v>100</v>
      </c>
      <c r="G55" s="115">
        <v>49.3</v>
      </c>
      <c r="H55" s="116"/>
    </row>
    <row r="56" spans="1:10" x14ac:dyDescent="0.2">
      <c r="A56" s="258"/>
      <c r="B56" s="241"/>
      <c r="C56" s="243" t="s">
        <v>3</v>
      </c>
      <c r="D56" s="134" t="s">
        <v>17</v>
      </c>
      <c r="E56" s="135">
        <v>12904</v>
      </c>
      <c r="F56" s="136">
        <v>50.6</v>
      </c>
      <c r="G56" s="137">
        <v>45.4</v>
      </c>
    </row>
    <row r="57" spans="1:10" x14ac:dyDescent="0.2">
      <c r="A57" s="258"/>
      <c r="B57" s="241"/>
      <c r="C57" s="244"/>
      <c r="D57" s="134" t="s">
        <v>4</v>
      </c>
      <c r="E57" s="135">
        <v>9248</v>
      </c>
      <c r="F57" s="136">
        <v>36.299999999999997</v>
      </c>
      <c r="G57" s="137">
        <v>55.1</v>
      </c>
    </row>
    <row r="58" spans="1:10" x14ac:dyDescent="0.2">
      <c r="A58" s="258"/>
      <c r="B58" s="241"/>
      <c r="C58" s="244"/>
      <c r="D58" s="134" t="s">
        <v>354</v>
      </c>
      <c r="E58" s="135">
        <v>3344</v>
      </c>
      <c r="F58" s="136">
        <v>13.1</v>
      </c>
      <c r="G58" s="137">
        <v>57.8</v>
      </c>
    </row>
    <row r="59" spans="1:10" x14ac:dyDescent="0.2">
      <c r="A59" s="258"/>
      <c r="B59" s="241"/>
      <c r="C59" s="245"/>
      <c r="D59" s="138" t="s">
        <v>5</v>
      </c>
      <c r="E59" s="139">
        <v>25496</v>
      </c>
      <c r="F59" s="140">
        <v>100</v>
      </c>
      <c r="G59" s="141">
        <v>50.5</v>
      </c>
      <c r="H59" s="116"/>
    </row>
    <row r="60" spans="1:10" x14ac:dyDescent="0.2">
      <c r="A60" s="258"/>
      <c r="B60" s="241"/>
      <c r="C60" s="246" t="s">
        <v>5</v>
      </c>
      <c r="D60" s="121" t="s">
        <v>17</v>
      </c>
      <c r="E60" s="122">
        <v>27650</v>
      </c>
      <c r="F60" s="123">
        <v>53.1</v>
      </c>
      <c r="G60" s="124">
        <v>44.7</v>
      </c>
    </row>
    <row r="61" spans="1:10" x14ac:dyDescent="0.2">
      <c r="A61" s="258"/>
      <c r="B61" s="241"/>
      <c r="C61" s="246"/>
      <c r="D61" s="125" t="s">
        <v>4</v>
      </c>
      <c r="E61" s="126">
        <v>17813</v>
      </c>
      <c r="F61" s="127">
        <v>34.200000000000003</v>
      </c>
      <c r="G61" s="128">
        <v>55.1</v>
      </c>
    </row>
    <row r="62" spans="1:10" x14ac:dyDescent="0.2">
      <c r="A62" s="258"/>
      <c r="B62" s="241"/>
      <c r="C62" s="246"/>
      <c r="D62" s="125" t="s">
        <v>354</v>
      </c>
      <c r="E62" s="126">
        <v>6567</v>
      </c>
      <c r="F62" s="127">
        <v>12.6</v>
      </c>
      <c r="G62" s="128">
        <v>57.9</v>
      </c>
    </row>
    <row r="63" spans="1:10" x14ac:dyDescent="0.2">
      <c r="A63" s="258"/>
      <c r="B63" s="259"/>
      <c r="C63" s="260"/>
      <c r="D63" s="117" t="s">
        <v>5</v>
      </c>
      <c r="E63" s="118">
        <v>52030</v>
      </c>
      <c r="F63" s="119">
        <v>100</v>
      </c>
      <c r="G63" s="120">
        <v>49.9</v>
      </c>
    </row>
    <row r="64" spans="1:10" ht="12" customHeight="1" x14ac:dyDescent="0.2">
      <c r="A64" s="258"/>
      <c r="B64" s="257" t="s">
        <v>50</v>
      </c>
      <c r="C64" s="250" t="s">
        <v>6</v>
      </c>
      <c r="D64" s="130" t="s">
        <v>17</v>
      </c>
      <c r="E64" s="146">
        <v>114909</v>
      </c>
      <c r="F64" s="147">
        <v>56.2</v>
      </c>
      <c r="G64" s="148">
        <v>40.299999999999997</v>
      </c>
    </row>
    <row r="65" spans="1:13" x14ac:dyDescent="0.2">
      <c r="A65" s="258"/>
      <c r="B65" s="257"/>
      <c r="C65" s="251"/>
      <c r="D65" s="108" t="s">
        <v>4</v>
      </c>
      <c r="E65" s="149">
        <v>65593</v>
      </c>
      <c r="F65" s="147">
        <v>32.1</v>
      </c>
      <c r="G65" s="150">
        <v>53.6</v>
      </c>
      <c r="I65" s="151"/>
    </row>
    <row r="66" spans="1:13" x14ac:dyDescent="0.2">
      <c r="A66" s="258"/>
      <c r="B66" s="257"/>
      <c r="C66" s="251"/>
      <c r="D66" s="108" t="s">
        <v>354</v>
      </c>
      <c r="E66" s="149">
        <v>24052</v>
      </c>
      <c r="F66" s="147">
        <v>11.8</v>
      </c>
      <c r="G66" s="150">
        <v>57.4</v>
      </c>
    </row>
    <row r="67" spans="1:13" x14ac:dyDescent="0.2">
      <c r="A67" s="258"/>
      <c r="B67" s="257"/>
      <c r="C67" s="251"/>
      <c r="D67" s="112" t="s">
        <v>5</v>
      </c>
      <c r="E67" s="152">
        <v>204580</v>
      </c>
      <c r="F67" s="153">
        <v>100</v>
      </c>
      <c r="G67" s="154">
        <v>46.6</v>
      </c>
    </row>
    <row r="68" spans="1:13" x14ac:dyDescent="0.2">
      <c r="A68" s="258"/>
      <c r="B68" s="257"/>
      <c r="C68" s="252" t="s">
        <v>3</v>
      </c>
      <c r="D68" s="155" t="s">
        <v>17</v>
      </c>
      <c r="E68" s="156">
        <v>76949</v>
      </c>
      <c r="F68" s="157">
        <v>54.8</v>
      </c>
      <c r="G68" s="157">
        <v>40.299999999999997</v>
      </c>
    </row>
    <row r="69" spans="1:13" x14ac:dyDescent="0.2">
      <c r="A69" s="258"/>
      <c r="B69" s="257"/>
      <c r="C69" s="253"/>
      <c r="D69" s="155" t="s">
        <v>4</v>
      </c>
      <c r="E69" s="156">
        <v>45528</v>
      </c>
      <c r="F69" s="157">
        <v>32.4</v>
      </c>
      <c r="G69" s="157">
        <v>54.4</v>
      </c>
    </row>
    <row r="70" spans="1:13" x14ac:dyDescent="0.2">
      <c r="A70" s="258"/>
      <c r="B70" s="257"/>
      <c r="C70" s="253"/>
      <c r="D70" s="155" t="s">
        <v>354</v>
      </c>
      <c r="E70" s="156">
        <v>17899</v>
      </c>
      <c r="F70" s="157">
        <v>12.7</v>
      </c>
      <c r="G70" s="157">
        <v>57.8</v>
      </c>
    </row>
    <row r="71" spans="1:13" x14ac:dyDescent="0.2">
      <c r="A71" s="258"/>
      <c r="B71" s="257"/>
      <c r="C71" s="254"/>
      <c r="D71" s="158" t="s">
        <v>5</v>
      </c>
      <c r="E71" s="159">
        <v>140406</v>
      </c>
      <c r="F71" s="160">
        <v>100</v>
      </c>
      <c r="G71" s="160">
        <v>47.1</v>
      </c>
    </row>
    <row r="72" spans="1:13" x14ac:dyDescent="0.2">
      <c r="A72" s="258"/>
      <c r="B72" s="257"/>
      <c r="C72" s="255" t="s">
        <v>5</v>
      </c>
      <c r="D72" s="158" t="s">
        <v>17</v>
      </c>
      <c r="E72" s="159">
        <v>191858</v>
      </c>
      <c r="F72" s="160">
        <v>55.6</v>
      </c>
      <c r="G72" s="160">
        <v>40.299999999999997</v>
      </c>
    </row>
    <row r="73" spans="1:13" x14ac:dyDescent="0.2">
      <c r="A73" s="258"/>
      <c r="B73" s="257"/>
      <c r="C73" s="255"/>
      <c r="D73" s="158" t="s">
        <v>4</v>
      </c>
      <c r="E73" s="159">
        <v>111121</v>
      </c>
      <c r="F73" s="160">
        <v>32.200000000000003</v>
      </c>
      <c r="G73" s="160">
        <v>53.9</v>
      </c>
      <c r="J73" s="151"/>
    </row>
    <row r="74" spans="1:13" x14ac:dyDescent="0.2">
      <c r="A74" s="258"/>
      <c r="B74" s="257"/>
      <c r="C74" s="255"/>
      <c r="D74" s="158" t="s">
        <v>354</v>
      </c>
      <c r="E74" s="159">
        <v>41951</v>
      </c>
      <c r="F74" s="160">
        <v>12.2</v>
      </c>
      <c r="G74" s="160">
        <v>57.6</v>
      </c>
      <c r="J74" s="151"/>
    </row>
    <row r="75" spans="1:13" x14ac:dyDescent="0.2">
      <c r="A75" s="258"/>
      <c r="B75" s="257"/>
      <c r="C75" s="256"/>
      <c r="D75" s="158" t="s">
        <v>5</v>
      </c>
      <c r="E75" s="159">
        <v>344986</v>
      </c>
      <c r="F75" s="160">
        <v>100</v>
      </c>
      <c r="G75" s="160">
        <v>46.8</v>
      </c>
    </row>
    <row r="76" spans="1:13" s="21" customFormat="1" ht="18" x14ac:dyDescent="0.35">
      <c r="A76" s="66" t="s">
        <v>341</v>
      </c>
      <c r="B76" s="66"/>
      <c r="C76" s="66"/>
      <c r="D76" s="66"/>
      <c r="E76" s="66"/>
      <c r="M76" s="66"/>
    </row>
    <row r="77" spans="1:13" x14ac:dyDescent="0.2">
      <c r="A77" s="97" t="s">
        <v>382</v>
      </c>
      <c r="B77" s="97"/>
      <c r="C77" s="97"/>
      <c r="D77" s="97"/>
      <c r="E77" s="97"/>
      <c r="F77" s="97"/>
      <c r="G77" s="97"/>
    </row>
    <row r="78" spans="1:13" ht="12" customHeight="1" x14ac:dyDescent="0.2">
      <c r="A78" s="97" t="s">
        <v>394</v>
      </c>
      <c r="B78" s="97"/>
      <c r="C78" s="97"/>
      <c r="D78" s="97"/>
      <c r="E78" s="97"/>
      <c r="F78" s="97"/>
      <c r="G78" s="97"/>
    </row>
    <row r="79" spans="1:13" ht="12" customHeight="1" x14ac:dyDescent="0.2">
      <c r="A79" s="230" t="s">
        <v>342</v>
      </c>
      <c r="B79" s="230"/>
      <c r="C79" s="230"/>
      <c r="D79" s="230"/>
      <c r="E79" s="230"/>
      <c r="F79" s="230"/>
      <c r="G79" s="230"/>
      <c r="H79" s="230"/>
      <c r="I79" s="230"/>
      <c r="J79" s="230"/>
      <c r="K79" s="230"/>
      <c r="L79" s="230"/>
    </row>
    <row r="80" spans="1:13" x14ac:dyDescent="0.2">
      <c r="A80" s="96" t="s">
        <v>343</v>
      </c>
      <c r="B80" s="96"/>
      <c r="C80" s="96"/>
      <c r="D80" s="96"/>
      <c r="E80" s="96"/>
      <c r="F80" s="96"/>
      <c r="G80" s="96"/>
      <c r="H80" s="96"/>
      <c r="I80" s="96"/>
      <c r="J80" s="96"/>
      <c r="K80" s="96"/>
    </row>
    <row r="83" spans="1:7" x14ac:dyDescent="0.2">
      <c r="D83" s="99"/>
    </row>
    <row r="86" spans="1:7" ht="18" x14ac:dyDescent="0.2">
      <c r="A86" s="161"/>
      <c r="B86" s="161"/>
      <c r="C86" s="161"/>
      <c r="D86" s="161"/>
      <c r="E86" s="161"/>
      <c r="F86" s="161"/>
      <c r="G86" s="161"/>
    </row>
    <row r="87" spans="1:7" ht="18" x14ac:dyDescent="0.2">
      <c r="A87" s="161"/>
      <c r="B87" s="161"/>
      <c r="C87" s="161"/>
      <c r="D87" s="161"/>
      <c r="E87" s="161"/>
      <c r="F87" s="161"/>
      <c r="G87" s="161"/>
    </row>
    <row r="88" spans="1:7" ht="18" x14ac:dyDescent="0.2">
      <c r="A88" s="161"/>
      <c r="B88" s="161"/>
      <c r="C88" s="161"/>
      <c r="D88" s="161"/>
      <c r="E88" s="161"/>
      <c r="F88" s="161"/>
      <c r="G88" s="161"/>
    </row>
    <row r="89" spans="1:7" ht="18" x14ac:dyDescent="0.2">
      <c r="A89" s="161"/>
      <c r="B89" s="161"/>
      <c r="C89" s="161"/>
      <c r="D89" s="161"/>
      <c r="E89" s="161"/>
      <c r="F89" s="161"/>
      <c r="G89" s="161"/>
    </row>
    <row r="90" spans="1:7" ht="18" x14ac:dyDescent="0.2">
      <c r="A90" s="161"/>
      <c r="B90" s="161"/>
      <c r="C90" s="161"/>
      <c r="D90" s="161"/>
      <c r="E90" s="161"/>
      <c r="F90" s="161"/>
      <c r="G90" s="161"/>
    </row>
    <row r="91" spans="1:7" ht="18" x14ac:dyDescent="0.2">
      <c r="A91" s="161"/>
      <c r="B91" s="161"/>
      <c r="C91" s="161"/>
      <c r="D91" s="161"/>
      <c r="E91" s="161"/>
      <c r="F91" s="161"/>
      <c r="G91" s="161"/>
    </row>
    <row r="92" spans="1:7" ht="18" x14ac:dyDescent="0.2">
      <c r="A92" s="161"/>
      <c r="B92" s="161"/>
      <c r="C92" s="161"/>
      <c r="D92" s="161"/>
      <c r="E92" s="161"/>
      <c r="F92" s="161"/>
      <c r="G92" s="161"/>
    </row>
    <row r="93" spans="1:7" ht="18" x14ac:dyDescent="0.2">
      <c r="A93" s="161"/>
      <c r="B93" s="161"/>
      <c r="C93" s="161"/>
      <c r="D93" s="161"/>
      <c r="E93" s="161"/>
      <c r="F93" s="161"/>
      <c r="G93" s="161"/>
    </row>
    <row r="94" spans="1:7" ht="18" x14ac:dyDescent="0.2">
      <c r="A94" s="161"/>
      <c r="B94" s="161"/>
      <c r="C94" s="161"/>
      <c r="D94" s="161"/>
      <c r="E94" s="161"/>
      <c r="F94" s="161"/>
      <c r="G94" s="161"/>
    </row>
    <row r="95" spans="1:7" ht="18" x14ac:dyDescent="0.2">
      <c r="A95" s="161"/>
      <c r="B95" s="161"/>
      <c r="C95" s="161"/>
      <c r="D95" s="161"/>
      <c r="E95" s="161"/>
      <c r="F95" s="161"/>
      <c r="G95" s="161"/>
    </row>
    <row r="96" spans="1:7" ht="18" x14ac:dyDescent="0.2">
      <c r="A96" s="161"/>
      <c r="B96" s="161"/>
      <c r="C96" s="161"/>
      <c r="D96" s="161"/>
      <c r="E96" s="161"/>
      <c r="F96" s="161"/>
      <c r="G96" s="161"/>
    </row>
    <row r="97" spans="1:7" ht="18" x14ac:dyDescent="0.2">
      <c r="A97" s="161"/>
      <c r="B97" s="161"/>
      <c r="C97" s="161"/>
      <c r="D97" s="161"/>
      <c r="E97" s="161"/>
      <c r="F97" s="161"/>
      <c r="G97" s="161"/>
    </row>
    <row r="98" spans="1:7" ht="18" x14ac:dyDescent="0.2">
      <c r="A98" s="161"/>
      <c r="B98" s="161"/>
      <c r="C98" s="161"/>
      <c r="D98" s="161"/>
      <c r="E98" s="161"/>
      <c r="F98" s="161"/>
      <c r="G98" s="161"/>
    </row>
    <row r="99" spans="1:7" ht="18" x14ac:dyDescent="0.2">
      <c r="A99" s="161"/>
      <c r="B99" s="161"/>
      <c r="C99" s="161"/>
      <c r="D99" s="161"/>
      <c r="E99" s="161"/>
      <c r="F99" s="161"/>
      <c r="G99" s="161"/>
    </row>
    <row r="100" spans="1:7" ht="18" x14ac:dyDescent="0.2">
      <c r="A100" s="161"/>
      <c r="B100" s="161"/>
      <c r="C100" s="161"/>
      <c r="D100" s="161"/>
      <c r="E100" s="161"/>
      <c r="F100" s="161"/>
      <c r="G100" s="161"/>
    </row>
    <row r="101" spans="1:7" ht="18" x14ac:dyDescent="0.2">
      <c r="A101" s="161"/>
      <c r="B101" s="161"/>
      <c r="C101" s="161"/>
      <c r="D101" s="161"/>
      <c r="E101" s="161"/>
      <c r="F101" s="161"/>
      <c r="G101" s="161"/>
    </row>
    <row r="102" spans="1:7" ht="18" x14ac:dyDescent="0.2">
      <c r="A102" s="161"/>
      <c r="B102" s="161"/>
      <c r="C102" s="161"/>
      <c r="D102" s="161"/>
      <c r="E102" s="161"/>
      <c r="F102" s="161"/>
      <c r="G102" s="161"/>
    </row>
    <row r="103" spans="1:7" ht="18" x14ac:dyDescent="0.2">
      <c r="A103" s="161"/>
      <c r="B103" s="161"/>
      <c r="C103" s="161"/>
      <c r="D103" s="161"/>
      <c r="E103" s="161"/>
      <c r="F103" s="161"/>
      <c r="G103" s="161"/>
    </row>
    <row r="104" spans="1:7" ht="18" x14ac:dyDescent="0.2">
      <c r="A104" s="161"/>
      <c r="B104" s="161"/>
      <c r="C104" s="161"/>
      <c r="D104" s="161"/>
      <c r="E104" s="161"/>
      <c r="F104" s="161"/>
      <c r="G104" s="161"/>
    </row>
    <row r="105" spans="1:7" ht="18" x14ac:dyDescent="0.2">
      <c r="A105" s="161"/>
      <c r="B105" s="161"/>
      <c r="C105" s="161"/>
      <c r="D105" s="161"/>
      <c r="E105" s="161"/>
      <c r="F105" s="161"/>
      <c r="G105" s="161"/>
    </row>
    <row r="106" spans="1:7" ht="18" x14ac:dyDescent="0.2">
      <c r="A106" s="161"/>
      <c r="B106" s="161"/>
      <c r="C106" s="161"/>
      <c r="D106" s="161"/>
      <c r="E106" s="161"/>
      <c r="F106" s="161"/>
      <c r="G106" s="161"/>
    </row>
    <row r="107" spans="1:7" ht="18" x14ac:dyDescent="0.2">
      <c r="A107" s="161"/>
      <c r="B107" s="161"/>
      <c r="C107" s="161"/>
      <c r="D107" s="161"/>
      <c r="E107" s="161"/>
      <c r="F107" s="161"/>
      <c r="G107" s="161"/>
    </row>
    <row r="108" spans="1:7" ht="18" x14ac:dyDescent="0.2">
      <c r="A108" s="161"/>
      <c r="B108" s="161"/>
      <c r="C108" s="161"/>
      <c r="D108" s="161"/>
      <c r="E108" s="161"/>
      <c r="F108" s="161"/>
      <c r="G108" s="161"/>
    </row>
    <row r="109" spans="1:7" ht="18" x14ac:dyDescent="0.2">
      <c r="A109" s="161"/>
      <c r="B109" s="161"/>
      <c r="C109" s="161"/>
      <c r="D109" s="161"/>
      <c r="E109" s="161"/>
      <c r="F109" s="161"/>
      <c r="G109" s="161"/>
    </row>
    <row r="110" spans="1:7" ht="18" x14ac:dyDescent="0.2">
      <c r="A110" s="161"/>
      <c r="B110" s="161"/>
      <c r="C110" s="161"/>
      <c r="D110" s="161"/>
      <c r="E110" s="161"/>
      <c r="F110" s="161"/>
      <c r="G110" s="161"/>
    </row>
    <row r="111" spans="1:7" ht="18" x14ac:dyDescent="0.2">
      <c r="A111" s="161"/>
      <c r="B111" s="161"/>
      <c r="C111" s="161"/>
      <c r="D111" s="161"/>
      <c r="E111" s="161"/>
      <c r="F111" s="161"/>
      <c r="G111" s="161"/>
    </row>
    <row r="112" spans="1:7" ht="18" x14ac:dyDescent="0.2">
      <c r="A112" s="161"/>
      <c r="B112" s="161"/>
      <c r="C112" s="161"/>
      <c r="D112" s="161"/>
      <c r="E112" s="161"/>
      <c r="F112" s="161"/>
      <c r="G112" s="161"/>
    </row>
    <row r="113" spans="1:7" ht="18" x14ac:dyDescent="0.2">
      <c r="A113" s="161"/>
      <c r="B113" s="161"/>
      <c r="C113" s="161"/>
      <c r="D113" s="161"/>
      <c r="E113" s="161"/>
      <c r="F113" s="161"/>
      <c r="G113" s="161"/>
    </row>
    <row r="114" spans="1:7" ht="18" x14ac:dyDescent="0.2">
      <c r="A114" s="161"/>
      <c r="B114" s="161"/>
      <c r="C114" s="161"/>
      <c r="D114" s="161"/>
      <c r="E114" s="161"/>
      <c r="F114" s="161"/>
      <c r="G114" s="161"/>
    </row>
    <row r="115" spans="1:7" ht="18" x14ac:dyDescent="0.2">
      <c r="A115" s="161"/>
      <c r="B115" s="161"/>
      <c r="C115" s="161"/>
      <c r="D115" s="161"/>
      <c r="E115" s="161"/>
      <c r="F115" s="161"/>
      <c r="G115" s="161"/>
    </row>
    <row r="116" spans="1:7" ht="18" x14ac:dyDescent="0.2">
      <c r="A116" s="161"/>
      <c r="B116" s="161"/>
      <c r="C116" s="161"/>
      <c r="D116" s="161"/>
      <c r="E116" s="161"/>
      <c r="F116" s="161"/>
      <c r="G116" s="161"/>
    </row>
    <row r="117" spans="1:7" ht="18" x14ac:dyDescent="0.2">
      <c r="A117" s="161"/>
      <c r="B117" s="161"/>
      <c r="C117" s="161"/>
      <c r="D117" s="161"/>
      <c r="E117" s="161"/>
      <c r="F117" s="161"/>
      <c r="G117" s="161"/>
    </row>
    <row r="118" spans="1:7" ht="18" x14ac:dyDescent="0.2">
      <c r="A118" s="161"/>
      <c r="B118" s="161"/>
      <c r="C118" s="161"/>
      <c r="D118" s="161"/>
      <c r="E118" s="161"/>
      <c r="F118" s="161"/>
      <c r="G118" s="161"/>
    </row>
    <row r="119" spans="1:7" ht="18" x14ac:dyDescent="0.2">
      <c r="A119" s="161"/>
      <c r="B119" s="161"/>
      <c r="C119" s="161"/>
      <c r="D119" s="161"/>
      <c r="E119" s="161"/>
      <c r="F119" s="161"/>
      <c r="G119" s="161"/>
    </row>
    <row r="120" spans="1:7" ht="18" x14ac:dyDescent="0.2">
      <c r="A120" s="161"/>
      <c r="B120" s="161"/>
      <c r="C120" s="161"/>
      <c r="D120" s="161"/>
      <c r="E120" s="161"/>
      <c r="F120" s="161"/>
      <c r="G120" s="161"/>
    </row>
    <row r="121" spans="1:7" ht="18" x14ac:dyDescent="0.2">
      <c r="A121" s="161"/>
      <c r="B121" s="161"/>
      <c r="C121" s="161"/>
      <c r="D121" s="161"/>
      <c r="E121" s="161"/>
      <c r="F121" s="161"/>
      <c r="G121" s="161"/>
    </row>
    <row r="122" spans="1:7" ht="18" x14ac:dyDescent="0.2">
      <c r="A122" s="161"/>
      <c r="B122" s="161"/>
      <c r="C122" s="161"/>
      <c r="D122" s="161"/>
      <c r="E122" s="161"/>
      <c r="F122" s="161"/>
      <c r="G122" s="161"/>
    </row>
    <row r="123" spans="1:7" ht="18" x14ac:dyDescent="0.2">
      <c r="A123" s="161"/>
      <c r="B123" s="161"/>
      <c r="C123" s="161"/>
      <c r="D123" s="161"/>
      <c r="E123" s="161"/>
      <c r="F123" s="161"/>
      <c r="G123" s="161"/>
    </row>
    <row r="124" spans="1:7" ht="18" x14ac:dyDescent="0.2">
      <c r="A124" s="161"/>
      <c r="B124" s="161"/>
      <c r="C124" s="161"/>
      <c r="D124" s="161"/>
      <c r="E124" s="161"/>
      <c r="F124" s="161"/>
      <c r="G124" s="161"/>
    </row>
    <row r="125" spans="1:7" ht="18" x14ac:dyDescent="0.2">
      <c r="A125" s="161"/>
      <c r="B125" s="161"/>
      <c r="C125" s="161"/>
      <c r="D125" s="161"/>
      <c r="E125" s="161"/>
      <c r="F125" s="161"/>
      <c r="G125" s="161"/>
    </row>
    <row r="126" spans="1:7" ht="18" x14ac:dyDescent="0.2">
      <c r="A126" s="161"/>
      <c r="B126" s="161"/>
      <c r="C126" s="161"/>
      <c r="D126" s="161"/>
      <c r="E126" s="161"/>
      <c r="F126" s="161"/>
      <c r="G126" s="161"/>
    </row>
    <row r="127" spans="1:7" ht="18" x14ac:dyDescent="0.2">
      <c r="A127" s="161"/>
      <c r="B127" s="161"/>
      <c r="C127" s="161"/>
      <c r="D127" s="161"/>
      <c r="E127" s="161"/>
      <c r="F127" s="161"/>
      <c r="G127" s="161"/>
    </row>
    <row r="128" spans="1:7" ht="18" x14ac:dyDescent="0.2">
      <c r="A128" s="161"/>
      <c r="B128" s="161"/>
      <c r="C128" s="161"/>
      <c r="D128" s="161"/>
      <c r="E128" s="161"/>
      <c r="F128" s="161"/>
      <c r="G128" s="161"/>
    </row>
    <row r="129" spans="1:7" ht="18" x14ac:dyDescent="0.2">
      <c r="A129" s="161"/>
      <c r="B129" s="161"/>
      <c r="C129" s="161"/>
      <c r="D129" s="161"/>
      <c r="E129" s="161"/>
      <c r="F129" s="161"/>
      <c r="G129" s="161"/>
    </row>
    <row r="130" spans="1:7" ht="18" x14ac:dyDescent="0.2">
      <c r="A130" s="161"/>
      <c r="B130" s="161"/>
      <c r="C130" s="161"/>
      <c r="D130" s="161"/>
      <c r="E130" s="161"/>
      <c r="F130" s="161"/>
      <c r="G130" s="161"/>
    </row>
    <row r="131" spans="1:7" ht="18" x14ac:dyDescent="0.2">
      <c r="A131" s="161"/>
      <c r="B131" s="161"/>
      <c r="C131" s="161"/>
      <c r="D131" s="161"/>
      <c r="E131" s="161"/>
      <c r="F131" s="161"/>
      <c r="G131" s="161"/>
    </row>
    <row r="132" spans="1:7" ht="18" x14ac:dyDescent="0.2">
      <c r="A132" s="161"/>
      <c r="B132" s="161"/>
      <c r="C132" s="161"/>
      <c r="D132" s="161"/>
      <c r="E132" s="161"/>
      <c r="F132" s="161"/>
      <c r="G132" s="161"/>
    </row>
    <row r="133" spans="1:7" ht="18" x14ac:dyDescent="0.2">
      <c r="A133" s="161"/>
      <c r="B133" s="161"/>
      <c r="C133" s="161"/>
      <c r="D133" s="161"/>
      <c r="E133" s="161"/>
      <c r="F133" s="161"/>
      <c r="G133" s="161"/>
    </row>
    <row r="134" spans="1:7" ht="18" x14ac:dyDescent="0.2">
      <c r="A134" s="161"/>
      <c r="B134" s="161"/>
      <c r="C134" s="161"/>
      <c r="D134" s="161"/>
      <c r="E134" s="161"/>
      <c r="F134" s="161"/>
      <c r="G134" s="161"/>
    </row>
    <row r="135" spans="1:7" ht="18" x14ac:dyDescent="0.2">
      <c r="A135" s="161"/>
      <c r="B135" s="161"/>
      <c r="C135" s="161"/>
      <c r="D135" s="161"/>
      <c r="E135" s="161"/>
      <c r="F135" s="161"/>
      <c r="G135" s="161"/>
    </row>
    <row r="136" spans="1:7" ht="18" x14ac:dyDescent="0.2">
      <c r="A136" s="161"/>
      <c r="B136" s="161"/>
      <c r="C136" s="161"/>
      <c r="D136" s="161"/>
      <c r="E136" s="161"/>
      <c r="F136" s="161"/>
      <c r="G136" s="161"/>
    </row>
    <row r="137" spans="1:7" ht="18" x14ac:dyDescent="0.2">
      <c r="A137" s="161"/>
      <c r="B137" s="161"/>
      <c r="C137" s="161"/>
      <c r="D137" s="161"/>
      <c r="E137" s="161"/>
      <c r="F137" s="161"/>
      <c r="G137" s="161"/>
    </row>
    <row r="138" spans="1:7" ht="18" x14ac:dyDescent="0.2">
      <c r="A138" s="161"/>
      <c r="B138" s="161"/>
      <c r="C138" s="161"/>
      <c r="D138" s="161"/>
      <c r="E138" s="161"/>
      <c r="F138" s="161"/>
      <c r="G138" s="161"/>
    </row>
    <row r="139" spans="1:7" ht="18" x14ac:dyDescent="0.2">
      <c r="A139" s="161"/>
      <c r="B139" s="161"/>
      <c r="C139" s="161"/>
      <c r="D139" s="161"/>
      <c r="E139" s="161"/>
      <c r="F139" s="161"/>
      <c r="G139" s="161"/>
    </row>
    <row r="140" spans="1:7" ht="18" x14ac:dyDescent="0.2">
      <c r="A140" s="161"/>
      <c r="B140" s="161"/>
      <c r="C140" s="161"/>
      <c r="D140" s="161"/>
      <c r="E140" s="161"/>
      <c r="F140" s="161"/>
      <c r="G140" s="161"/>
    </row>
    <row r="141" spans="1:7" ht="18" x14ac:dyDescent="0.2">
      <c r="A141" s="161"/>
      <c r="B141" s="161"/>
      <c r="C141" s="161"/>
      <c r="D141" s="161"/>
      <c r="E141" s="161"/>
      <c r="F141" s="161"/>
      <c r="G141" s="161"/>
    </row>
    <row r="142" spans="1:7" ht="18" x14ac:dyDescent="0.2">
      <c r="A142" s="161"/>
      <c r="B142" s="161"/>
      <c r="C142" s="161"/>
      <c r="D142" s="161"/>
      <c r="E142" s="161"/>
      <c r="F142" s="161"/>
      <c r="G142" s="161"/>
    </row>
    <row r="143" spans="1:7" ht="18" x14ac:dyDescent="0.2">
      <c r="A143" s="161"/>
      <c r="B143" s="161"/>
      <c r="C143" s="161"/>
      <c r="D143" s="161"/>
      <c r="E143" s="161"/>
      <c r="F143" s="161"/>
      <c r="G143" s="161"/>
    </row>
    <row r="144" spans="1:7" ht="18" x14ac:dyDescent="0.2">
      <c r="A144" s="161"/>
      <c r="B144" s="161"/>
      <c r="C144" s="161"/>
      <c r="D144" s="161"/>
      <c r="E144" s="161"/>
      <c r="F144" s="161"/>
      <c r="G144" s="161"/>
    </row>
    <row r="145" spans="1:7" ht="18" x14ac:dyDescent="0.2">
      <c r="A145" s="161"/>
      <c r="B145" s="161"/>
      <c r="C145" s="161"/>
      <c r="D145" s="161"/>
      <c r="E145" s="161"/>
      <c r="F145" s="161"/>
      <c r="G145" s="161"/>
    </row>
    <row r="146" spans="1:7" ht="18" x14ac:dyDescent="0.2">
      <c r="A146" s="161"/>
      <c r="B146" s="161"/>
      <c r="C146" s="161"/>
      <c r="D146" s="161"/>
      <c r="E146" s="161"/>
      <c r="F146" s="161"/>
      <c r="G146" s="161"/>
    </row>
    <row r="147" spans="1:7" ht="18" x14ac:dyDescent="0.2">
      <c r="A147" s="161"/>
      <c r="B147" s="161"/>
      <c r="C147" s="161"/>
      <c r="D147" s="161"/>
      <c r="E147" s="161"/>
      <c r="F147" s="161"/>
      <c r="G147" s="161"/>
    </row>
    <row r="148" spans="1:7" ht="18" x14ac:dyDescent="0.2">
      <c r="A148" s="161"/>
      <c r="B148" s="161"/>
      <c r="C148" s="161"/>
      <c r="D148" s="161"/>
      <c r="E148" s="161"/>
      <c r="F148" s="161"/>
      <c r="G148" s="161"/>
    </row>
    <row r="149" spans="1:7" ht="18" x14ac:dyDescent="0.2">
      <c r="A149" s="161"/>
      <c r="B149" s="161"/>
      <c r="C149" s="161"/>
      <c r="D149" s="161"/>
      <c r="E149" s="161"/>
      <c r="F149" s="161"/>
      <c r="G149" s="161"/>
    </row>
    <row r="150" spans="1:7" ht="18" x14ac:dyDescent="0.2">
      <c r="A150" s="161"/>
      <c r="B150" s="161"/>
      <c r="C150" s="161"/>
      <c r="D150" s="161"/>
      <c r="E150" s="161"/>
      <c r="F150" s="161"/>
      <c r="G150" s="161"/>
    </row>
    <row r="151" spans="1:7" ht="18" x14ac:dyDescent="0.2">
      <c r="A151" s="161"/>
      <c r="B151" s="161"/>
      <c r="C151" s="161"/>
      <c r="D151" s="161"/>
      <c r="E151" s="161"/>
      <c r="F151" s="161"/>
      <c r="G151" s="161"/>
    </row>
    <row r="152" spans="1:7" ht="18" x14ac:dyDescent="0.2">
      <c r="A152" s="161"/>
      <c r="B152" s="161"/>
      <c r="C152" s="161"/>
      <c r="D152" s="161"/>
      <c r="E152" s="161"/>
      <c r="F152" s="161"/>
      <c r="G152" s="161"/>
    </row>
    <row r="153" spans="1:7" ht="18" x14ac:dyDescent="0.2">
      <c r="A153" s="161"/>
      <c r="B153" s="161"/>
      <c r="C153" s="161"/>
      <c r="D153" s="161"/>
      <c r="E153" s="161"/>
      <c r="F153" s="161"/>
      <c r="G153" s="161"/>
    </row>
    <row r="154" spans="1:7" ht="18" x14ac:dyDescent="0.2">
      <c r="A154" s="161"/>
      <c r="B154" s="161"/>
      <c r="C154" s="161"/>
      <c r="D154" s="161"/>
      <c r="E154" s="161"/>
      <c r="F154" s="161"/>
      <c r="G154" s="161"/>
    </row>
    <row r="155" spans="1:7" ht="18" x14ac:dyDescent="0.2">
      <c r="A155" s="161"/>
      <c r="B155" s="161"/>
      <c r="C155" s="161"/>
      <c r="D155" s="161"/>
      <c r="E155" s="161"/>
      <c r="F155" s="161"/>
      <c r="G155" s="161"/>
    </row>
    <row r="156" spans="1:7" ht="18" x14ac:dyDescent="0.2">
      <c r="A156" s="161"/>
      <c r="B156" s="161"/>
      <c r="C156" s="161"/>
      <c r="D156" s="161"/>
      <c r="E156" s="161"/>
      <c r="F156" s="161"/>
      <c r="G156" s="161"/>
    </row>
    <row r="157" spans="1:7" ht="18" x14ac:dyDescent="0.2">
      <c r="A157" s="161"/>
      <c r="B157" s="161"/>
      <c r="C157" s="161"/>
      <c r="D157" s="161"/>
      <c r="E157" s="161"/>
      <c r="F157" s="161"/>
      <c r="G157" s="161"/>
    </row>
    <row r="158" spans="1:7" ht="18" x14ac:dyDescent="0.2">
      <c r="A158" s="161"/>
      <c r="B158" s="161"/>
      <c r="C158" s="161"/>
      <c r="D158" s="161"/>
      <c r="E158" s="161"/>
      <c r="F158" s="161"/>
      <c r="G158" s="161"/>
    </row>
    <row r="159" spans="1:7" ht="18" x14ac:dyDescent="0.2">
      <c r="A159" s="161"/>
      <c r="B159" s="161"/>
      <c r="C159" s="161"/>
      <c r="D159" s="161"/>
      <c r="E159" s="161"/>
      <c r="F159" s="161"/>
      <c r="G159" s="161"/>
    </row>
    <row r="160" spans="1:7" ht="18" x14ac:dyDescent="0.2">
      <c r="A160" s="161"/>
      <c r="B160" s="161"/>
      <c r="C160" s="161"/>
      <c r="D160" s="161"/>
      <c r="E160" s="161"/>
      <c r="F160" s="161"/>
      <c r="G160" s="161"/>
    </row>
    <row r="161" spans="1:7" ht="18" x14ac:dyDescent="0.2">
      <c r="A161" s="161"/>
      <c r="B161" s="161"/>
      <c r="C161" s="161"/>
      <c r="D161" s="161"/>
      <c r="E161" s="161"/>
      <c r="F161" s="161"/>
      <c r="G161" s="161"/>
    </row>
    <row r="162" spans="1:7" ht="18" x14ac:dyDescent="0.2">
      <c r="A162" s="161"/>
      <c r="B162" s="161"/>
      <c r="C162" s="161"/>
      <c r="D162" s="161"/>
      <c r="E162" s="161"/>
      <c r="F162" s="161"/>
      <c r="G162" s="161"/>
    </row>
    <row r="163" spans="1:7" ht="18" x14ac:dyDescent="0.2">
      <c r="A163" s="161"/>
      <c r="B163" s="161"/>
      <c r="C163" s="161"/>
      <c r="D163" s="161"/>
      <c r="E163" s="161"/>
      <c r="F163" s="161"/>
      <c r="G163" s="161"/>
    </row>
    <row r="164" spans="1:7" ht="18" x14ac:dyDescent="0.2">
      <c r="A164" s="161"/>
      <c r="B164" s="161"/>
      <c r="C164" s="161"/>
      <c r="D164" s="161"/>
      <c r="E164" s="161"/>
      <c r="F164" s="161"/>
      <c r="G164" s="161"/>
    </row>
    <row r="165" spans="1:7" ht="18" x14ac:dyDescent="0.2">
      <c r="A165" s="161"/>
      <c r="B165" s="161"/>
      <c r="C165" s="161"/>
      <c r="D165" s="161"/>
      <c r="E165" s="161"/>
      <c r="F165" s="161"/>
      <c r="G165" s="161"/>
    </row>
    <row r="166" spans="1:7" ht="18" x14ac:dyDescent="0.2">
      <c r="A166" s="161"/>
      <c r="B166" s="161"/>
      <c r="C166" s="161"/>
      <c r="D166" s="161"/>
      <c r="E166" s="161"/>
      <c r="F166" s="161"/>
      <c r="G166" s="161"/>
    </row>
    <row r="167" spans="1:7" ht="18" x14ac:dyDescent="0.2">
      <c r="A167" s="161"/>
      <c r="B167" s="161"/>
      <c r="C167" s="161"/>
      <c r="D167" s="161"/>
      <c r="E167" s="161"/>
      <c r="F167" s="161"/>
      <c r="G167" s="161"/>
    </row>
    <row r="168" spans="1:7" ht="18" x14ac:dyDescent="0.2">
      <c r="A168" s="161"/>
      <c r="B168" s="161"/>
      <c r="C168" s="161"/>
      <c r="D168" s="161"/>
      <c r="E168" s="161"/>
      <c r="F168" s="161"/>
      <c r="G168" s="161"/>
    </row>
    <row r="169" spans="1:7" ht="18" x14ac:dyDescent="0.2">
      <c r="A169" s="161"/>
      <c r="B169" s="161"/>
      <c r="C169" s="161"/>
      <c r="D169" s="161"/>
      <c r="E169" s="161"/>
      <c r="F169" s="161"/>
      <c r="G169" s="161"/>
    </row>
  </sheetData>
  <mergeCells count="26">
    <mergeCell ref="C4:C7"/>
    <mergeCell ref="C8:C11"/>
    <mergeCell ref="B52:B63"/>
    <mergeCell ref="C52:C55"/>
    <mergeCell ref="C56:C59"/>
    <mergeCell ref="C60:C63"/>
    <mergeCell ref="C40:C43"/>
    <mergeCell ref="C44:C47"/>
    <mergeCell ref="C48:C51"/>
    <mergeCell ref="C12:C15"/>
    <mergeCell ref="A4:B15"/>
    <mergeCell ref="A79:L79"/>
    <mergeCell ref="B16:B27"/>
    <mergeCell ref="C16:C19"/>
    <mergeCell ref="C20:C23"/>
    <mergeCell ref="C24:C27"/>
    <mergeCell ref="B28:B39"/>
    <mergeCell ref="C28:C31"/>
    <mergeCell ref="C32:C35"/>
    <mergeCell ref="C36:C39"/>
    <mergeCell ref="B40:B51"/>
    <mergeCell ref="C64:C67"/>
    <mergeCell ref="C68:C71"/>
    <mergeCell ref="C72:C75"/>
    <mergeCell ref="B64:B75"/>
    <mergeCell ref="A16:A75"/>
  </mergeCells>
  <conditionalFormatting sqref="N4:N7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8740157499999996" right="0.78740157499999996" top="0.984251969" bottom="0.984251969" header="0.4921259845" footer="0.492125984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>
    <tabColor rgb="FF484D7A"/>
  </sheetPr>
  <dimension ref="A1:AU117"/>
  <sheetViews>
    <sheetView zoomScaleNormal="100" workbookViewId="0"/>
  </sheetViews>
  <sheetFormatPr baseColWidth="10" defaultRowHeight="18" x14ac:dyDescent="0.35"/>
  <cols>
    <col min="2" max="2" width="32.109375" customWidth="1"/>
    <col min="3" max="3" width="32.44140625" customWidth="1"/>
    <col min="4" max="4" width="14.88671875" customWidth="1"/>
  </cols>
  <sheetData>
    <row r="1" spans="1:47" s="13" customFormat="1" x14ac:dyDescent="0.35">
      <c r="A1" s="20" t="s">
        <v>360</v>
      </c>
      <c r="F1" s="21"/>
      <c r="G1" s="21"/>
    </row>
    <row r="2" spans="1:47" s="13" customFormat="1" x14ac:dyDescent="0.35"/>
    <row r="3" spans="1:47" s="13" customFormat="1" x14ac:dyDescent="0.35">
      <c r="T3" s="22"/>
      <c r="Z3" s="22"/>
      <c r="AF3" s="22">
        <v>0.11196499440317489</v>
      </c>
      <c r="AL3" s="22"/>
    </row>
    <row r="4" spans="1:47" s="13" customFormat="1" x14ac:dyDescent="0.35">
      <c r="T4" s="22"/>
      <c r="Z4" s="22"/>
      <c r="AF4" s="22"/>
      <c r="AL4" s="22"/>
    </row>
    <row r="5" spans="1:47" s="13" customFormat="1" x14ac:dyDescent="0.35">
      <c r="T5" s="22"/>
      <c r="Z5" s="22"/>
      <c r="AF5" s="22">
        <v>-4.4769568438867147E-3</v>
      </c>
      <c r="AL5" s="22"/>
    </row>
    <row r="6" spans="1:47" s="13" customFormat="1" x14ac:dyDescent="0.35">
      <c r="T6" s="22"/>
      <c r="Z6" s="22"/>
      <c r="AF6" s="22"/>
      <c r="AL6" s="22">
        <v>1.3720867381005392E-2</v>
      </c>
      <c r="AO6" s="22">
        <v>9.7665504859582863E-3</v>
      </c>
      <c r="AR6" s="22">
        <v>1.3352819113588266E-2</v>
      </c>
      <c r="AU6" s="22">
        <v>4.8471995438615217E-2</v>
      </c>
    </row>
    <row r="7" spans="1:47" s="13" customFormat="1" x14ac:dyDescent="0.35">
      <c r="T7" s="22"/>
      <c r="Z7" s="22"/>
      <c r="AF7" s="22">
        <v>0.12559912854030508</v>
      </c>
      <c r="AL7" s="22"/>
      <c r="AO7" s="22"/>
      <c r="AR7" s="22"/>
      <c r="AU7" s="22"/>
    </row>
    <row r="8" spans="1:47" s="13" customFormat="1" x14ac:dyDescent="0.35">
      <c r="T8" s="22"/>
      <c r="Z8" s="22"/>
      <c r="AF8" s="22"/>
      <c r="AL8" s="22">
        <v>1.3565722585330411E-2</v>
      </c>
      <c r="AO8" s="22">
        <v>1.0460144558688794E-2</v>
      </c>
      <c r="AR8" s="22">
        <v>5.6502333130452442E-2</v>
      </c>
      <c r="AU8" s="22">
        <v>7.3590272441730359E-2</v>
      </c>
    </row>
    <row r="9" spans="1:47" s="13" customFormat="1" x14ac:dyDescent="0.35">
      <c r="T9" s="22"/>
      <c r="Z9" s="22"/>
      <c r="AF9" s="22">
        <v>4.3123853002782209E-3</v>
      </c>
      <c r="AL9" s="22"/>
      <c r="AO9" s="22"/>
      <c r="AR9" s="22"/>
      <c r="AU9" s="22"/>
    </row>
    <row r="10" spans="1:47" s="13" customFormat="1" x14ac:dyDescent="0.35">
      <c r="T10" s="22"/>
      <c r="Z10" s="22"/>
      <c r="AF10" s="22"/>
      <c r="AL10" s="22">
        <v>5.3099511851749825E-2</v>
      </c>
      <c r="AO10" s="22">
        <v>8.392621870882741E-2</v>
      </c>
      <c r="AR10" s="22">
        <v>2.8815269313128E-2</v>
      </c>
      <c r="AU10" s="22">
        <v>-2.2897447036876156E-2</v>
      </c>
    </row>
    <row r="11" spans="1:47" s="13" customFormat="1" x14ac:dyDescent="0.35">
      <c r="T11" s="22"/>
      <c r="Z11" s="22"/>
      <c r="AF11" s="22">
        <v>1.2884615384615383E-2</v>
      </c>
      <c r="AL11" s="22"/>
      <c r="AO11" s="22"/>
      <c r="AR11" s="22"/>
      <c r="AU11" s="22"/>
    </row>
    <row r="12" spans="1:47" s="13" customFormat="1" x14ac:dyDescent="0.35"/>
    <row r="13" spans="1:47" s="13" customFormat="1" x14ac:dyDescent="0.35"/>
    <row r="14" spans="1:47" s="13" customFormat="1" x14ac:dyDescent="0.35"/>
    <row r="15" spans="1:47" s="13" customFormat="1" x14ac:dyDescent="0.35"/>
    <row r="16" spans="1:47" s="13" customFormat="1" x14ac:dyDescent="0.35"/>
    <row r="17" spans="1:13" s="13" customFormat="1" x14ac:dyDescent="0.35"/>
    <row r="18" spans="1:13" s="13" customFormat="1" x14ac:dyDescent="0.35"/>
    <row r="19" spans="1:13" s="13" customFormat="1" x14ac:dyDescent="0.35"/>
    <row r="20" spans="1:13" s="13" customFormat="1" x14ac:dyDescent="0.35"/>
    <row r="21" spans="1:13" s="13" customFormat="1" x14ac:dyDescent="0.35"/>
    <row r="22" spans="1:13" s="13" customFormat="1" x14ac:dyDescent="0.35"/>
    <row r="23" spans="1:13" s="13" customFormat="1" x14ac:dyDescent="0.35"/>
    <row r="24" spans="1:13" s="13" customFormat="1" x14ac:dyDescent="0.35"/>
    <row r="25" spans="1:13" s="13" customFormat="1" x14ac:dyDescent="0.35"/>
    <row r="26" spans="1:13" s="13" customFormat="1" x14ac:dyDescent="0.35"/>
    <row r="27" spans="1:13" s="13" customFormat="1" x14ac:dyDescent="0.35"/>
    <row r="28" spans="1:13" s="13" customFormat="1" x14ac:dyDescent="0.35"/>
    <row r="29" spans="1:13" s="13" customFormat="1" x14ac:dyDescent="0.35"/>
    <row r="30" spans="1:13" s="13" customFormat="1" x14ac:dyDescent="0.35"/>
    <row r="31" spans="1:13" s="13" customFormat="1" x14ac:dyDescent="0.35">
      <c r="A31" s="66" t="s">
        <v>341</v>
      </c>
      <c r="B31" s="66"/>
      <c r="C31" s="66"/>
      <c r="D31" s="66"/>
      <c r="E31" s="66"/>
      <c r="F31" s="21"/>
      <c r="G31" s="21"/>
      <c r="M31" s="65"/>
    </row>
    <row r="32" spans="1:13" s="13" customFormat="1" x14ac:dyDescent="0.35">
      <c r="A32" s="230" t="s">
        <v>374</v>
      </c>
      <c r="B32" s="230"/>
      <c r="C32" s="230"/>
      <c r="D32" s="230"/>
      <c r="E32" s="230"/>
      <c r="F32" s="230"/>
      <c r="G32" s="230"/>
      <c r="H32" s="64"/>
      <c r="I32" s="64"/>
      <c r="J32" s="64"/>
      <c r="K32" s="64"/>
      <c r="L32" s="64"/>
    </row>
    <row r="33" spans="1:20" s="13" customFormat="1" ht="18" customHeight="1" x14ac:dyDescent="0.35">
      <c r="A33" s="230" t="s">
        <v>342</v>
      </c>
      <c r="B33" s="230"/>
      <c r="C33" s="230"/>
      <c r="D33" s="230"/>
      <c r="E33" s="230"/>
      <c r="F33" s="230"/>
      <c r="G33" s="230"/>
      <c r="H33" s="230"/>
      <c r="I33" s="230"/>
      <c r="J33" s="230"/>
      <c r="K33" s="230"/>
      <c r="L33" s="230"/>
    </row>
    <row r="34" spans="1:20" s="13" customFormat="1" x14ac:dyDescent="0.35">
      <c r="A34" s="227" t="s">
        <v>343</v>
      </c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64"/>
    </row>
    <row r="35" spans="1:20" s="13" customFormat="1" x14ac:dyDescent="0.35">
      <c r="E35" s="23"/>
    </row>
    <row r="36" spans="1:20" s="13" customFormat="1" ht="16.149999999999999" customHeight="1" x14ac:dyDescent="0.35"/>
    <row r="37" spans="1:20" s="13" customFormat="1" x14ac:dyDescent="0.35"/>
    <row r="38" spans="1:20" s="13" customFormat="1" x14ac:dyDescent="0.35"/>
    <row r="39" spans="1:20" s="13" customFormat="1" ht="14.45" customHeight="1" x14ac:dyDescent="0.35">
      <c r="C39" s="24"/>
      <c r="D39" s="24"/>
      <c r="E39" s="24"/>
      <c r="F39" s="24"/>
      <c r="G39" s="24"/>
      <c r="H39" s="24"/>
      <c r="I39" s="24"/>
      <c r="J39" s="24"/>
    </row>
    <row r="40" spans="1:20" s="13" customFormat="1" x14ac:dyDescent="0.35"/>
    <row r="41" spans="1:20" s="13" customFormat="1" x14ac:dyDescent="0.35"/>
    <row r="44" spans="1:20" s="14" customFormat="1" ht="15" x14ac:dyDescent="0.3">
      <c r="A44" s="39" t="s">
        <v>30</v>
      </c>
      <c r="B44" s="40" t="s">
        <v>31</v>
      </c>
      <c r="C44" s="36" t="s">
        <v>32</v>
      </c>
      <c r="D44" s="37">
        <v>15</v>
      </c>
      <c r="E44" s="37">
        <v>16</v>
      </c>
      <c r="F44" s="37">
        <v>17</v>
      </c>
      <c r="G44" s="37">
        <v>18</v>
      </c>
      <c r="H44" s="37">
        <v>19</v>
      </c>
      <c r="I44" s="37">
        <v>20</v>
      </c>
      <c r="J44" s="37">
        <v>21</v>
      </c>
      <c r="K44" s="37">
        <v>22</v>
      </c>
      <c r="L44" s="37">
        <v>23</v>
      </c>
      <c r="M44" s="37">
        <v>24</v>
      </c>
      <c r="N44" s="37">
        <v>25</v>
      </c>
      <c r="O44" s="37">
        <v>26</v>
      </c>
      <c r="P44" s="37">
        <v>27</v>
      </c>
      <c r="Q44" s="37">
        <v>28</v>
      </c>
      <c r="R44" s="37">
        <v>29</v>
      </c>
      <c r="S44" s="37">
        <v>30</v>
      </c>
    </row>
    <row r="45" spans="1:20" s="14" customFormat="1" ht="15" x14ac:dyDescent="0.3">
      <c r="A45" s="276" t="s">
        <v>27</v>
      </c>
      <c r="B45" s="270" t="s">
        <v>25</v>
      </c>
      <c r="C45" s="37" t="s">
        <v>14</v>
      </c>
      <c r="D45" s="38">
        <v>96.2</v>
      </c>
      <c r="E45" s="38">
        <v>96.1</v>
      </c>
      <c r="F45" s="38">
        <v>97.5</v>
      </c>
      <c r="G45" s="38">
        <v>93.9</v>
      </c>
      <c r="H45" s="38">
        <v>90</v>
      </c>
      <c r="I45" s="38">
        <v>79.3</v>
      </c>
      <c r="J45" s="38">
        <v>66.599999999999994</v>
      </c>
      <c r="K45" s="38">
        <v>50.5</v>
      </c>
      <c r="L45" s="38">
        <v>32.200000000000003</v>
      </c>
      <c r="M45" s="38">
        <v>20.7</v>
      </c>
      <c r="N45" s="38">
        <v>13.4</v>
      </c>
      <c r="O45" s="38">
        <v>7.4</v>
      </c>
      <c r="P45" s="38">
        <v>3.8</v>
      </c>
      <c r="Q45" s="38">
        <v>2.1</v>
      </c>
      <c r="R45" s="38">
        <v>1.5</v>
      </c>
      <c r="S45" s="38">
        <v>1.1000000000000001</v>
      </c>
    </row>
    <row r="46" spans="1:20" s="14" customFormat="1" ht="15" x14ac:dyDescent="0.3">
      <c r="A46" s="277"/>
      <c r="B46" s="271"/>
      <c r="C46" s="37" t="s">
        <v>15</v>
      </c>
      <c r="D46" s="38">
        <v>2.8</v>
      </c>
      <c r="E46" s="38">
        <v>3.1</v>
      </c>
      <c r="F46" s="38">
        <v>1.8</v>
      </c>
      <c r="G46" s="38">
        <v>5.0999999999999996</v>
      </c>
      <c r="H46" s="38">
        <v>8.3000000000000007</v>
      </c>
      <c r="I46" s="38">
        <v>19.600000000000001</v>
      </c>
      <c r="J46" s="38">
        <v>31</v>
      </c>
      <c r="K46" s="38">
        <v>46.1</v>
      </c>
      <c r="L46" s="38">
        <v>61.9</v>
      </c>
      <c r="M46" s="38">
        <v>68.3</v>
      </c>
      <c r="N46" s="38">
        <v>69.7</v>
      </c>
      <c r="O46" s="38">
        <v>66.7</v>
      </c>
      <c r="P46" s="38">
        <v>59.2</v>
      </c>
      <c r="Q46" s="38">
        <v>48.2</v>
      </c>
      <c r="R46" s="38">
        <v>40</v>
      </c>
      <c r="S46" s="38">
        <v>31.9</v>
      </c>
      <c r="T46" s="95">
        <f>I46-I49</f>
        <v>4.5000000000000018</v>
      </c>
    </row>
    <row r="47" spans="1:20" s="14" customFormat="1" ht="15" x14ac:dyDescent="0.3">
      <c r="A47" s="277"/>
      <c r="B47" s="272"/>
      <c r="C47" s="37" t="s">
        <v>16</v>
      </c>
      <c r="D47" s="38">
        <v>0.9</v>
      </c>
      <c r="E47" s="38">
        <v>0.8</v>
      </c>
      <c r="F47" s="38">
        <v>0.7</v>
      </c>
      <c r="G47" s="38">
        <v>1</v>
      </c>
      <c r="H47" s="38">
        <v>1.7</v>
      </c>
      <c r="I47" s="38">
        <v>1.2</v>
      </c>
      <c r="J47" s="38">
        <v>2.2999999999999998</v>
      </c>
      <c r="K47" s="38">
        <v>3.5</v>
      </c>
      <c r="L47" s="38">
        <v>5.9</v>
      </c>
      <c r="M47" s="38">
        <v>11</v>
      </c>
      <c r="N47" s="38">
        <v>16.899999999999999</v>
      </c>
      <c r="O47" s="38">
        <v>25.9</v>
      </c>
      <c r="P47" s="38">
        <v>37</v>
      </c>
      <c r="Q47" s="38">
        <v>49.7</v>
      </c>
      <c r="R47" s="38">
        <v>58.5</v>
      </c>
      <c r="S47" s="38">
        <v>67.099999999999994</v>
      </c>
      <c r="T47" s="95">
        <f>S47-S50</f>
        <v>10.699999999999996</v>
      </c>
    </row>
    <row r="48" spans="1:20" s="14" customFormat="1" ht="15" x14ac:dyDescent="0.3">
      <c r="A48" s="277"/>
      <c r="B48" s="273" t="s">
        <v>26</v>
      </c>
      <c r="C48" s="45" t="s">
        <v>14</v>
      </c>
      <c r="D48" s="46">
        <v>98.7</v>
      </c>
      <c r="E48" s="46">
        <v>98.4</v>
      </c>
      <c r="F48" s="46">
        <v>98.3</v>
      </c>
      <c r="G48" s="46">
        <v>97</v>
      </c>
      <c r="H48" s="46">
        <v>92.6</v>
      </c>
      <c r="I48" s="46">
        <v>84.3</v>
      </c>
      <c r="J48" s="46">
        <v>68.8</v>
      </c>
      <c r="K48" s="46">
        <v>53.3</v>
      </c>
      <c r="L48" s="46">
        <v>32.6</v>
      </c>
      <c r="M48" s="46">
        <v>19.100000000000001</v>
      </c>
      <c r="N48" s="46">
        <v>13.5</v>
      </c>
      <c r="O48" s="46">
        <v>5.8</v>
      </c>
      <c r="P48" s="46">
        <v>2</v>
      </c>
      <c r="Q48" s="46">
        <v>1</v>
      </c>
      <c r="R48" s="46">
        <v>0.8</v>
      </c>
      <c r="S48" s="46">
        <v>0.4</v>
      </c>
    </row>
    <row r="49" spans="1:20" s="14" customFormat="1" ht="15" x14ac:dyDescent="0.3">
      <c r="A49" s="277"/>
      <c r="B49" s="274"/>
      <c r="C49" s="45" t="s">
        <v>15</v>
      </c>
      <c r="D49" s="46">
        <v>0.9</v>
      </c>
      <c r="E49" s="46">
        <v>1.3</v>
      </c>
      <c r="F49" s="46">
        <v>1.4</v>
      </c>
      <c r="G49" s="46">
        <v>2.6</v>
      </c>
      <c r="H49" s="46">
        <v>6.9</v>
      </c>
      <c r="I49" s="46">
        <v>15.1</v>
      </c>
      <c r="J49" s="46">
        <v>30.4</v>
      </c>
      <c r="K49" s="46">
        <v>44.8</v>
      </c>
      <c r="L49" s="46">
        <v>63.7</v>
      </c>
      <c r="M49" s="46">
        <v>74.3</v>
      </c>
      <c r="N49" s="46">
        <v>75.3</v>
      </c>
      <c r="O49" s="46">
        <v>78.099999999999994</v>
      </c>
      <c r="P49" s="46">
        <v>72.599999999999994</v>
      </c>
      <c r="Q49" s="46">
        <v>61</v>
      </c>
      <c r="R49" s="46">
        <v>53.1</v>
      </c>
      <c r="S49" s="46">
        <v>43.2</v>
      </c>
    </row>
    <row r="50" spans="1:20" s="14" customFormat="1" ht="15" x14ac:dyDescent="0.3">
      <c r="A50" s="280"/>
      <c r="B50" s="275"/>
      <c r="C50" s="45" t="s">
        <v>16</v>
      </c>
      <c r="D50" s="46">
        <v>0.4</v>
      </c>
      <c r="E50" s="46">
        <v>0.2</v>
      </c>
      <c r="F50" s="46">
        <v>0.3</v>
      </c>
      <c r="G50" s="46">
        <v>0.4</v>
      </c>
      <c r="H50" s="46">
        <v>0.5</v>
      </c>
      <c r="I50" s="46">
        <v>0.6</v>
      </c>
      <c r="J50" s="46">
        <v>0.8</v>
      </c>
      <c r="K50" s="46">
        <v>1.8</v>
      </c>
      <c r="L50" s="46">
        <v>3.6</v>
      </c>
      <c r="M50" s="46">
        <v>6.6</v>
      </c>
      <c r="N50" s="46">
        <v>11.2</v>
      </c>
      <c r="O50" s="46">
        <v>16.100000000000001</v>
      </c>
      <c r="P50" s="46">
        <v>25.4</v>
      </c>
      <c r="Q50" s="46">
        <v>38.1</v>
      </c>
      <c r="R50" s="46">
        <v>46.1</v>
      </c>
      <c r="S50" s="46">
        <v>56.4</v>
      </c>
    </row>
    <row r="51" spans="1:20" s="14" customFormat="1" ht="15" x14ac:dyDescent="0.3">
      <c r="A51" s="276" t="s">
        <v>348</v>
      </c>
      <c r="B51" s="270" t="s">
        <v>25</v>
      </c>
      <c r="C51" s="37" t="s">
        <v>14</v>
      </c>
      <c r="D51" s="38">
        <v>95</v>
      </c>
      <c r="E51" s="38">
        <v>95.3</v>
      </c>
      <c r="F51" s="38">
        <v>94</v>
      </c>
      <c r="G51" s="38">
        <v>92.9</v>
      </c>
      <c r="H51" s="38">
        <v>89.3</v>
      </c>
      <c r="I51" s="38">
        <v>85.6</v>
      </c>
      <c r="J51" s="38">
        <v>74.099999999999994</v>
      </c>
      <c r="K51" s="38">
        <v>65.3</v>
      </c>
      <c r="L51" s="38">
        <v>57.8</v>
      </c>
      <c r="M51" s="38">
        <v>44.5</v>
      </c>
      <c r="N51" s="38">
        <v>35.299999999999997</v>
      </c>
      <c r="O51" s="38">
        <v>24.9</v>
      </c>
      <c r="P51" s="38">
        <v>15</v>
      </c>
      <c r="Q51" s="38">
        <v>10.4</v>
      </c>
      <c r="R51" s="38">
        <v>5</v>
      </c>
      <c r="S51" s="38">
        <v>3.6</v>
      </c>
    </row>
    <row r="52" spans="1:20" s="14" customFormat="1" ht="15" x14ac:dyDescent="0.3">
      <c r="A52" s="277"/>
      <c r="B52" s="271"/>
      <c r="C52" s="37" t="s">
        <v>15</v>
      </c>
      <c r="D52" s="38">
        <v>4.7</v>
      </c>
      <c r="E52" s="38">
        <v>4.0999999999999996</v>
      </c>
      <c r="F52" s="38">
        <v>5.7</v>
      </c>
      <c r="G52" s="38">
        <v>7.1</v>
      </c>
      <c r="H52" s="38">
        <v>9.8000000000000007</v>
      </c>
      <c r="I52" s="38">
        <v>13.6</v>
      </c>
      <c r="J52" s="38">
        <v>24.4</v>
      </c>
      <c r="K52" s="38">
        <v>32.5</v>
      </c>
      <c r="L52" s="38">
        <v>40.1</v>
      </c>
      <c r="M52" s="38">
        <v>52.1</v>
      </c>
      <c r="N52" s="38">
        <v>60.5</v>
      </c>
      <c r="O52" s="38">
        <v>68</v>
      </c>
      <c r="P52" s="38">
        <v>73.8</v>
      </c>
      <c r="Q52" s="38">
        <v>72.3</v>
      </c>
      <c r="R52" s="38">
        <v>72.2</v>
      </c>
      <c r="S52" s="38">
        <v>67</v>
      </c>
      <c r="T52" s="95">
        <f>I52-I55</f>
        <v>1.1999999999999993</v>
      </c>
    </row>
    <row r="53" spans="1:20" s="14" customFormat="1" ht="15" x14ac:dyDescent="0.3">
      <c r="A53" s="277"/>
      <c r="B53" s="272"/>
      <c r="C53" s="37" t="s">
        <v>16</v>
      </c>
      <c r="D53" s="38">
        <v>0.4</v>
      </c>
      <c r="E53" s="38">
        <v>0.5</v>
      </c>
      <c r="F53" s="38">
        <v>0.4</v>
      </c>
      <c r="G53" s="38">
        <v>0</v>
      </c>
      <c r="H53" s="38">
        <v>0.9</v>
      </c>
      <c r="I53" s="38">
        <v>0.8</v>
      </c>
      <c r="J53" s="38">
        <v>1.5</v>
      </c>
      <c r="K53" s="38">
        <v>2.2000000000000002</v>
      </c>
      <c r="L53" s="38">
        <v>2.1</v>
      </c>
      <c r="M53" s="38">
        <v>3.4</v>
      </c>
      <c r="N53" s="38">
        <v>4.2</v>
      </c>
      <c r="O53" s="38">
        <v>7.1</v>
      </c>
      <c r="P53" s="38">
        <v>11.2</v>
      </c>
      <c r="Q53" s="38">
        <v>17.3</v>
      </c>
      <c r="R53" s="38">
        <v>22.9</v>
      </c>
      <c r="S53" s="38">
        <v>29.4</v>
      </c>
      <c r="T53" s="95">
        <f>S53-S56</f>
        <v>0.59999999999999787</v>
      </c>
    </row>
    <row r="54" spans="1:20" s="14" customFormat="1" ht="15" x14ac:dyDescent="0.3">
      <c r="A54" s="277"/>
      <c r="B54" s="273" t="s">
        <v>26</v>
      </c>
      <c r="C54" s="45" t="s">
        <v>14</v>
      </c>
      <c r="D54" s="46">
        <v>97.6</v>
      </c>
      <c r="E54" s="46">
        <v>96.6</v>
      </c>
      <c r="F54" s="46">
        <v>95.9</v>
      </c>
      <c r="G54" s="46">
        <v>94.3</v>
      </c>
      <c r="H54" s="46">
        <v>90.3</v>
      </c>
      <c r="I54" s="46">
        <v>87.4</v>
      </c>
      <c r="J54" s="46">
        <v>77.5</v>
      </c>
      <c r="K54" s="46">
        <v>65.8</v>
      </c>
      <c r="L54" s="46">
        <v>60.4</v>
      </c>
      <c r="M54" s="46">
        <v>46.1</v>
      </c>
      <c r="N54" s="46">
        <v>36.799999999999997</v>
      </c>
      <c r="O54" s="46">
        <v>25.9</v>
      </c>
      <c r="P54" s="46">
        <v>17.399999999999999</v>
      </c>
      <c r="Q54" s="46">
        <v>11.6</v>
      </c>
      <c r="R54" s="46">
        <v>7.3</v>
      </c>
      <c r="S54" s="46">
        <v>4.4000000000000004</v>
      </c>
    </row>
    <row r="55" spans="1:20" s="14" customFormat="1" ht="15" x14ac:dyDescent="0.3">
      <c r="A55" s="277"/>
      <c r="B55" s="274"/>
      <c r="C55" s="45" t="s">
        <v>15</v>
      </c>
      <c r="D55" s="46">
        <v>2.2999999999999998</v>
      </c>
      <c r="E55" s="46">
        <v>3.4</v>
      </c>
      <c r="F55" s="46">
        <v>3.9</v>
      </c>
      <c r="G55" s="46">
        <v>5.6</v>
      </c>
      <c r="H55" s="46">
        <v>9.3000000000000007</v>
      </c>
      <c r="I55" s="46">
        <v>12.4</v>
      </c>
      <c r="J55" s="46">
        <v>22.1</v>
      </c>
      <c r="K55" s="46">
        <v>33.4</v>
      </c>
      <c r="L55" s="46">
        <v>38.5</v>
      </c>
      <c r="M55" s="46">
        <v>52.5</v>
      </c>
      <c r="N55" s="46">
        <v>60.9</v>
      </c>
      <c r="O55" s="46">
        <v>67.900000000000006</v>
      </c>
      <c r="P55" s="46">
        <v>71.400000000000006</v>
      </c>
      <c r="Q55" s="46">
        <v>71.599999999999994</v>
      </c>
      <c r="R55" s="46">
        <v>68.8</v>
      </c>
      <c r="S55" s="46">
        <v>66.8</v>
      </c>
    </row>
    <row r="56" spans="1:20" s="14" customFormat="1" ht="15" x14ac:dyDescent="0.3">
      <c r="A56" s="280"/>
      <c r="B56" s="275"/>
      <c r="C56" s="45" t="s">
        <v>16</v>
      </c>
      <c r="D56" s="46">
        <v>0.1</v>
      </c>
      <c r="E56" s="46">
        <v>0</v>
      </c>
      <c r="F56" s="46">
        <v>0.2</v>
      </c>
      <c r="G56" s="46">
        <v>0.1</v>
      </c>
      <c r="H56" s="46">
        <v>0.4</v>
      </c>
      <c r="I56" s="46">
        <v>0.2</v>
      </c>
      <c r="J56" s="46">
        <v>0.4</v>
      </c>
      <c r="K56" s="46">
        <v>0.8</v>
      </c>
      <c r="L56" s="46">
        <v>1.1000000000000001</v>
      </c>
      <c r="M56" s="46">
        <v>1.3</v>
      </c>
      <c r="N56" s="46">
        <v>2.2999999999999998</v>
      </c>
      <c r="O56" s="46">
        <v>6.2</v>
      </c>
      <c r="P56" s="46">
        <v>11.2</v>
      </c>
      <c r="Q56" s="46">
        <v>16.8</v>
      </c>
      <c r="R56" s="46">
        <v>23.9</v>
      </c>
      <c r="S56" s="46">
        <v>28.8</v>
      </c>
    </row>
    <row r="57" spans="1:20" s="14" customFormat="1" ht="15" x14ac:dyDescent="0.3">
      <c r="A57" s="276" t="s">
        <v>349</v>
      </c>
      <c r="B57" s="270" t="s">
        <v>25</v>
      </c>
      <c r="C57" s="37" t="s">
        <v>14</v>
      </c>
      <c r="D57" s="38">
        <v>94.2</v>
      </c>
      <c r="E57" s="38">
        <v>93.9</v>
      </c>
      <c r="F57" s="38">
        <v>93.2</v>
      </c>
      <c r="G57" s="38">
        <v>89.7</v>
      </c>
      <c r="H57" s="38">
        <v>81.900000000000006</v>
      </c>
      <c r="I57" s="38">
        <v>69.8</v>
      </c>
      <c r="J57" s="38">
        <v>56.7</v>
      </c>
      <c r="K57" s="38">
        <v>43.2</v>
      </c>
      <c r="L57" s="38">
        <v>31.7</v>
      </c>
      <c r="M57" s="38">
        <v>21.7</v>
      </c>
      <c r="N57" s="38">
        <v>12.9</v>
      </c>
      <c r="O57" s="38">
        <v>5.9</v>
      </c>
      <c r="P57" s="38">
        <v>2</v>
      </c>
      <c r="Q57" s="38">
        <v>0.9</v>
      </c>
      <c r="R57" s="38">
        <v>0.3</v>
      </c>
      <c r="S57" s="38">
        <v>0.2</v>
      </c>
    </row>
    <row r="58" spans="1:20" s="14" customFormat="1" ht="15" x14ac:dyDescent="0.3">
      <c r="A58" s="277"/>
      <c r="B58" s="271"/>
      <c r="C58" s="37" t="s">
        <v>15</v>
      </c>
      <c r="D58" s="38">
        <v>4.8</v>
      </c>
      <c r="E58" s="38">
        <v>5.5</v>
      </c>
      <c r="F58" s="38">
        <v>5.4</v>
      </c>
      <c r="G58" s="38">
        <v>8.9</v>
      </c>
      <c r="H58" s="38">
        <v>16.600000000000001</v>
      </c>
      <c r="I58" s="38">
        <v>28.1</v>
      </c>
      <c r="J58" s="38">
        <v>40.4</v>
      </c>
      <c r="K58" s="38">
        <v>52.2</v>
      </c>
      <c r="L58" s="38">
        <v>62.2</v>
      </c>
      <c r="M58" s="38">
        <v>68</v>
      </c>
      <c r="N58" s="38">
        <v>74.400000000000006</v>
      </c>
      <c r="O58" s="38">
        <v>75.2</v>
      </c>
      <c r="P58" s="38">
        <v>74.599999999999994</v>
      </c>
      <c r="Q58" s="38">
        <v>73.400000000000006</v>
      </c>
      <c r="R58" s="38">
        <v>65</v>
      </c>
      <c r="S58" s="38">
        <v>60.4</v>
      </c>
      <c r="T58" s="95">
        <f>I58-I61</f>
        <v>-3.5999999999999979</v>
      </c>
    </row>
    <row r="59" spans="1:20" s="14" customFormat="1" ht="15" x14ac:dyDescent="0.3">
      <c r="A59" s="277"/>
      <c r="B59" s="272"/>
      <c r="C59" s="37" t="s">
        <v>16</v>
      </c>
      <c r="D59" s="38">
        <v>0.9</v>
      </c>
      <c r="E59" s="38">
        <v>0.6</v>
      </c>
      <c r="F59" s="38">
        <v>1.4</v>
      </c>
      <c r="G59" s="38">
        <v>1.4</v>
      </c>
      <c r="H59" s="38">
        <v>1.6</v>
      </c>
      <c r="I59" s="38">
        <v>2.1</v>
      </c>
      <c r="J59" s="38">
        <v>2.9</v>
      </c>
      <c r="K59" s="38">
        <v>4.5999999999999996</v>
      </c>
      <c r="L59" s="38">
        <v>6.1</v>
      </c>
      <c r="M59" s="38">
        <v>10.3</v>
      </c>
      <c r="N59" s="38">
        <v>12.7</v>
      </c>
      <c r="O59" s="38">
        <v>18.899999999999999</v>
      </c>
      <c r="P59" s="38">
        <v>23.4</v>
      </c>
      <c r="Q59" s="38">
        <v>25.7</v>
      </c>
      <c r="R59" s="38">
        <v>34.700000000000003</v>
      </c>
      <c r="S59" s="38">
        <v>39.4</v>
      </c>
      <c r="T59" s="95">
        <f>S59-S62</f>
        <v>3.1000000000000014</v>
      </c>
    </row>
    <row r="60" spans="1:20" s="14" customFormat="1" ht="15" x14ac:dyDescent="0.3">
      <c r="A60" s="277"/>
      <c r="B60" s="273" t="s">
        <v>26</v>
      </c>
      <c r="C60" s="45" t="s">
        <v>14</v>
      </c>
      <c r="D60" s="46">
        <v>97</v>
      </c>
      <c r="E60" s="46">
        <v>96.8</v>
      </c>
      <c r="F60" s="46">
        <v>95.6</v>
      </c>
      <c r="G60" s="46">
        <v>90.9</v>
      </c>
      <c r="H60" s="46">
        <v>83</v>
      </c>
      <c r="I60" s="46">
        <v>67</v>
      </c>
      <c r="J60" s="46">
        <v>52</v>
      </c>
      <c r="K60" s="46">
        <v>40.299999999999997</v>
      </c>
      <c r="L60" s="46">
        <v>27.5</v>
      </c>
      <c r="M60" s="46">
        <v>17.399999999999999</v>
      </c>
      <c r="N60" s="46">
        <v>10.7</v>
      </c>
      <c r="O60" s="46">
        <v>5</v>
      </c>
      <c r="P60" s="46">
        <v>1.9</v>
      </c>
      <c r="Q60" s="46">
        <v>0.4</v>
      </c>
      <c r="R60" s="46">
        <v>0.3</v>
      </c>
      <c r="S60" s="46">
        <v>0.2</v>
      </c>
    </row>
    <row r="61" spans="1:20" s="14" customFormat="1" ht="15" x14ac:dyDescent="0.3">
      <c r="A61" s="277"/>
      <c r="B61" s="274"/>
      <c r="C61" s="45" t="s">
        <v>15</v>
      </c>
      <c r="D61" s="46">
        <v>2.4</v>
      </c>
      <c r="E61" s="46">
        <v>2.9</v>
      </c>
      <c r="F61" s="46">
        <v>4.0999999999999996</v>
      </c>
      <c r="G61" s="46">
        <v>8.5</v>
      </c>
      <c r="H61" s="46">
        <v>16.399999999999999</v>
      </c>
      <c r="I61" s="46">
        <v>31.7</v>
      </c>
      <c r="J61" s="46">
        <v>46.1</v>
      </c>
      <c r="K61" s="46">
        <v>55.9</v>
      </c>
      <c r="L61" s="46">
        <v>67</v>
      </c>
      <c r="M61" s="46">
        <v>74</v>
      </c>
      <c r="N61" s="46">
        <v>78.7</v>
      </c>
      <c r="O61" s="46">
        <v>79.900000000000006</v>
      </c>
      <c r="P61" s="46">
        <v>77.8</v>
      </c>
      <c r="Q61" s="46">
        <v>73.099999999999994</v>
      </c>
      <c r="R61" s="46">
        <v>69.5</v>
      </c>
      <c r="S61" s="46">
        <v>63.5</v>
      </c>
    </row>
    <row r="62" spans="1:20" s="14" customFormat="1" ht="15" x14ac:dyDescent="0.3">
      <c r="A62" s="280"/>
      <c r="B62" s="275"/>
      <c r="C62" s="45" t="s">
        <v>16</v>
      </c>
      <c r="D62" s="46">
        <v>0.5</v>
      </c>
      <c r="E62" s="46">
        <v>0.3</v>
      </c>
      <c r="F62" s="46">
        <v>0.3</v>
      </c>
      <c r="G62" s="46">
        <v>0.5</v>
      </c>
      <c r="H62" s="46">
        <v>0.6</v>
      </c>
      <c r="I62" s="46">
        <v>1.3</v>
      </c>
      <c r="J62" s="46">
        <v>1.9</v>
      </c>
      <c r="K62" s="46">
        <v>3.8</v>
      </c>
      <c r="L62" s="46">
        <v>5.5</v>
      </c>
      <c r="M62" s="46">
        <v>8.5</v>
      </c>
      <c r="N62" s="46">
        <v>10.6</v>
      </c>
      <c r="O62" s="46">
        <v>15.2</v>
      </c>
      <c r="P62" s="46">
        <v>20.3</v>
      </c>
      <c r="Q62" s="46">
        <v>26.6</v>
      </c>
      <c r="R62" s="46">
        <v>30.2</v>
      </c>
      <c r="S62" s="46">
        <v>36.299999999999997</v>
      </c>
    </row>
    <row r="63" spans="1:20" s="14" customFormat="1" ht="15" x14ac:dyDescent="0.3">
      <c r="A63" s="276" t="s">
        <v>28</v>
      </c>
      <c r="B63" s="270" t="s">
        <v>25</v>
      </c>
      <c r="C63" s="37" t="s">
        <v>14</v>
      </c>
      <c r="D63" s="38">
        <v>99</v>
      </c>
      <c r="E63" s="38">
        <v>97.7</v>
      </c>
      <c r="F63" s="38">
        <v>95.3</v>
      </c>
      <c r="G63" s="38">
        <v>96.8</v>
      </c>
      <c r="H63" s="38">
        <v>90.5</v>
      </c>
      <c r="I63" s="38">
        <v>75.7</v>
      </c>
      <c r="J63" s="38">
        <v>62.2</v>
      </c>
      <c r="K63" s="38">
        <v>48.9</v>
      </c>
      <c r="L63" s="38">
        <v>32.5</v>
      </c>
      <c r="M63" s="38">
        <v>21.8</v>
      </c>
      <c r="N63" s="38">
        <v>13.2</v>
      </c>
      <c r="O63" s="38">
        <v>5.4</v>
      </c>
      <c r="P63" s="38">
        <v>1.5</v>
      </c>
      <c r="Q63" s="38">
        <v>0.6</v>
      </c>
      <c r="R63" s="38">
        <v>0</v>
      </c>
      <c r="S63" s="38">
        <v>0.3</v>
      </c>
    </row>
    <row r="64" spans="1:20" s="14" customFormat="1" ht="15" x14ac:dyDescent="0.3">
      <c r="A64" s="277"/>
      <c r="B64" s="271"/>
      <c r="C64" s="37" t="s">
        <v>15</v>
      </c>
      <c r="D64" s="38">
        <v>1</v>
      </c>
      <c r="E64" s="38">
        <v>1.1000000000000001</v>
      </c>
      <c r="F64" s="38">
        <v>3.6</v>
      </c>
      <c r="G64" s="38">
        <v>2.1</v>
      </c>
      <c r="H64" s="38">
        <v>8.5</v>
      </c>
      <c r="I64" s="38">
        <v>23</v>
      </c>
      <c r="J64" s="38">
        <v>35.700000000000003</v>
      </c>
      <c r="K64" s="38">
        <v>49.3</v>
      </c>
      <c r="L64" s="38">
        <v>62.1</v>
      </c>
      <c r="M64" s="38">
        <v>70.7</v>
      </c>
      <c r="N64" s="38">
        <v>78.5</v>
      </c>
      <c r="O64" s="38">
        <v>79.3</v>
      </c>
      <c r="P64" s="38">
        <v>76.3</v>
      </c>
      <c r="Q64" s="38">
        <v>70.7</v>
      </c>
      <c r="R64" s="38">
        <v>65.3</v>
      </c>
      <c r="S64" s="38">
        <v>59.3</v>
      </c>
      <c r="T64" s="95">
        <f>I64-I67</f>
        <v>3.5</v>
      </c>
    </row>
    <row r="65" spans="1:20" s="14" customFormat="1" ht="15" x14ac:dyDescent="0.3">
      <c r="A65" s="277"/>
      <c r="B65" s="272"/>
      <c r="C65" s="37" t="s">
        <v>16</v>
      </c>
      <c r="D65" s="38">
        <v>0</v>
      </c>
      <c r="E65" s="38">
        <v>1.1000000000000001</v>
      </c>
      <c r="F65" s="38">
        <v>1</v>
      </c>
      <c r="G65" s="38">
        <v>1.1000000000000001</v>
      </c>
      <c r="H65" s="38">
        <v>0.9</v>
      </c>
      <c r="I65" s="38">
        <v>1.3</v>
      </c>
      <c r="J65" s="38">
        <v>2</v>
      </c>
      <c r="K65" s="38">
        <v>1.8</v>
      </c>
      <c r="L65" s="38">
        <v>5.4</v>
      </c>
      <c r="M65" s="38">
        <v>7.5</v>
      </c>
      <c r="N65" s="38">
        <v>8.3000000000000007</v>
      </c>
      <c r="O65" s="38">
        <v>15.3</v>
      </c>
      <c r="P65" s="38">
        <v>22.2</v>
      </c>
      <c r="Q65" s="38">
        <v>28.7</v>
      </c>
      <c r="R65" s="38">
        <v>34.700000000000003</v>
      </c>
      <c r="S65" s="38">
        <v>40.4</v>
      </c>
      <c r="T65" s="95">
        <f>S65-S68</f>
        <v>4.6999999999999957</v>
      </c>
    </row>
    <row r="66" spans="1:20" s="14" customFormat="1" ht="15" x14ac:dyDescent="0.3">
      <c r="A66" s="277"/>
      <c r="B66" s="273" t="s">
        <v>26</v>
      </c>
      <c r="C66" s="45" t="s">
        <v>14</v>
      </c>
      <c r="D66" s="46">
        <v>98.6</v>
      </c>
      <c r="E66" s="46">
        <v>97.4</v>
      </c>
      <c r="F66" s="46">
        <v>96.5</v>
      </c>
      <c r="G66" s="46">
        <v>89.5</v>
      </c>
      <c r="H66" s="46">
        <v>89.3</v>
      </c>
      <c r="I66" s="46">
        <v>78.7</v>
      </c>
      <c r="J66" s="46">
        <v>66.400000000000006</v>
      </c>
      <c r="K66" s="46">
        <v>50.4</v>
      </c>
      <c r="L66" s="46">
        <v>30</v>
      </c>
      <c r="M66" s="46">
        <v>19.5</v>
      </c>
      <c r="N66" s="46">
        <v>15.9</v>
      </c>
      <c r="O66" s="46">
        <v>5.5</v>
      </c>
      <c r="P66" s="46">
        <v>3.6</v>
      </c>
      <c r="Q66" s="46">
        <v>0.9</v>
      </c>
      <c r="R66" s="46">
        <v>0</v>
      </c>
      <c r="S66" s="46">
        <v>0.3</v>
      </c>
    </row>
    <row r="67" spans="1:20" s="14" customFormat="1" ht="15" x14ac:dyDescent="0.3">
      <c r="A67" s="277"/>
      <c r="B67" s="274"/>
      <c r="C67" s="45" t="s">
        <v>15</v>
      </c>
      <c r="D67" s="46">
        <v>0.7</v>
      </c>
      <c r="E67" s="46">
        <v>2.6</v>
      </c>
      <c r="F67" s="46">
        <v>3.5</v>
      </c>
      <c r="G67" s="46">
        <v>9.1</v>
      </c>
      <c r="H67" s="46">
        <v>10.7</v>
      </c>
      <c r="I67" s="46">
        <v>19.5</v>
      </c>
      <c r="J67" s="46">
        <v>32.799999999999997</v>
      </c>
      <c r="K67" s="46">
        <v>48.8</v>
      </c>
      <c r="L67" s="46">
        <v>66.099999999999994</v>
      </c>
      <c r="M67" s="46">
        <v>75.3</v>
      </c>
      <c r="N67" s="46">
        <v>76</v>
      </c>
      <c r="O67" s="46">
        <v>82.4</v>
      </c>
      <c r="P67" s="46">
        <v>79.5</v>
      </c>
      <c r="Q67" s="46">
        <v>80.3</v>
      </c>
      <c r="R67" s="46">
        <v>74.7</v>
      </c>
      <c r="S67" s="46">
        <v>64</v>
      </c>
    </row>
    <row r="68" spans="1:20" s="14" customFormat="1" ht="15" x14ac:dyDescent="0.3">
      <c r="A68" s="280"/>
      <c r="B68" s="275"/>
      <c r="C68" s="45" t="s">
        <v>16</v>
      </c>
      <c r="D68" s="46">
        <v>0.7</v>
      </c>
      <c r="E68" s="46">
        <v>0</v>
      </c>
      <c r="F68" s="46">
        <v>0</v>
      </c>
      <c r="G68" s="46">
        <v>1.4</v>
      </c>
      <c r="H68" s="46">
        <v>0</v>
      </c>
      <c r="I68" s="46">
        <v>1.7</v>
      </c>
      <c r="J68" s="46">
        <v>0.8</v>
      </c>
      <c r="K68" s="46">
        <v>0.8</v>
      </c>
      <c r="L68" s="46">
        <v>3.9</v>
      </c>
      <c r="M68" s="46">
        <v>5.2</v>
      </c>
      <c r="N68" s="46">
        <v>8.1</v>
      </c>
      <c r="O68" s="46">
        <v>12.1</v>
      </c>
      <c r="P68" s="46">
        <v>16.899999999999999</v>
      </c>
      <c r="Q68" s="46">
        <v>18.8</v>
      </c>
      <c r="R68" s="46">
        <v>25.3</v>
      </c>
      <c r="S68" s="46">
        <v>35.700000000000003</v>
      </c>
    </row>
    <row r="69" spans="1:20" s="14" customFormat="1" ht="15" x14ac:dyDescent="0.3">
      <c r="A69" s="276" t="s">
        <v>29</v>
      </c>
      <c r="B69" s="270" t="s">
        <v>25</v>
      </c>
      <c r="C69" s="37" t="s">
        <v>14</v>
      </c>
      <c r="D69" s="38">
        <v>79.099999999999994</v>
      </c>
      <c r="E69" s="38">
        <v>78</v>
      </c>
      <c r="F69" s="38">
        <v>74.2</v>
      </c>
      <c r="G69" s="38">
        <v>72.8</v>
      </c>
      <c r="H69" s="38">
        <v>63.7</v>
      </c>
      <c r="I69" s="38">
        <v>48.7</v>
      </c>
      <c r="J69" s="38">
        <v>37.799999999999997</v>
      </c>
      <c r="K69" s="38">
        <v>25.8</v>
      </c>
      <c r="L69" s="38">
        <v>15.8</v>
      </c>
      <c r="M69" s="38">
        <v>11.7</v>
      </c>
      <c r="N69" s="38">
        <v>6.2</v>
      </c>
      <c r="O69" s="38">
        <v>2.6</v>
      </c>
      <c r="P69" s="38">
        <v>2</v>
      </c>
      <c r="Q69" s="38">
        <v>0.3</v>
      </c>
      <c r="R69" s="38">
        <v>0.5</v>
      </c>
      <c r="S69" s="38">
        <v>0.1</v>
      </c>
    </row>
    <row r="70" spans="1:20" s="14" customFormat="1" ht="15" x14ac:dyDescent="0.3">
      <c r="A70" s="277"/>
      <c r="B70" s="271"/>
      <c r="C70" s="37" t="s">
        <v>15</v>
      </c>
      <c r="D70" s="38">
        <v>20.7</v>
      </c>
      <c r="E70" s="38">
        <v>20.100000000000001</v>
      </c>
      <c r="F70" s="38">
        <v>24.1</v>
      </c>
      <c r="G70" s="38">
        <v>25.2</v>
      </c>
      <c r="H70" s="38">
        <v>33.1</v>
      </c>
      <c r="I70" s="38">
        <v>48</v>
      </c>
      <c r="J70" s="38">
        <v>55.3</v>
      </c>
      <c r="K70" s="38">
        <v>65.8</v>
      </c>
      <c r="L70" s="38">
        <v>74.099999999999994</v>
      </c>
      <c r="M70" s="38">
        <v>74.5</v>
      </c>
      <c r="N70" s="38">
        <v>74.900000000000006</v>
      </c>
      <c r="O70" s="38">
        <v>73</v>
      </c>
      <c r="P70" s="38">
        <v>65.5</v>
      </c>
      <c r="Q70" s="38">
        <v>59.7</v>
      </c>
      <c r="R70" s="38">
        <v>55.1</v>
      </c>
      <c r="S70" s="38">
        <v>48.6</v>
      </c>
      <c r="T70" s="95">
        <f>I70-I73</f>
        <v>2.8999999999999986</v>
      </c>
    </row>
    <row r="71" spans="1:20" s="14" customFormat="1" ht="15" x14ac:dyDescent="0.3">
      <c r="A71" s="277"/>
      <c r="B71" s="272"/>
      <c r="C71" s="37" t="s">
        <v>16</v>
      </c>
      <c r="D71" s="38">
        <v>0.2</v>
      </c>
      <c r="E71" s="38">
        <v>1.9</v>
      </c>
      <c r="F71" s="38">
        <v>1.6</v>
      </c>
      <c r="G71" s="38">
        <v>2</v>
      </c>
      <c r="H71" s="38">
        <v>3.1</v>
      </c>
      <c r="I71" s="38">
        <v>3.4</v>
      </c>
      <c r="J71" s="38">
        <v>6.9</v>
      </c>
      <c r="K71" s="38">
        <v>8.4</v>
      </c>
      <c r="L71" s="38">
        <v>10.1</v>
      </c>
      <c r="M71" s="38">
        <v>13.8</v>
      </c>
      <c r="N71" s="38">
        <v>18.899999999999999</v>
      </c>
      <c r="O71" s="38">
        <v>24.5</v>
      </c>
      <c r="P71" s="38">
        <v>32.5</v>
      </c>
      <c r="Q71" s="38">
        <v>40</v>
      </c>
      <c r="R71" s="38">
        <v>44.4</v>
      </c>
      <c r="S71" s="38">
        <v>51.3</v>
      </c>
      <c r="T71" s="95">
        <f>S71-S74</f>
        <v>4.8999999999999986</v>
      </c>
    </row>
    <row r="72" spans="1:20" s="14" customFormat="1" ht="15" x14ac:dyDescent="0.3">
      <c r="A72" s="277"/>
      <c r="B72" s="273" t="s">
        <v>26</v>
      </c>
      <c r="C72" s="45" t="s">
        <v>14</v>
      </c>
      <c r="D72" s="46">
        <v>83.9</v>
      </c>
      <c r="E72" s="46">
        <v>85.2</v>
      </c>
      <c r="F72" s="46">
        <v>82.1</v>
      </c>
      <c r="G72" s="46">
        <v>76.8</v>
      </c>
      <c r="H72" s="46">
        <v>69.3</v>
      </c>
      <c r="I72" s="46">
        <v>51.5</v>
      </c>
      <c r="J72" s="46">
        <v>38.4</v>
      </c>
      <c r="K72" s="46">
        <v>28.3</v>
      </c>
      <c r="L72" s="46">
        <v>19.899999999999999</v>
      </c>
      <c r="M72" s="46">
        <v>10.6</v>
      </c>
      <c r="N72" s="46">
        <v>8</v>
      </c>
      <c r="O72" s="46">
        <v>3</v>
      </c>
      <c r="P72" s="46">
        <v>1.7</v>
      </c>
      <c r="Q72" s="46">
        <v>0</v>
      </c>
      <c r="R72" s="46">
        <v>0</v>
      </c>
      <c r="S72" s="46">
        <v>0.4</v>
      </c>
    </row>
    <row r="73" spans="1:20" s="14" customFormat="1" ht="15" x14ac:dyDescent="0.3">
      <c r="A73" s="277"/>
      <c r="B73" s="274"/>
      <c r="C73" s="45" t="s">
        <v>15</v>
      </c>
      <c r="D73" s="46">
        <v>15.6</v>
      </c>
      <c r="E73" s="46">
        <v>13.8</v>
      </c>
      <c r="F73" s="46">
        <v>17</v>
      </c>
      <c r="G73" s="46">
        <v>21.6</v>
      </c>
      <c r="H73" s="46">
        <v>28</v>
      </c>
      <c r="I73" s="46">
        <v>45.1</v>
      </c>
      <c r="J73" s="46">
        <v>57.6</v>
      </c>
      <c r="K73" s="46">
        <v>65.099999999999994</v>
      </c>
      <c r="L73" s="46">
        <v>71.599999999999994</v>
      </c>
      <c r="M73" s="46">
        <v>77.3</v>
      </c>
      <c r="N73" s="46">
        <v>76.8</v>
      </c>
      <c r="O73" s="46">
        <v>76.599999999999994</v>
      </c>
      <c r="P73" s="46">
        <v>69.7</v>
      </c>
      <c r="Q73" s="46">
        <v>62</v>
      </c>
      <c r="R73" s="46">
        <v>53.8</v>
      </c>
      <c r="S73" s="46">
        <v>53.1</v>
      </c>
    </row>
    <row r="74" spans="1:20" s="14" customFormat="1" ht="15.75" thickBot="1" x14ac:dyDescent="0.35">
      <c r="A74" s="278"/>
      <c r="B74" s="279"/>
      <c r="C74" s="47" t="s">
        <v>16</v>
      </c>
      <c r="D74" s="48">
        <v>0.5</v>
      </c>
      <c r="E74" s="48">
        <v>1</v>
      </c>
      <c r="F74" s="48">
        <v>0.9</v>
      </c>
      <c r="G74" s="48">
        <v>1.5</v>
      </c>
      <c r="H74" s="48">
        <v>2.7</v>
      </c>
      <c r="I74" s="48">
        <v>3.4</v>
      </c>
      <c r="J74" s="48">
        <v>4.0999999999999996</v>
      </c>
      <c r="K74" s="48">
        <v>6.6</v>
      </c>
      <c r="L74" s="48">
        <v>8.4</v>
      </c>
      <c r="M74" s="48">
        <v>12.1</v>
      </c>
      <c r="N74" s="48">
        <v>15.1</v>
      </c>
      <c r="O74" s="48">
        <v>20.3</v>
      </c>
      <c r="P74" s="48">
        <v>28.5</v>
      </c>
      <c r="Q74" s="48">
        <v>38</v>
      </c>
      <c r="R74" s="48">
        <v>46.2</v>
      </c>
      <c r="S74" s="48">
        <v>46.4</v>
      </c>
    </row>
    <row r="76" spans="1:20" s="13" customFormat="1" x14ac:dyDescent="0.35"/>
    <row r="86" spans="2:21" x14ac:dyDescent="0.35">
      <c r="B86" s="94"/>
      <c r="C86" s="94"/>
      <c r="D86" s="94"/>
      <c r="E86" s="94"/>
      <c r="F86" s="94"/>
      <c r="G86" s="94"/>
      <c r="H86" s="94"/>
      <c r="I86" s="94"/>
      <c r="J86" s="94"/>
      <c r="K86" s="94"/>
      <c r="L86" s="94"/>
      <c r="M86" s="94"/>
      <c r="N86" s="94"/>
      <c r="O86" s="94"/>
      <c r="P86" s="94"/>
      <c r="Q86" s="94"/>
      <c r="R86" s="94"/>
      <c r="S86" s="94"/>
      <c r="T86" s="94"/>
      <c r="U86" s="94"/>
    </row>
    <row r="87" spans="2:21" x14ac:dyDescent="0.35">
      <c r="B87" s="94"/>
      <c r="C87" s="94"/>
      <c r="D87" s="94"/>
      <c r="E87" s="94"/>
      <c r="F87" s="94"/>
      <c r="G87" s="94"/>
      <c r="H87" s="94"/>
      <c r="I87" s="94"/>
      <c r="J87" s="94"/>
      <c r="K87" s="94"/>
      <c r="L87" s="94"/>
      <c r="M87" s="94"/>
      <c r="N87" s="94"/>
      <c r="O87" s="94"/>
      <c r="P87" s="94"/>
      <c r="Q87" s="94"/>
      <c r="R87" s="94"/>
      <c r="S87" s="94"/>
      <c r="T87" s="94"/>
      <c r="U87" s="94"/>
    </row>
    <row r="88" spans="2:21" x14ac:dyDescent="0.35"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</row>
    <row r="89" spans="2:21" x14ac:dyDescent="0.3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</row>
    <row r="90" spans="2:21" x14ac:dyDescent="0.3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</row>
    <row r="91" spans="2:21" x14ac:dyDescent="0.3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</row>
    <row r="92" spans="2:21" x14ac:dyDescent="0.3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</row>
    <row r="93" spans="2:21" x14ac:dyDescent="0.3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</row>
    <row r="94" spans="2:21" x14ac:dyDescent="0.3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</row>
    <row r="95" spans="2:21" x14ac:dyDescent="0.3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</row>
    <row r="96" spans="2:21" x14ac:dyDescent="0.3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</row>
    <row r="97" spans="2:21" x14ac:dyDescent="0.3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</row>
    <row r="98" spans="2:21" x14ac:dyDescent="0.3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</row>
    <row r="99" spans="2:21" x14ac:dyDescent="0.3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</row>
    <row r="100" spans="2:21" x14ac:dyDescent="0.3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</row>
    <row r="101" spans="2:21" x14ac:dyDescent="0.3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</row>
    <row r="102" spans="2:21" x14ac:dyDescent="0.3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</row>
    <row r="103" spans="2:21" x14ac:dyDescent="0.3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</row>
    <row r="104" spans="2:21" x14ac:dyDescent="0.3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</row>
    <row r="105" spans="2:21" x14ac:dyDescent="0.3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</row>
    <row r="106" spans="2:21" x14ac:dyDescent="0.3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</row>
    <row r="107" spans="2:21" x14ac:dyDescent="0.3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</row>
    <row r="108" spans="2:21" x14ac:dyDescent="0.3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</row>
    <row r="109" spans="2:21" x14ac:dyDescent="0.3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</row>
    <row r="110" spans="2:21" x14ac:dyDescent="0.3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</row>
    <row r="111" spans="2:21" x14ac:dyDescent="0.35"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</row>
    <row r="112" spans="2:21" x14ac:dyDescent="0.35"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</row>
    <row r="113" spans="2:21" x14ac:dyDescent="0.35"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</row>
    <row r="114" spans="2:21" x14ac:dyDescent="0.35"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</row>
    <row r="115" spans="2:21" x14ac:dyDescent="0.35"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</row>
    <row r="116" spans="2:21" x14ac:dyDescent="0.35"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</row>
    <row r="117" spans="2:21" x14ac:dyDescent="0.35"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</row>
  </sheetData>
  <mergeCells count="18">
    <mergeCell ref="A69:A74"/>
    <mergeCell ref="B69:B71"/>
    <mergeCell ref="B72:B74"/>
    <mergeCell ref="A45:A50"/>
    <mergeCell ref="B45:B47"/>
    <mergeCell ref="B48:B50"/>
    <mergeCell ref="A63:A68"/>
    <mergeCell ref="B63:B65"/>
    <mergeCell ref="B66:B68"/>
    <mergeCell ref="A51:A56"/>
    <mergeCell ref="B51:B53"/>
    <mergeCell ref="B54:B56"/>
    <mergeCell ref="A57:A62"/>
    <mergeCell ref="B57:B59"/>
    <mergeCell ref="B60:B62"/>
    <mergeCell ref="A32:G32"/>
    <mergeCell ref="A33:L33"/>
    <mergeCell ref="A34:K34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>
    <tabColor rgb="FF484D7A"/>
  </sheetPr>
  <dimension ref="A1:R110"/>
  <sheetViews>
    <sheetView zoomScaleNormal="100" workbookViewId="0"/>
  </sheetViews>
  <sheetFormatPr baseColWidth="10" defaultRowHeight="18" x14ac:dyDescent="0.35"/>
  <cols>
    <col min="2" max="2" width="13.77734375" customWidth="1"/>
    <col min="3" max="3" width="10.6640625" customWidth="1"/>
    <col min="4" max="4" width="11.5546875" customWidth="1"/>
    <col min="5" max="5" width="11.109375" customWidth="1"/>
    <col min="6" max="6" width="10.6640625" customWidth="1"/>
    <col min="7" max="7" width="11.5546875" customWidth="1"/>
    <col min="8" max="8" width="11.109375" customWidth="1"/>
    <col min="9" max="9" width="10.6640625" customWidth="1"/>
    <col min="10" max="10" width="11.5546875" customWidth="1"/>
  </cols>
  <sheetData>
    <row r="1" spans="1:11" s="13" customFormat="1" x14ac:dyDescent="0.35">
      <c r="A1" s="20" t="s">
        <v>361</v>
      </c>
      <c r="C1" s="21"/>
      <c r="D1" s="21"/>
      <c r="E1" s="21"/>
      <c r="F1" s="21"/>
      <c r="G1" s="21"/>
      <c r="H1" s="21"/>
      <c r="I1" s="21"/>
      <c r="J1" s="21"/>
      <c r="K1" s="21"/>
    </row>
    <row r="2" spans="1:11" s="13" customFormat="1" x14ac:dyDescent="0.35"/>
    <row r="3" spans="1:11" s="13" customFormat="1" x14ac:dyDescent="0.35"/>
    <row r="4" spans="1:11" s="13" customFormat="1" x14ac:dyDescent="0.35"/>
    <row r="5" spans="1:11" s="13" customFormat="1" x14ac:dyDescent="0.35"/>
    <row r="6" spans="1:11" s="13" customFormat="1" x14ac:dyDescent="0.35"/>
    <row r="7" spans="1:11" s="13" customFormat="1" x14ac:dyDescent="0.35"/>
    <row r="8" spans="1:11" s="13" customFormat="1" x14ac:dyDescent="0.35"/>
    <row r="9" spans="1:11" s="13" customFormat="1" x14ac:dyDescent="0.35"/>
    <row r="10" spans="1:11" s="13" customFormat="1" x14ac:dyDescent="0.35"/>
    <row r="11" spans="1:11" s="13" customFormat="1" x14ac:dyDescent="0.35"/>
    <row r="12" spans="1:11" s="13" customFormat="1" x14ac:dyDescent="0.35"/>
    <row r="13" spans="1:11" s="13" customFormat="1" x14ac:dyDescent="0.35"/>
    <row r="14" spans="1:11" s="13" customFormat="1" x14ac:dyDescent="0.35"/>
    <row r="15" spans="1:11" s="13" customFormat="1" x14ac:dyDescent="0.35"/>
    <row r="16" spans="1:11" s="13" customFormat="1" x14ac:dyDescent="0.35"/>
    <row r="17" spans="1:13" s="13" customFormat="1" x14ac:dyDescent="0.35"/>
    <row r="18" spans="1:13" s="13" customFormat="1" x14ac:dyDescent="0.35"/>
    <row r="19" spans="1:13" s="13" customFormat="1" x14ac:dyDescent="0.35"/>
    <row r="20" spans="1:13" s="13" customFormat="1" x14ac:dyDescent="0.35"/>
    <row r="21" spans="1:13" s="13" customFormat="1" x14ac:dyDescent="0.35"/>
    <row r="22" spans="1:13" s="13" customFormat="1" x14ac:dyDescent="0.35"/>
    <row r="23" spans="1:13" s="13" customFormat="1" x14ac:dyDescent="0.35"/>
    <row r="24" spans="1:13" s="13" customFormat="1" x14ac:dyDescent="0.35"/>
    <row r="25" spans="1:13" s="13" customFormat="1" x14ac:dyDescent="0.35"/>
    <row r="26" spans="1:13" s="13" customFormat="1" x14ac:dyDescent="0.35"/>
    <row r="27" spans="1:13" s="13" customFormat="1" x14ac:dyDescent="0.35"/>
    <row r="28" spans="1:13" s="13" customFormat="1" x14ac:dyDescent="0.35"/>
    <row r="29" spans="1:13" s="13" customFormat="1" x14ac:dyDescent="0.35"/>
    <row r="30" spans="1:13" s="13" customFormat="1" x14ac:dyDescent="0.35">
      <c r="A30" s="66" t="s">
        <v>341</v>
      </c>
      <c r="B30" s="66"/>
      <c r="C30" s="66"/>
      <c r="D30" s="66"/>
      <c r="E30" s="66"/>
      <c r="F30" s="21"/>
      <c r="G30" s="21"/>
      <c r="M30" s="65"/>
    </row>
    <row r="31" spans="1:13" s="13" customFormat="1" x14ac:dyDescent="0.35">
      <c r="A31" s="284" t="s">
        <v>393</v>
      </c>
      <c r="B31" s="284"/>
      <c r="C31" s="284"/>
      <c r="D31" s="284"/>
      <c r="E31" s="284"/>
      <c r="F31" s="284"/>
      <c r="G31" s="284"/>
      <c r="H31" s="284"/>
      <c r="I31" s="284"/>
      <c r="J31" s="284"/>
      <c r="K31" s="284"/>
      <c r="L31" s="284"/>
    </row>
    <row r="32" spans="1:13" s="13" customFormat="1" x14ac:dyDescent="0.35">
      <c r="A32" s="230" t="s">
        <v>342</v>
      </c>
      <c r="B32" s="230"/>
      <c r="C32" s="230"/>
      <c r="D32" s="230"/>
      <c r="E32" s="230"/>
      <c r="F32" s="230"/>
      <c r="G32" s="230"/>
      <c r="H32" s="230"/>
      <c r="I32" s="230"/>
      <c r="J32" s="230"/>
      <c r="K32" s="230"/>
      <c r="L32" s="230"/>
    </row>
    <row r="33" spans="1:16" s="13" customFormat="1" x14ac:dyDescent="0.35">
      <c r="A33" s="227" t="s">
        <v>343</v>
      </c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64"/>
    </row>
    <row r="34" spans="1:16" s="13" customFormat="1" x14ac:dyDescent="0.35">
      <c r="C34" s="25"/>
      <c r="D34" s="25"/>
    </row>
    <row r="35" spans="1:16" x14ac:dyDescent="0.35">
      <c r="A35" s="282"/>
      <c r="B35" s="282"/>
      <c r="C35" s="282"/>
      <c r="D35" s="282"/>
      <c r="E35" s="282"/>
      <c r="F35" s="282"/>
      <c r="G35" s="282"/>
      <c r="H35" s="282"/>
      <c r="I35" s="282"/>
    </row>
    <row r="36" spans="1:16" x14ac:dyDescent="0.35">
      <c r="A36" s="282"/>
      <c r="B36" s="282"/>
      <c r="C36" s="282"/>
      <c r="D36" s="282"/>
      <c r="E36" s="282"/>
      <c r="F36" s="282"/>
      <c r="G36" s="282"/>
      <c r="H36" s="282"/>
      <c r="I36" s="282"/>
    </row>
    <row r="37" spans="1:16" x14ac:dyDescent="0.35">
      <c r="A37" s="283"/>
      <c r="B37" s="283"/>
      <c r="C37" s="283"/>
      <c r="D37" s="283"/>
      <c r="E37" s="283"/>
      <c r="F37" s="283"/>
      <c r="G37" s="283"/>
      <c r="H37" s="283"/>
      <c r="I37" s="283"/>
    </row>
    <row r="38" spans="1:16" ht="45.6" customHeight="1" x14ac:dyDescent="0.35">
      <c r="A38" s="283"/>
      <c r="B38" s="283"/>
      <c r="C38" s="283"/>
      <c r="D38" s="283"/>
      <c r="E38" s="283"/>
      <c r="F38" s="283"/>
      <c r="G38" s="283"/>
      <c r="H38" s="283"/>
      <c r="I38" s="283"/>
    </row>
    <row r="39" spans="1:16" x14ac:dyDescent="0.35">
      <c r="D39" s="6"/>
    </row>
    <row r="40" spans="1:16" ht="15.6" customHeight="1" x14ac:dyDescent="0.35">
      <c r="A40" s="281"/>
      <c r="B40" s="281" t="s">
        <v>390</v>
      </c>
      <c r="C40" s="281"/>
      <c r="D40" s="281"/>
      <c r="E40" s="281" t="s">
        <v>391</v>
      </c>
      <c r="F40" s="281"/>
      <c r="G40" s="281"/>
      <c r="H40" s="281" t="s">
        <v>7</v>
      </c>
      <c r="I40" s="281"/>
      <c r="J40" s="281"/>
      <c r="K40" s="281" t="s">
        <v>8</v>
      </c>
      <c r="L40" s="281"/>
      <c r="M40" s="281"/>
      <c r="N40" s="281" t="s">
        <v>392</v>
      </c>
      <c r="O40" s="281"/>
      <c r="P40" s="281"/>
    </row>
    <row r="41" spans="1:16" ht="14.45" customHeight="1" x14ac:dyDescent="0.35">
      <c r="A41" s="281"/>
      <c r="B41" s="281"/>
      <c r="C41" s="281"/>
      <c r="D41" s="281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</row>
    <row r="42" spans="1:16" x14ac:dyDescent="0.35">
      <c r="A42" s="281"/>
      <c r="B42" s="11" t="s">
        <v>6</v>
      </c>
      <c r="C42" s="11" t="s">
        <v>3</v>
      </c>
      <c r="D42" s="56" t="s">
        <v>13</v>
      </c>
      <c r="E42" s="11" t="s">
        <v>6</v>
      </c>
      <c r="F42" s="11" t="s">
        <v>3</v>
      </c>
      <c r="G42" s="56" t="s">
        <v>13</v>
      </c>
      <c r="H42" s="11" t="s">
        <v>6</v>
      </c>
      <c r="I42" s="11" t="s">
        <v>3</v>
      </c>
      <c r="J42" s="56" t="s">
        <v>13</v>
      </c>
      <c r="K42" s="11" t="s">
        <v>6</v>
      </c>
      <c r="L42" s="11" t="s">
        <v>3</v>
      </c>
      <c r="M42" s="56" t="s">
        <v>13</v>
      </c>
      <c r="N42" s="11" t="s">
        <v>6</v>
      </c>
      <c r="O42" s="11" t="s">
        <v>3</v>
      </c>
      <c r="P42" s="56" t="s">
        <v>13</v>
      </c>
    </row>
    <row r="43" spans="1:16" x14ac:dyDescent="0.35">
      <c r="A43" s="11">
        <v>1</v>
      </c>
      <c r="B43" s="12">
        <v>462.4819</v>
      </c>
      <c r="C43" s="12">
        <v>463.60899999999998</v>
      </c>
      <c r="D43" s="57">
        <f>C43/B43-1</f>
        <v>2.4370683479719712E-3</v>
      </c>
      <c r="E43" s="12">
        <v>453.56700000000001</v>
      </c>
      <c r="F43" s="12">
        <v>456.49849999999998</v>
      </c>
      <c r="G43" s="57">
        <f>F43/E43-1</f>
        <v>6.4632127116830418E-3</v>
      </c>
      <c r="H43" s="12">
        <v>444.47890000000001</v>
      </c>
      <c r="I43" s="12">
        <v>445.79840000000002</v>
      </c>
      <c r="J43" s="57">
        <f>I43/H43-1</f>
        <v>2.9686448558075007E-3</v>
      </c>
      <c r="K43" s="12">
        <v>503.79149999999998</v>
      </c>
      <c r="L43" s="12">
        <v>514.69380000000001</v>
      </c>
      <c r="M43" s="57">
        <f>L43/K43-1</f>
        <v>2.1640500087833914E-2</v>
      </c>
      <c r="N43" s="12">
        <v>507.3904</v>
      </c>
      <c r="O43" s="12">
        <v>510.95690000000002</v>
      </c>
      <c r="P43" s="57">
        <f>O43/N43-1</f>
        <v>7.0291042163983519E-3</v>
      </c>
    </row>
    <row r="44" spans="1:16" x14ac:dyDescent="0.35">
      <c r="A44" s="11">
        <v>2</v>
      </c>
      <c r="B44" s="12">
        <v>467.77870000000001</v>
      </c>
      <c r="C44" s="12">
        <v>471.47109999999998</v>
      </c>
      <c r="D44" s="57">
        <f t="shared" ref="D44:D72" si="0">C44/B44-1</f>
        <v>7.8934761245006424E-3</v>
      </c>
      <c r="E44" s="12">
        <v>467.17410000000001</v>
      </c>
      <c r="F44" s="12">
        <v>471.9511</v>
      </c>
      <c r="G44" s="57">
        <f t="shared" ref="G44:G72" si="1">F44/E44-1</f>
        <v>1.0225310007554E-2</v>
      </c>
      <c r="H44" s="12">
        <v>457.09129999999999</v>
      </c>
      <c r="I44" s="12">
        <v>455.32350000000002</v>
      </c>
      <c r="J44" s="57">
        <f t="shared" ref="J44:J72" si="2">I44/H44-1</f>
        <v>-3.8674986813356238E-3</v>
      </c>
      <c r="K44" s="12">
        <v>508.10410000000002</v>
      </c>
      <c r="L44" s="12">
        <v>529.0412</v>
      </c>
      <c r="M44" s="57">
        <f t="shared" ref="M44:M72" si="3">L44/K44-1</f>
        <v>4.1206319728575247E-2</v>
      </c>
      <c r="N44" s="12">
        <v>532.22860000000003</v>
      </c>
      <c r="O44" s="12">
        <v>535.83230000000003</v>
      </c>
      <c r="P44" s="57">
        <f t="shared" ref="P44:P72" si="4">O44/N44-1</f>
        <v>6.7709627028686992E-3</v>
      </c>
    </row>
    <row r="45" spans="1:16" x14ac:dyDescent="0.35">
      <c r="A45" s="11">
        <v>3</v>
      </c>
      <c r="B45" s="12">
        <v>463.89620000000002</v>
      </c>
      <c r="C45" s="12">
        <v>464.08769999999998</v>
      </c>
      <c r="D45" s="57">
        <f t="shared" si="0"/>
        <v>4.128078652076983E-4</v>
      </c>
      <c r="E45" s="12">
        <v>466.38440000000003</v>
      </c>
      <c r="F45" s="12">
        <v>469.673</v>
      </c>
      <c r="G45" s="57">
        <f t="shared" si="1"/>
        <v>7.0512650080061245E-3</v>
      </c>
      <c r="H45" s="12">
        <v>455.2681</v>
      </c>
      <c r="I45" s="12">
        <v>456.36790000000002</v>
      </c>
      <c r="J45" s="57">
        <f t="shared" si="2"/>
        <v>2.4157194409184513E-3</v>
      </c>
      <c r="K45" s="12">
        <v>498.54969999999997</v>
      </c>
      <c r="L45" s="12">
        <v>515.98</v>
      </c>
      <c r="M45" s="57">
        <f t="shared" si="3"/>
        <v>3.4962010808551325E-2</v>
      </c>
      <c r="N45" s="12">
        <v>542.3347</v>
      </c>
      <c r="O45" s="12">
        <v>545.32830000000001</v>
      </c>
      <c r="P45" s="57">
        <f t="shared" si="4"/>
        <v>5.5198385793864269E-3</v>
      </c>
    </row>
    <row r="46" spans="1:16" x14ac:dyDescent="0.35">
      <c r="A46" s="11">
        <v>4</v>
      </c>
      <c r="B46" s="12">
        <v>465.74529999999999</v>
      </c>
      <c r="C46" s="12">
        <v>467.41430000000003</v>
      </c>
      <c r="D46" s="57">
        <f t="shared" si="0"/>
        <v>3.5835036875306869E-3</v>
      </c>
      <c r="E46" s="12">
        <v>467.60489999999999</v>
      </c>
      <c r="F46" s="12">
        <v>468.45359999999999</v>
      </c>
      <c r="G46" s="57">
        <f t="shared" si="1"/>
        <v>1.8149938120837206E-3</v>
      </c>
      <c r="H46" s="12">
        <v>460.0043</v>
      </c>
      <c r="I46" s="12">
        <v>459.3415</v>
      </c>
      <c r="J46" s="57">
        <f t="shared" si="2"/>
        <v>-1.4408560963451444E-3</v>
      </c>
      <c r="K46" s="12">
        <v>492.81380000000001</v>
      </c>
      <c r="L46" s="12">
        <v>512.49739999999997</v>
      </c>
      <c r="M46" s="57">
        <f t="shared" si="3"/>
        <v>3.9941251645144504E-2</v>
      </c>
      <c r="N46" s="12">
        <v>554.41890000000001</v>
      </c>
      <c r="O46" s="12">
        <v>557.26279999999997</v>
      </c>
      <c r="P46" s="57">
        <f t="shared" si="4"/>
        <v>5.1295148848640171E-3</v>
      </c>
    </row>
    <row r="47" spans="1:16" x14ac:dyDescent="0.35">
      <c r="A47" s="11">
        <v>5</v>
      </c>
      <c r="B47" s="12">
        <v>473.2133</v>
      </c>
      <c r="C47" s="12">
        <v>475.41860000000003</v>
      </c>
      <c r="D47" s="57">
        <f t="shared" si="0"/>
        <v>4.660266311196315E-3</v>
      </c>
      <c r="E47" s="12">
        <v>477.33969999999999</v>
      </c>
      <c r="F47" s="12">
        <v>478.03739999999999</v>
      </c>
      <c r="G47" s="57">
        <f t="shared" si="1"/>
        <v>1.4616425158016089E-3</v>
      </c>
      <c r="H47" s="12">
        <v>468.77730000000003</v>
      </c>
      <c r="I47" s="12">
        <v>470.67939999999999</v>
      </c>
      <c r="J47" s="57">
        <f t="shared" si="2"/>
        <v>4.0575770200474981E-3</v>
      </c>
      <c r="K47" s="12">
        <v>506.41300000000001</v>
      </c>
      <c r="L47" s="12">
        <v>517.28819999999996</v>
      </c>
      <c r="M47" s="57">
        <f t="shared" si="3"/>
        <v>2.1474962135648035E-2</v>
      </c>
      <c r="N47" s="12">
        <v>577.11569999999995</v>
      </c>
      <c r="O47" s="12">
        <v>573.17750000000001</v>
      </c>
      <c r="P47" s="57">
        <f t="shared" si="4"/>
        <v>-6.8239349579294339E-3</v>
      </c>
    </row>
    <row r="48" spans="1:16" x14ac:dyDescent="0.35">
      <c r="A48" s="11">
        <v>6</v>
      </c>
      <c r="B48" s="12">
        <v>480.66019999999997</v>
      </c>
      <c r="C48" s="12">
        <v>483.3809</v>
      </c>
      <c r="D48" s="57">
        <f t="shared" si="0"/>
        <v>5.6603396744727696E-3</v>
      </c>
      <c r="E48" s="12">
        <v>483.11869999999999</v>
      </c>
      <c r="F48" s="12">
        <v>485.23590000000002</v>
      </c>
      <c r="G48" s="57">
        <f t="shared" si="1"/>
        <v>4.3823598631145266E-3</v>
      </c>
      <c r="H48" s="12">
        <v>474.3922</v>
      </c>
      <c r="I48" s="12">
        <v>475.13760000000002</v>
      </c>
      <c r="J48" s="57">
        <f t="shared" si="2"/>
        <v>1.5712737266759813E-3</v>
      </c>
      <c r="K48" s="12">
        <v>510.38400000000001</v>
      </c>
      <c r="L48" s="12">
        <v>526.78369999999995</v>
      </c>
      <c r="M48" s="57">
        <f t="shared" si="3"/>
        <v>3.2132080942976149E-2</v>
      </c>
      <c r="N48" s="12">
        <v>583.4434</v>
      </c>
      <c r="O48" s="12">
        <v>578.35050000000001</v>
      </c>
      <c r="P48" s="57">
        <f t="shared" si="4"/>
        <v>-8.729038669389344E-3</v>
      </c>
    </row>
    <row r="49" spans="1:16" x14ac:dyDescent="0.35">
      <c r="A49" s="11">
        <v>7</v>
      </c>
      <c r="B49" s="12">
        <v>488.67290000000003</v>
      </c>
      <c r="C49" s="12">
        <v>491.24950000000001</v>
      </c>
      <c r="D49" s="57">
        <f t="shared" si="0"/>
        <v>5.2726476135671607E-3</v>
      </c>
      <c r="E49" s="12">
        <v>492.55399999999997</v>
      </c>
      <c r="F49" s="12">
        <v>495.47800000000001</v>
      </c>
      <c r="G49" s="57">
        <f t="shared" si="1"/>
        <v>5.9364049424022181E-3</v>
      </c>
      <c r="H49" s="12">
        <v>483.04</v>
      </c>
      <c r="I49" s="12">
        <v>489.53519999999997</v>
      </c>
      <c r="J49" s="57">
        <f t="shared" si="2"/>
        <v>1.3446505465385838E-2</v>
      </c>
      <c r="K49" s="12">
        <v>518.17589999999996</v>
      </c>
      <c r="L49" s="12">
        <v>534.20270000000005</v>
      </c>
      <c r="M49" s="57">
        <f t="shared" si="3"/>
        <v>3.0929265525471372E-2</v>
      </c>
      <c r="N49" s="12">
        <v>604.16899999999998</v>
      </c>
      <c r="O49" s="12">
        <v>608.22889999999995</v>
      </c>
      <c r="P49" s="57">
        <f t="shared" si="4"/>
        <v>6.7198085303945554E-3</v>
      </c>
    </row>
    <row r="50" spans="1:16" x14ac:dyDescent="0.35">
      <c r="A50" s="11">
        <v>8</v>
      </c>
      <c r="B50" s="12">
        <v>495.04750000000001</v>
      </c>
      <c r="C50" s="12">
        <v>496.43610000000001</v>
      </c>
      <c r="D50" s="57">
        <f t="shared" si="0"/>
        <v>2.8049833601826446E-3</v>
      </c>
      <c r="E50" s="12">
        <v>500.6422</v>
      </c>
      <c r="F50" s="12">
        <v>501.95</v>
      </c>
      <c r="G50" s="57">
        <f t="shared" si="1"/>
        <v>2.6122448327368097E-3</v>
      </c>
      <c r="H50" s="12">
        <v>489.12169999999998</v>
      </c>
      <c r="I50" s="12">
        <v>491.0145</v>
      </c>
      <c r="J50" s="57">
        <f t="shared" si="2"/>
        <v>3.8697935503577696E-3</v>
      </c>
      <c r="K50" s="12">
        <v>524.10590000000002</v>
      </c>
      <c r="L50" s="12">
        <v>543.05939999999998</v>
      </c>
      <c r="M50" s="57">
        <f t="shared" si="3"/>
        <v>3.6163492912405504E-2</v>
      </c>
      <c r="N50" s="12">
        <v>618.68539999999996</v>
      </c>
      <c r="O50" s="12">
        <v>618.44410000000005</v>
      </c>
      <c r="P50" s="57">
        <f t="shared" si="4"/>
        <v>-3.9002051769754242E-4</v>
      </c>
    </row>
    <row r="51" spans="1:16" x14ac:dyDescent="0.35">
      <c r="A51" s="11">
        <v>9</v>
      </c>
      <c r="B51" s="12">
        <v>511.83969999999999</v>
      </c>
      <c r="C51" s="12">
        <v>512.53229999999996</v>
      </c>
      <c r="D51" s="57">
        <f t="shared" si="0"/>
        <v>1.3531580297503343E-3</v>
      </c>
      <c r="E51" s="12">
        <v>519.00080000000003</v>
      </c>
      <c r="F51" s="12">
        <v>516.59249999999997</v>
      </c>
      <c r="G51" s="57">
        <f t="shared" si="1"/>
        <v>-4.6402625968978706E-3</v>
      </c>
      <c r="H51" s="12">
        <v>508.94690000000003</v>
      </c>
      <c r="I51" s="12">
        <v>506.69459999999998</v>
      </c>
      <c r="J51" s="57">
        <f t="shared" si="2"/>
        <v>-4.4254125528616628E-3</v>
      </c>
      <c r="K51" s="12">
        <v>546.32399999999996</v>
      </c>
      <c r="L51" s="12">
        <v>560.72609999999997</v>
      </c>
      <c r="M51" s="57">
        <f t="shared" si="3"/>
        <v>2.6361829244184731E-2</v>
      </c>
      <c r="N51" s="12">
        <v>644.03549999999996</v>
      </c>
      <c r="O51" s="12">
        <v>645.48069999999996</v>
      </c>
      <c r="P51" s="57">
        <f t="shared" si="4"/>
        <v>2.2439756814647271E-3</v>
      </c>
    </row>
    <row r="52" spans="1:16" x14ac:dyDescent="0.35">
      <c r="A52" s="11">
        <v>10</v>
      </c>
      <c r="B52" s="12">
        <v>530.62090000000001</v>
      </c>
      <c r="C52" s="12">
        <v>530.49350000000004</v>
      </c>
      <c r="D52" s="57">
        <f t="shared" si="0"/>
        <v>-2.40096083663488E-4</v>
      </c>
      <c r="E52" s="12">
        <v>537.15030000000002</v>
      </c>
      <c r="F52" s="12">
        <v>537.71199999999999</v>
      </c>
      <c r="G52" s="57">
        <f t="shared" si="1"/>
        <v>1.0457035954367644E-3</v>
      </c>
      <c r="H52" s="12">
        <v>529.39</v>
      </c>
      <c r="I52" s="12">
        <v>530.61320000000001</v>
      </c>
      <c r="J52" s="57">
        <f t="shared" si="2"/>
        <v>2.3105838795596245E-3</v>
      </c>
      <c r="K52" s="12">
        <v>562.03679999999997</v>
      </c>
      <c r="L52" s="12">
        <v>574.68029999999999</v>
      </c>
      <c r="M52" s="57">
        <f t="shared" si="3"/>
        <v>2.2495857922470552E-2</v>
      </c>
      <c r="N52" s="12">
        <v>660.24530000000004</v>
      </c>
      <c r="O52" s="12">
        <v>664.98810000000003</v>
      </c>
      <c r="P52" s="57">
        <f t="shared" si="4"/>
        <v>7.1833907791543083E-3</v>
      </c>
    </row>
    <row r="53" spans="1:16" x14ac:dyDescent="0.35">
      <c r="A53" s="11">
        <v>11</v>
      </c>
      <c r="B53" s="12">
        <v>541.92010000000005</v>
      </c>
      <c r="C53" s="12">
        <v>544.17010000000005</v>
      </c>
      <c r="D53" s="57">
        <f t="shared" si="0"/>
        <v>4.1519035739769894E-3</v>
      </c>
      <c r="E53" s="12">
        <v>547.1807</v>
      </c>
      <c r="F53" s="12">
        <v>548.19259999999997</v>
      </c>
      <c r="G53" s="57">
        <f t="shared" si="1"/>
        <v>1.8492976817348072E-3</v>
      </c>
      <c r="H53" s="12">
        <v>538.13919999999996</v>
      </c>
      <c r="I53" s="12">
        <v>537.19209999999998</v>
      </c>
      <c r="J53" s="57">
        <f t="shared" si="2"/>
        <v>-1.7599535584844617E-3</v>
      </c>
      <c r="K53" s="12">
        <v>567.65560000000005</v>
      </c>
      <c r="L53" s="12">
        <v>582.69870000000003</v>
      </c>
      <c r="M53" s="57">
        <f t="shared" si="3"/>
        <v>2.6500399185703349E-2</v>
      </c>
      <c r="N53" s="12">
        <v>675.39009999999996</v>
      </c>
      <c r="O53" s="12">
        <v>677.97659999999996</v>
      </c>
      <c r="P53" s="57">
        <f t="shared" si="4"/>
        <v>3.8296386044154307E-3</v>
      </c>
    </row>
    <row r="54" spans="1:16" x14ac:dyDescent="0.35">
      <c r="A54" s="11">
        <v>12</v>
      </c>
      <c r="B54" s="12">
        <v>563.27380000000005</v>
      </c>
      <c r="C54" s="12">
        <v>564.10119999999995</v>
      </c>
      <c r="D54" s="57">
        <f t="shared" si="0"/>
        <v>1.468912631831687E-3</v>
      </c>
      <c r="E54" s="12">
        <v>565.45410000000004</v>
      </c>
      <c r="F54" s="12">
        <v>569.01990000000001</v>
      </c>
      <c r="G54" s="57">
        <f t="shared" si="1"/>
        <v>6.3060821382319165E-3</v>
      </c>
      <c r="H54" s="12">
        <v>563.23159999999996</v>
      </c>
      <c r="I54" s="12">
        <v>559.92319999999995</v>
      </c>
      <c r="J54" s="57">
        <f t="shared" si="2"/>
        <v>-5.8739601968355037E-3</v>
      </c>
      <c r="K54" s="12">
        <v>583.63120000000004</v>
      </c>
      <c r="L54" s="12">
        <v>597.51779999999997</v>
      </c>
      <c r="M54" s="57">
        <f t="shared" si="3"/>
        <v>2.3793450384420822E-2</v>
      </c>
      <c r="N54" s="12">
        <v>699.21559999999999</v>
      </c>
      <c r="O54" s="12">
        <v>704.04809999999998</v>
      </c>
      <c r="P54" s="57">
        <f t="shared" si="4"/>
        <v>6.9113160518730066E-3</v>
      </c>
    </row>
    <row r="55" spans="1:16" x14ac:dyDescent="0.35">
      <c r="A55" s="11">
        <v>13</v>
      </c>
      <c r="B55" s="12">
        <v>568.97529999999995</v>
      </c>
      <c r="C55" s="12">
        <v>572.63379999999995</v>
      </c>
      <c r="D55" s="57">
        <f t="shared" si="0"/>
        <v>6.4299803523983901E-3</v>
      </c>
      <c r="E55" s="12">
        <v>573.24180000000001</v>
      </c>
      <c r="F55" s="12">
        <v>579.8143</v>
      </c>
      <c r="G55" s="57">
        <f t="shared" si="1"/>
        <v>1.1465493270030214E-2</v>
      </c>
      <c r="H55" s="12">
        <v>566.34100000000001</v>
      </c>
      <c r="I55" s="12">
        <v>566.77869999999996</v>
      </c>
      <c r="J55" s="57">
        <f t="shared" si="2"/>
        <v>7.7285592955478322E-4</v>
      </c>
      <c r="K55" s="12">
        <v>588.24559999999997</v>
      </c>
      <c r="L55" s="12">
        <v>606.17700000000002</v>
      </c>
      <c r="M55" s="57">
        <f t="shared" si="3"/>
        <v>3.0482845940539294E-2</v>
      </c>
      <c r="N55" s="12">
        <v>712.75250000000005</v>
      </c>
      <c r="O55" s="12">
        <v>720.05709999999999</v>
      </c>
      <c r="P55" s="57">
        <f t="shared" si="4"/>
        <v>1.0248438272752347E-2</v>
      </c>
    </row>
    <row r="56" spans="1:16" x14ac:dyDescent="0.35">
      <c r="A56" s="11">
        <v>14</v>
      </c>
      <c r="B56" s="12">
        <v>577.50279999999998</v>
      </c>
      <c r="C56" s="12">
        <v>585.0788</v>
      </c>
      <c r="D56" s="57">
        <f t="shared" si="0"/>
        <v>1.311855111351834E-2</v>
      </c>
      <c r="E56" s="12">
        <v>580.44230000000005</v>
      </c>
      <c r="F56" s="12">
        <v>584.58320000000003</v>
      </c>
      <c r="G56" s="57">
        <f t="shared" si="1"/>
        <v>7.1340424362593691E-3</v>
      </c>
      <c r="H56" s="12">
        <v>572.67240000000004</v>
      </c>
      <c r="I56" s="12">
        <v>576.29629999999997</v>
      </c>
      <c r="J56" s="57">
        <f t="shared" si="2"/>
        <v>6.3280507319716239E-3</v>
      </c>
      <c r="K56" s="12">
        <v>599.85879999999997</v>
      </c>
      <c r="L56" s="12">
        <v>614.73559999999998</v>
      </c>
      <c r="M56" s="57">
        <f t="shared" si="3"/>
        <v>2.4800503051718215E-2</v>
      </c>
      <c r="N56" s="12">
        <v>724.83960000000002</v>
      </c>
      <c r="O56" s="12">
        <v>727.96119999999996</v>
      </c>
      <c r="P56" s="57">
        <f t="shared" si="4"/>
        <v>4.306607972301757E-3</v>
      </c>
    </row>
    <row r="57" spans="1:16" x14ac:dyDescent="0.35">
      <c r="A57" s="11">
        <v>15</v>
      </c>
      <c r="B57" s="12">
        <v>582.40920000000006</v>
      </c>
      <c r="C57" s="12">
        <v>587.58190000000002</v>
      </c>
      <c r="D57" s="57">
        <f t="shared" si="0"/>
        <v>8.8815561292643341E-3</v>
      </c>
      <c r="E57" s="12">
        <v>587.27639999999997</v>
      </c>
      <c r="F57" s="12">
        <v>591.90380000000005</v>
      </c>
      <c r="G57" s="57">
        <f t="shared" si="1"/>
        <v>7.8794244073150388E-3</v>
      </c>
      <c r="H57" s="12">
        <v>581.3741</v>
      </c>
      <c r="I57" s="12">
        <v>583.31880000000001</v>
      </c>
      <c r="J57" s="57">
        <f t="shared" si="2"/>
        <v>3.345006253288485E-3</v>
      </c>
      <c r="K57" s="12">
        <v>614.51900000000001</v>
      </c>
      <c r="L57" s="12">
        <v>621.96469999999999</v>
      </c>
      <c r="M57" s="57">
        <f t="shared" si="3"/>
        <v>1.2116305598362187E-2</v>
      </c>
      <c r="N57" s="12">
        <v>728.53859999999997</v>
      </c>
      <c r="O57" s="12">
        <v>736.7473</v>
      </c>
      <c r="P57" s="57">
        <f t="shared" si="4"/>
        <v>1.1267350830827638E-2</v>
      </c>
    </row>
    <row r="58" spans="1:16" x14ac:dyDescent="0.35">
      <c r="A58" s="11">
        <v>16</v>
      </c>
      <c r="B58" s="12">
        <v>590.36159999999995</v>
      </c>
      <c r="C58" s="12">
        <v>594.4819</v>
      </c>
      <c r="D58" s="57">
        <f t="shared" si="0"/>
        <v>6.9792818503100484E-3</v>
      </c>
      <c r="E58" s="12">
        <v>591.32150000000001</v>
      </c>
      <c r="F58" s="12">
        <v>595.18610000000001</v>
      </c>
      <c r="G58" s="57">
        <f t="shared" si="1"/>
        <v>6.5355310097805486E-3</v>
      </c>
      <c r="H58" s="12">
        <v>592.01739999999995</v>
      </c>
      <c r="I58" s="12">
        <v>586.71839999999997</v>
      </c>
      <c r="J58" s="57">
        <f t="shared" si="2"/>
        <v>-8.9507504340243793E-3</v>
      </c>
      <c r="K58" s="12">
        <v>612.87570000000005</v>
      </c>
      <c r="L58" s="12">
        <v>628.38300000000004</v>
      </c>
      <c r="M58" s="57">
        <f t="shared" si="3"/>
        <v>2.5302520560041675E-2</v>
      </c>
      <c r="N58" s="12">
        <v>736.16380000000004</v>
      </c>
      <c r="O58" s="12">
        <v>738.60360000000003</v>
      </c>
      <c r="P58" s="57">
        <f t="shared" si="4"/>
        <v>3.3142080607604374E-3</v>
      </c>
    </row>
    <row r="59" spans="1:16" x14ac:dyDescent="0.35">
      <c r="A59" s="11">
        <v>17</v>
      </c>
      <c r="B59" s="12">
        <v>599.48770000000002</v>
      </c>
      <c r="C59" s="12">
        <v>601.21230000000003</v>
      </c>
      <c r="D59" s="57">
        <f t="shared" si="0"/>
        <v>2.8767896322143827E-3</v>
      </c>
      <c r="E59" s="12">
        <v>599.96879999999999</v>
      </c>
      <c r="F59" s="12">
        <v>605.16769999999997</v>
      </c>
      <c r="G59" s="57">
        <f t="shared" si="1"/>
        <v>8.6652839280976224E-3</v>
      </c>
      <c r="H59" s="12">
        <v>596.80709999999999</v>
      </c>
      <c r="I59" s="12">
        <v>600.56769999999995</v>
      </c>
      <c r="J59" s="57">
        <f t="shared" si="2"/>
        <v>6.3011984944547628E-3</v>
      </c>
      <c r="K59" s="12">
        <v>620.87689999999998</v>
      </c>
      <c r="L59" s="12">
        <v>635.30129999999997</v>
      </c>
      <c r="M59" s="57">
        <f t="shared" si="3"/>
        <v>2.3232302570767249E-2</v>
      </c>
      <c r="N59" s="12">
        <v>741.50300000000004</v>
      </c>
      <c r="O59" s="12">
        <v>750.56709999999998</v>
      </c>
      <c r="P59" s="57">
        <f t="shared" si="4"/>
        <v>1.2223955938141851E-2</v>
      </c>
    </row>
    <row r="60" spans="1:16" x14ac:dyDescent="0.35">
      <c r="A60" s="11">
        <v>18</v>
      </c>
      <c r="B60" s="12">
        <v>604.11659999999995</v>
      </c>
      <c r="C60" s="12">
        <v>610.88670000000002</v>
      </c>
      <c r="D60" s="57">
        <f t="shared" si="0"/>
        <v>1.1206611438917768E-2</v>
      </c>
      <c r="E60" s="12">
        <v>608.86519999999996</v>
      </c>
      <c r="F60" s="12">
        <v>612.83119999999997</v>
      </c>
      <c r="G60" s="57">
        <f t="shared" si="1"/>
        <v>6.5137570680668944E-3</v>
      </c>
      <c r="H60" s="12">
        <v>610.58040000000005</v>
      </c>
      <c r="I60" s="12">
        <v>604.87369999999999</v>
      </c>
      <c r="J60" s="57">
        <f t="shared" si="2"/>
        <v>-9.3463530765155456E-3</v>
      </c>
      <c r="K60" s="12">
        <v>631.22119999999995</v>
      </c>
      <c r="L60" s="12">
        <v>641.54560000000004</v>
      </c>
      <c r="M60" s="57">
        <f t="shared" si="3"/>
        <v>1.6356231381328801E-2</v>
      </c>
      <c r="N60" s="12">
        <v>753.62180000000001</v>
      </c>
      <c r="O60" s="12">
        <v>757.43830000000003</v>
      </c>
      <c r="P60" s="57">
        <f t="shared" si="4"/>
        <v>5.0642112529122318E-3</v>
      </c>
    </row>
    <row r="61" spans="1:16" x14ac:dyDescent="0.35">
      <c r="A61" s="11">
        <v>19</v>
      </c>
      <c r="B61" s="12">
        <v>613.23230000000001</v>
      </c>
      <c r="C61" s="12">
        <v>618.05460000000005</v>
      </c>
      <c r="D61" s="57">
        <f t="shared" si="0"/>
        <v>7.863741032558158E-3</v>
      </c>
      <c r="E61" s="12">
        <v>620.00940000000003</v>
      </c>
      <c r="F61" s="12">
        <v>625.96759999999995</v>
      </c>
      <c r="G61" s="57">
        <f t="shared" si="1"/>
        <v>9.6098543022087313E-3</v>
      </c>
      <c r="H61" s="12">
        <v>611.61360000000002</v>
      </c>
      <c r="I61" s="12">
        <v>614.78200000000004</v>
      </c>
      <c r="J61" s="57">
        <f t="shared" si="2"/>
        <v>5.1803949421660445E-3</v>
      </c>
      <c r="K61" s="12">
        <v>641.12620000000004</v>
      </c>
      <c r="L61" s="12">
        <v>653.01729999999998</v>
      </c>
      <c r="M61" s="57">
        <f t="shared" si="3"/>
        <v>1.8547206462627752E-2</v>
      </c>
      <c r="N61" s="12">
        <v>766.71479999999997</v>
      </c>
      <c r="O61" s="12">
        <v>771.16719999999998</v>
      </c>
      <c r="P61" s="57">
        <f t="shared" si="4"/>
        <v>5.8071136751240982E-3</v>
      </c>
    </row>
    <row r="62" spans="1:16" x14ac:dyDescent="0.35">
      <c r="A62" s="11">
        <v>20</v>
      </c>
      <c r="B62" s="12">
        <v>630.49069999999995</v>
      </c>
      <c r="C62" s="12">
        <v>635.02560000000005</v>
      </c>
      <c r="D62" s="57">
        <f t="shared" si="0"/>
        <v>7.1926516917697469E-3</v>
      </c>
      <c r="E62" s="12">
        <v>642.92539999999997</v>
      </c>
      <c r="F62" s="12">
        <v>642.1078</v>
      </c>
      <c r="G62" s="57">
        <f t="shared" si="1"/>
        <v>-1.2716871973015298E-3</v>
      </c>
      <c r="H62" s="12">
        <v>634.87109999999996</v>
      </c>
      <c r="I62" s="12">
        <v>634.48609999999996</v>
      </c>
      <c r="J62" s="57">
        <f t="shared" si="2"/>
        <v>-6.0642231155272341E-4</v>
      </c>
      <c r="K62" s="12">
        <v>668.57180000000005</v>
      </c>
      <c r="L62" s="12">
        <v>677.08810000000005</v>
      </c>
      <c r="M62" s="57">
        <f t="shared" si="3"/>
        <v>1.2738048478861952E-2</v>
      </c>
      <c r="N62" s="12">
        <v>774.52650000000006</v>
      </c>
      <c r="O62" s="12">
        <v>781.17539999999997</v>
      </c>
      <c r="P62" s="57">
        <f t="shared" si="4"/>
        <v>8.5844706410949101E-3</v>
      </c>
    </row>
    <row r="63" spans="1:16" x14ac:dyDescent="0.35">
      <c r="A63" s="11">
        <v>21</v>
      </c>
      <c r="B63" s="12">
        <v>653.11189999999999</v>
      </c>
      <c r="C63" s="12">
        <v>657.63779999999997</v>
      </c>
      <c r="D63" s="57">
        <f t="shared" si="0"/>
        <v>6.9297466483155823E-3</v>
      </c>
      <c r="E63" s="12">
        <v>667.16110000000003</v>
      </c>
      <c r="F63" s="12">
        <v>666.97059999999999</v>
      </c>
      <c r="G63" s="57">
        <f t="shared" si="1"/>
        <v>-2.8553823057131389E-4</v>
      </c>
      <c r="H63" s="12">
        <v>650.49199999999996</v>
      </c>
      <c r="I63" s="12">
        <v>658.59910000000002</v>
      </c>
      <c r="J63" s="57">
        <f t="shared" si="2"/>
        <v>1.2463027984971564E-2</v>
      </c>
      <c r="K63" s="12">
        <v>690.17570000000001</v>
      </c>
      <c r="L63" s="12">
        <v>698.25220000000002</v>
      </c>
      <c r="M63" s="57">
        <f t="shared" si="3"/>
        <v>1.1702092670025976E-2</v>
      </c>
      <c r="N63" s="12">
        <v>789.50829999999996</v>
      </c>
      <c r="O63" s="12">
        <v>798.80070000000001</v>
      </c>
      <c r="P63" s="57">
        <f t="shared" si="4"/>
        <v>1.1769857264325223E-2</v>
      </c>
    </row>
    <row r="64" spans="1:16" x14ac:dyDescent="0.35">
      <c r="A64" s="11">
        <v>22</v>
      </c>
      <c r="B64" s="12">
        <v>670.94190000000003</v>
      </c>
      <c r="C64" s="12">
        <v>675.35569999999996</v>
      </c>
      <c r="D64" s="57">
        <f t="shared" si="0"/>
        <v>6.5785129830167044E-3</v>
      </c>
      <c r="E64" s="12">
        <v>686.57619999999997</v>
      </c>
      <c r="F64" s="12">
        <v>688.5856</v>
      </c>
      <c r="G64" s="57">
        <f t="shared" si="1"/>
        <v>2.9266962647409578E-3</v>
      </c>
      <c r="H64" s="12">
        <v>670.976</v>
      </c>
      <c r="I64" s="12">
        <v>675.75390000000004</v>
      </c>
      <c r="J64" s="57">
        <f t="shared" si="2"/>
        <v>7.1208210129722893E-3</v>
      </c>
      <c r="K64" s="12">
        <v>708.03530000000001</v>
      </c>
      <c r="L64" s="12">
        <v>723.43190000000004</v>
      </c>
      <c r="M64" s="57">
        <f t="shared" si="3"/>
        <v>2.1745525964595336E-2</v>
      </c>
      <c r="N64" s="12">
        <v>802.55070000000001</v>
      </c>
      <c r="O64" s="12">
        <v>808.87120000000004</v>
      </c>
      <c r="P64" s="57">
        <f t="shared" si="4"/>
        <v>7.8755149051643603E-3</v>
      </c>
    </row>
    <row r="65" spans="1:18" x14ac:dyDescent="0.35">
      <c r="A65" s="11">
        <v>23</v>
      </c>
      <c r="B65" s="12">
        <v>695.06449999999995</v>
      </c>
      <c r="C65" s="12">
        <v>699.9366</v>
      </c>
      <c r="D65" s="57">
        <f t="shared" si="0"/>
        <v>7.0095652993356072E-3</v>
      </c>
      <c r="E65" s="12">
        <v>707.11180000000002</v>
      </c>
      <c r="F65" s="12">
        <v>706.27179999999998</v>
      </c>
      <c r="G65" s="57">
        <f t="shared" si="1"/>
        <v>-1.1879309608466837E-3</v>
      </c>
      <c r="H65" s="12">
        <v>698.17049999999995</v>
      </c>
      <c r="I65" s="12">
        <v>700.58339999999998</v>
      </c>
      <c r="J65" s="57">
        <f t="shared" si="2"/>
        <v>3.4560325880284015E-3</v>
      </c>
      <c r="K65" s="12">
        <v>728.93169999999998</v>
      </c>
      <c r="L65" s="12">
        <v>743.38499999999999</v>
      </c>
      <c r="M65" s="57">
        <f t="shared" si="3"/>
        <v>1.9828057964827117E-2</v>
      </c>
      <c r="N65" s="12">
        <v>810.65719999999999</v>
      </c>
      <c r="O65" s="12">
        <v>818.24059999999997</v>
      </c>
      <c r="P65" s="57">
        <f t="shared" si="4"/>
        <v>9.3546322662649839E-3</v>
      </c>
    </row>
    <row r="66" spans="1:18" x14ac:dyDescent="0.35">
      <c r="A66" s="11">
        <v>24</v>
      </c>
      <c r="B66" s="12">
        <v>712.94929999999999</v>
      </c>
      <c r="C66" s="12">
        <v>716.36199999999997</v>
      </c>
      <c r="D66" s="57">
        <f t="shared" si="0"/>
        <v>4.786735887110094E-3</v>
      </c>
      <c r="E66" s="12">
        <v>727.94989999999996</v>
      </c>
      <c r="F66" s="12">
        <v>727.68880000000001</v>
      </c>
      <c r="G66" s="57">
        <f t="shared" si="1"/>
        <v>-3.5867852993720639E-4</v>
      </c>
      <c r="H66" s="12">
        <v>715.87819999999999</v>
      </c>
      <c r="I66" s="12">
        <v>718.56939999999997</v>
      </c>
      <c r="J66" s="57">
        <f t="shared" si="2"/>
        <v>3.7592987186925164E-3</v>
      </c>
      <c r="K66" s="12">
        <v>751.69240000000002</v>
      </c>
      <c r="L66" s="12">
        <v>759.23879999999997</v>
      </c>
      <c r="M66" s="57">
        <f t="shared" si="3"/>
        <v>1.0039212848234058E-2</v>
      </c>
      <c r="N66" s="12">
        <v>820.59180000000003</v>
      </c>
      <c r="O66" s="12">
        <v>828.16240000000005</v>
      </c>
      <c r="P66" s="57">
        <f t="shared" si="4"/>
        <v>9.2257807109454859E-3</v>
      </c>
    </row>
    <row r="67" spans="1:18" x14ac:dyDescent="0.35">
      <c r="A67" s="11">
        <v>25</v>
      </c>
      <c r="B67" s="12">
        <v>724.63350000000003</v>
      </c>
      <c r="C67" s="12">
        <v>729.90549999999996</v>
      </c>
      <c r="D67" s="57">
        <f t="shared" si="0"/>
        <v>7.2754019790692848E-3</v>
      </c>
      <c r="E67" s="12">
        <v>744.9316</v>
      </c>
      <c r="F67" s="12">
        <v>747.2278</v>
      </c>
      <c r="G67" s="57">
        <f t="shared" si="1"/>
        <v>3.0824306553782765E-3</v>
      </c>
      <c r="H67" s="12">
        <v>726.81659999999999</v>
      </c>
      <c r="I67" s="12">
        <v>735.32799999999997</v>
      </c>
      <c r="J67" s="57">
        <f t="shared" si="2"/>
        <v>1.1710519545095721E-2</v>
      </c>
      <c r="K67" s="12">
        <v>765.64940000000001</v>
      </c>
      <c r="L67" s="12">
        <v>777.00459999999998</v>
      </c>
      <c r="M67" s="57">
        <f t="shared" si="3"/>
        <v>1.4830808983850696E-2</v>
      </c>
      <c r="N67" s="12">
        <v>832.96400000000006</v>
      </c>
      <c r="O67" s="12">
        <v>839.13210000000004</v>
      </c>
      <c r="P67" s="57">
        <f t="shared" si="4"/>
        <v>7.4050018968405684E-3</v>
      </c>
      <c r="R67" s="51"/>
    </row>
    <row r="68" spans="1:18" x14ac:dyDescent="0.35">
      <c r="A68" s="11">
        <v>26</v>
      </c>
      <c r="B68" s="12">
        <v>738.56439999999998</v>
      </c>
      <c r="C68" s="12">
        <v>745.50229999999999</v>
      </c>
      <c r="D68" s="57">
        <f t="shared" si="0"/>
        <v>9.3937644435611034E-3</v>
      </c>
      <c r="E68" s="12">
        <v>767.06970000000001</v>
      </c>
      <c r="F68" s="12">
        <v>772.12620000000004</v>
      </c>
      <c r="G68" s="57">
        <f t="shared" si="1"/>
        <v>6.5919694129490392E-3</v>
      </c>
      <c r="H68" s="12">
        <v>752.19290000000001</v>
      </c>
      <c r="I68" s="12">
        <v>763.20230000000004</v>
      </c>
      <c r="J68" s="57">
        <f t="shared" si="2"/>
        <v>1.4636405102999461E-2</v>
      </c>
      <c r="K68" s="12">
        <v>785.64660000000003</v>
      </c>
      <c r="L68" s="12">
        <v>797.16719999999998</v>
      </c>
      <c r="M68" s="57">
        <f t="shared" si="3"/>
        <v>1.4663845041778201E-2</v>
      </c>
      <c r="N68" s="12">
        <v>852.04819999999995</v>
      </c>
      <c r="O68" s="12">
        <v>861.37909999999999</v>
      </c>
      <c r="P68" s="57">
        <f t="shared" si="4"/>
        <v>1.0951141026998235E-2</v>
      </c>
      <c r="R68" s="51"/>
    </row>
    <row r="69" spans="1:18" x14ac:dyDescent="0.35">
      <c r="A69" s="11">
        <v>27</v>
      </c>
      <c r="B69" s="12">
        <v>753.45090000000005</v>
      </c>
      <c r="C69" s="12">
        <v>763.95219999999995</v>
      </c>
      <c r="D69" s="57">
        <f t="shared" si="0"/>
        <v>1.3937603631503981E-2</v>
      </c>
      <c r="E69" s="12">
        <v>785.67409999999995</v>
      </c>
      <c r="F69" s="12">
        <v>792.82500000000005</v>
      </c>
      <c r="G69" s="57">
        <f t="shared" si="1"/>
        <v>9.1016109605752682E-3</v>
      </c>
      <c r="H69" s="12">
        <v>769.45150000000001</v>
      </c>
      <c r="I69" s="12">
        <v>785.13789999999995</v>
      </c>
      <c r="J69" s="57">
        <f t="shared" si="2"/>
        <v>2.0386470102404131E-2</v>
      </c>
      <c r="K69" s="12">
        <v>806.02970000000005</v>
      </c>
      <c r="L69" s="12">
        <v>815.58</v>
      </c>
      <c r="M69" s="57">
        <f t="shared" si="3"/>
        <v>1.1848570840503836E-2</v>
      </c>
      <c r="N69" s="12">
        <v>875.97170000000006</v>
      </c>
      <c r="O69" s="12">
        <v>887.11329999999998</v>
      </c>
      <c r="P69" s="57">
        <f t="shared" si="4"/>
        <v>1.2719132364664265E-2</v>
      </c>
      <c r="R69" s="51"/>
    </row>
    <row r="70" spans="1:18" x14ac:dyDescent="0.35">
      <c r="A70" s="11">
        <v>28</v>
      </c>
      <c r="B70" s="12">
        <v>774.18190000000004</v>
      </c>
      <c r="C70" s="12">
        <v>788.94370000000004</v>
      </c>
      <c r="D70" s="57">
        <f t="shared" si="0"/>
        <v>1.9067611888110569E-2</v>
      </c>
      <c r="E70" s="12">
        <v>802.43610000000001</v>
      </c>
      <c r="F70" s="12">
        <v>806.4991</v>
      </c>
      <c r="G70" s="57">
        <f t="shared" si="1"/>
        <v>5.063331522597192E-3</v>
      </c>
      <c r="H70" s="12">
        <v>786.80089999999996</v>
      </c>
      <c r="I70" s="12">
        <v>805.68190000000004</v>
      </c>
      <c r="J70" s="57">
        <f t="shared" si="2"/>
        <v>2.399717641400767E-2</v>
      </c>
      <c r="K70" s="12">
        <v>821.60670000000005</v>
      </c>
      <c r="L70" s="12">
        <v>829.52700000000004</v>
      </c>
      <c r="M70" s="57">
        <f t="shared" si="3"/>
        <v>9.6400138898575793E-3</v>
      </c>
      <c r="N70" s="12">
        <v>895.68020000000001</v>
      </c>
      <c r="O70" s="12">
        <v>907.60730000000001</v>
      </c>
      <c r="P70" s="57">
        <f t="shared" si="4"/>
        <v>1.3316248366325389E-2</v>
      </c>
      <c r="R70" s="51"/>
    </row>
    <row r="71" spans="1:18" x14ac:dyDescent="0.35">
      <c r="A71" s="11">
        <v>29</v>
      </c>
      <c r="B71" s="12">
        <v>788.26300000000003</v>
      </c>
      <c r="C71" s="12">
        <v>804.96109999999999</v>
      </c>
      <c r="D71" s="57">
        <f t="shared" si="0"/>
        <v>2.1183412135289847E-2</v>
      </c>
      <c r="E71" s="12">
        <v>811.52020000000005</v>
      </c>
      <c r="F71" s="12">
        <v>822.25120000000004</v>
      </c>
      <c r="G71" s="57">
        <f t="shared" si="1"/>
        <v>1.3223330731631844E-2</v>
      </c>
      <c r="H71" s="12">
        <v>802.39160000000004</v>
      </c>
      <c r="I71" s="12">
        <v>820.17629999999997</v>
      </c>
      <c r="J71" s="57">
        <f t="shared" si="2"/>
        <v>2.2164613886785256E-2</v>
      </c>
      <c r="K71" s="12">
        <v>830.20349999999996</v>
      </c>
      <c r="L71" s="12">
        <v>836.29939999999999</v>
      </c>
      <c r="M71" s="57">
        <f t="shared" si="3"/>
        <v>7.3426575532384852E-3</v>
      </c>
      <c r="N71" s="12">
        <v>923.21230000000003</v>
      </c>
      <c r="O71" s="12">
        <v>935.30589999999995</v>
      </c>
      <c r="P71" s="57">
        <f t="shared" si="4"/>
        <v>1.3099478852263813E-2</v>
      </c>
      <c r="R71" s="51"/>
    </row>
    <row r="72" spans="1:18" x14ac:dyDescent="0.35">
      <c r="A72" s="11">
        <v>30</v>
      </c>
      <c r="B72" s="12">
        <v>803.23159999999996</v>
      </c>
      <c r="C72" s="12">
        <v>820.05079999999998</v>
      </c>
      <c r="D72" s="57">
        <f t="shared" si="0"/>
        <v>2.0939415232169578E-2</v>
      </c>
      <c r="E72" s="12">
        <v>825.74</v>
      </c>
      <c r="F72" s="12">
        <v>834.6857</v>
      </c>
      <c r="G72" s="57">
        <f t="shared" si="1"/>
        <v>1.083355535640762E-2</v>
      </c>
      <c r="H72" s="12">
        <v>818.85599999999999</v>
      </c>
      <c r="I72" s="12">
        <v>833.64210000000003</v>
      </c>
      <c r="J72" s="57">
        <f t="shared" si="2"/>
        <v>1.8057021014683983E-2</v>
      </c>
      <c r="K72" s="12">
        <v>840.88409999999999</v>
      </c>
      <c r="L72" s="12">
        <v>853.07979999999998</v>
      </c>
      <c r="M72" s="57">
        <f t="shared" si="3"/>
        <v>1.4503425620724597E-2</v>
      </c>
      <c r="N72" s="12">
        <v>950.35400000000004</v>
      </c>
      <c r="O72" s="12">
        <v>960.97140000000002</v>
      </c>
      <c r="P72" s="57">
        <f t="shared" si="4"/>
        <v>1.1172047468627433E-2</v>
      </c>
      <c r="R72" s="51"/>
    </row>
    <row r="73" spans="1:18" x14ac:dyDescent="0.3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</row>
    <row r="74" spans="1:18" x14ac:dyDescent="0.35">
      <c r="B74" s="5"/>
      <c r="C74" s="5"/>
      <c r="D74" s="43"/>
      <c r="E74" s="5"/>
      <c r="F74" s="5"/>
      <c r="G74" s="43"/>
      <c r="J74" s="55"/>
      <c r="K74" s="5"/>
      <c r="L74" s="5"/>
      <c r="M74" s="43"/>
      <c r="N74" s="5"/>
      <c r="O74" s="5"/>
      <c r="P74" s="43"/>
    </row>
    <row r="75" spans="1:18" x14ac:dyDescent="0.35">
      <c r="B75" s="5"/>
      <c r="C75" s="5"/>
      <c r="D75" s="43"/>
      <c r="E75" s="5"/>
      <c r="F75" s="5"/>
      <c r="G75" s="43"/>
      <c r="J75" s="43"/>
      <c r="K75" s="5"/>
      <c r="L75" s="5"/>
      <c r="M75" s="43"/>
      <c r="N75" s="5"/>
      <c r="O75" s="5"/>
      <c r="P75" s="43"/>
    </row>
    <row r="79" spans="1:18" x14ac:dyDescent="0.35">
      <c r="B79" s="94"/>
      <c r="C79" s="94"/>
      <c r="D79" s="94"/>
      <c r="E79" s="94"/>
      <c r="F79" s="94"/>
      <c r="G79" s="94"/>
      <c r="H79" s="94"/>
      <c r="I79" s="94"/>
      <c r="J79" s="94"/>
      <c r="K79" s="94"/>
      <c r="L79" s="94"/>
      <c r="M79" s="94"/>
    </row>
    <row r="80" spans="1:18" x14ac:dyDescent="0.35"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</row>
    <row r="81" spans="2:13" x14ac:dyDescent="0.35"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</row>
    <row r="82" spans="2:13" x14ac:dyDescent="0.35"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</row>
    <row r="83" spans="2:13" x14ac:dyDescent="0.35"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</row>
    <row r="84" spans="2:13" x14ac:dyDescent="0.35"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</row>
    <row r="85" spans="2:13" x14ac:dyDescent="0.35"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</row>
    <row r="86" spans="2:13" x14ac:dyDescent="0.35"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</row>
    <row r="87" spans="2:13" x14ac:dyDescent="0.35"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</row>
    <row r="88" spans="2:13" x14ac:dyDescent="0.35"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</row>
    <row r="89" spans="2:13" x14ac:dyDescent="0.35"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</row>
    <row r="90" spans="2:13" x14ac:dyDescent="0.35"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</row>
    <row r="91" spans="2:13" x14ac:dyDescent="0.35"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</row>
    <row r="92" spans="2:13" x14ac:dyDescent="0.35"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2:13" x14ac:dyDescent="0.35"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</row>
    <row r="94" spans="2:13" x14ac:dyDescent="0.35"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2:13" x14ac:dyDescent="0.35"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</row>
    <row r="96" spans="2:13" x14ac:dyDescent="0.35"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</row>
    <row r="97" spans="2:13" x14ac:dyDescent="0.35"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</row>
    <row r="98" spans="2:13" x14ac:dyDescent="0.35"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</row>
    <row r="99" spans="2:13" x14ac:dyDescent="0.35"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</row>
    <row r="100" spans="2:13" x14ac:dyDescent="0.35"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</row>
    <row r="101" spans="2:13" x14ac:dyDescent="0.35"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</row>
    <row r="102" spans="2:13" x14ac:dyDescent="0.35"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</row>
    <row r="103" spans="2:13" x14ac:dyDescent="0.35"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</row>
    <row r="104" spans="2:13" x14ac:dyDescent="0.35"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2:13" x14ac:dyDescent="0.35"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</row>
    <row r="106" spans="2:13" x14ac:dyDescent="0.35"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2:13" x14ac:dyDescent="0.35"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</row>
    <row r="108" spans="2:13" x14ac:dyDescent="0.35"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</row>
    <row r="109" spans="2:13" x14ac:dyDescent="0.35"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</row>
    <row r="110" spans="2:13" x14ac:dyDescent="0.35"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</row>
  </sheetData>
  <mergeCells count="13">
    <mergeCell ref="A32:L32"/>
    <mergeCell ref="A33:K33"/>
    <mergeCell ref="A31:L31"/>
    <mergeCell ref="H40:J41"/>
    <mergeCell ref="K40:M41"/>
    <mergeCell ref="N40:P41"/>
    <mergeCell ref="A35:I35"/>
    <mergeCell ref="A36:I36"/>
    <mergeCell ref="A37:I37"/>
    <mergeCell ref="A38:I38"/>
    <mergeCell ref="A40:A42"/>
    <mergeCell ref="B40:D41"/>
    <mergeCell ref="E40:G41"/>
  </mergeCells>
  <conditionalFormatting sqref="D43:D72">
    <cfRule type="colorScale" priority="9">
      <colorScale>
        <cfvo type="num" val="-0.05"/>
        <cfvo type="num" val="0"/>
        <cfvo type="num" val="0.05"/>
        <color theme="6" tint="-0.499984740745262"/>
        <color theme="0"/>
        <color theme="5" tint="-0.499984740745262"/>
      </colorScale>
    </cfRule>
  </conditionalFormatting>
  <conditionalFormatting sqref="G43:G72">
    <cfRule type="colorScale" priority="8">
      <colorScale>
        <cfvo type="num" val="-0.05"/>
        <cfvo type="num" val="0"/>
        <cfvo type="num" val="0.05"/>
        <color theme="6" tint="-0.499984740745262"/>
        <color theme="0"/>
        <color theme="5" tint="-0.499984740745262"/>
      </colorScale>
    </cfRule>
  </conditionalFormatting>
  <conditionalFormatting sqref="J43:J72">
    <cfRule type="colorScale" priority="3">
      <colorScale>
        <cfvo type="num" val="-0.05"/>
        <cfvo type="num" val="0"/>
        <cfvo type="num" val="0.05"/>
        <color theme="6" tint="-0.499984740745262"/>
        <color theme="0"/>
        <color theme="5" tint="-0.499984740745262"/>
      </colorScale>
    </cfRule>
  </conditionalFormatting>
  <conditionalFormatting sqref="M43:M72">
    <cfRule type="colorScale" priority="2">
      <colorScale>
        <cfvo type="num" val="-0.05"/>
        <cfvo type="num" val="0"/>
        <cfvo type="num" val="0.05"/>
        <color theme="6" tint="-0.499984740745262"/>
        <color theme="0"/>
        <color theme="5" tint="-0.499984740745262"/>
      </colorScale>
    </cfRule>
  </conditionalFormatting>
  <conditionalFormatting sqref="P43:P72">
    <cfRule type="colorScale" priority="1">
      <colorScale>
        <cfvo type="num" val="-0.05"/>
        <cfvo type="num" val="0"/>
        <cfvo type="num" val="0.05"/>
        <color theme="6" tint="-0.499984740745262"/>
        <color theme="0"/>
        <color theme="5" tint="-0.499984740745262"/>
      </colorScale>
    </cfRule>
  </conditionalFormatting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>
    <tabColor rgb="FF002060"/>
  </sheetPr>
  <dimension ref="A1:S74"/>
  <sheetViews>
    <sheetView workbookViewId="0"/>
  </sheetViews>
  <sheetFormatPr baseColWidth="10" defaultRowHeight="18" x14ac:dyDescent="0.35"/>
  <cols>
    <col min="1" max="1" width="21" style="166" customWidth="1"/>
    <col min="2" max="3" width="11.5546875" style="166"/>
    <col min="4" max="4" width="14.109375" style="166" customWidth="1"/>
    <col min="5" max="16384" width="11.5546875" style="166"/>
  </cols>
  <sheetData>
    <row r="1" spans="1:19" x14ac:dyDescent="0.35">
      <c r="A1" s="165" t="s">
        <v>376</v>
      </c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</row>
    <row r="2" spans="1:19" x14ac:dyDescent="0.35">
      <c r="A2" s="168"/>
      <c r="B2" s="287" t="s">
        <v>51</v>
      </c>
      <c r="C2" s="287"/>
      <c r="D2" s="287"/>
      <c r="E2" s="287" t="s">
        <v>52</v>
      </c>
      <c r="F2" s="287"/>
      <c r="G2" s="287"/>
      <c r="H2" s="169" t="s">
        <v>5</v>
      </c>
      <c r="I2" s="170"/>
      <c r="J2" s="167"/>
      <c r="K2" s="167"/>
      <c r="L2" s="167"/>
      <c r="M2" s="167"/>
      <c r="N2" s="167"/>
      <c r="O2" s="167"/>
      <c r="P2" s="167"/>
      <c r="Q2" s="167"/>
      <c r="R2" s="167"/>
      <c r="S2" s="167"/>
    </row>
    <row r="3" spans="1:19" x14ac:dyDescent="0.35">
      <c r="A3" s="168"/>
      <c r="B3" s="287" t="s">
        <v>395</v>
      </c>
      <c r="C3" s="287"/>
      <c r="D3" s="287" t="s">
        <v>53</v>
      </c>
      <c r="E3" s="287" t="s">
        <v>395</v>
      </c>
      <c r="F3" s="287"/>
      <c r="G3" s="287" t="s">
        <v>54</v>
      </c>
      <c r="H3" s="286" t="s">
        <v>395</v>
      </c>
      <c r="I3" s="170"/>
      <c r="J3" s="167"/>
      <c r="K3" s="167"/>
      <c r="L3" s="167"/>
      <c r="M3" s="167"/>
      <c r="N3" s="167"/>
      <c r="O3" s="167"/>
      <c r="P3" s="167"/>
      <c r="Q3" s="167"/>
      <c r="R3" s="167"/>
      <c r="S3" s="167"/>
    </row>
    <row r="4" spans="1:19" ht="36" x14ac:dyDescent="0.35">
      <c r="A4" s="168"/>
      <c r="B4" s="171" t="s">
        <v>5</v>
      </c>
      <c r="C4" s="171" t="s">
        <v>55</v>
      </c>
      <c r="D4" s="287"/>
      <c r="E4" s="171" t="s">
        <v>5</v>
      </c>
      <c r="F4" s="171" t="s">
        <v>55</v>
      </c>
      <c r="G4" s="287"/>
      <c r="H4" s="286"/>
      <c r="I4" s="170"/>
      <c r="J4" s="167"/>
      <c r="K4" s="167"/>
      <c r="L4" s="167"/>
      <c r="M4" s="167"/>
      <c r="N4" s="167"/>
      <c r="O4" s="167"/>
      <c r="P4" s="167"/>
      <c r="Q4" s="167"/>
      <c r="R4" s="167"/>
      <c r="S4" s="167"/>
    </row>
    <row r="5" spans="1:19" x14ac:dyDescent="0.35">
      <c r="A5" s="224" t="s">
        <v>385</v>
      </c>
      <c r="B5" s="172">
        <v>16.899999999999999</v>
      </c>
      <c r="C5" s="173">
        <v>6.3</v>
      </c>
      <c r="D5" s="173">
        <v>1.1000000000000001</v>
      </c>
      <c r="E5" s="174">
        <v>7.5</v>
      </c>
      <c r="F5" s="173">
        <v>3.4</v>
      </c>
      <c r="G5" s="173">
        <v>1.5</v>
      </c>
      <c r="H5" s="175">
        <v>12.1</v>
      </c>
      <c r="I5" s="167"/>
      <c r="J5" s="167"/>
      <c r="K5" s="167"/>
      <c r="L5" s="167"/>
      <c r="M5" s="167"/>
      <c r="N5" s="167"/>
      <c r="O5" s="167"/>
      <c r="P5" s="167"/>
    </row>
    <row r="6" spans="1:19" x14ac:dyDescent="0.35">
      <c r="A6" s="176" t="s">
        <v>56</v>
      </c>
      <c r="B6" s="177">
        <v>49.8</v>
      </c>
      <c r="C6" s="178">
        <v>11.3</v>
      </c>
      <c r="D6" s="178">
        <v>2.6</v>
      </c>
      <c r="E6" s="179">
        <v>27</v>
      </c>
      <c r="F6" s="178">
        <v>8.1</v>
      </c>
      <c r="G6" s="178">
        <v>8.4</v>
      </c>
      <c r="H6" s="180">
        <v>39.799999999999997</v>
      </c>
      <c r="I6" s="167"/>
      <c r="J6" s="167"/>
      <c r="K6" s="167"/>
      <c r="L6" s="167"/>
      <c r="M6" s="167"/>
      <c r="N6" s="167"/>
      <c r="O6" s="167"/>
      <c r="P6" s="167"/>
    </row>
    <row r="7" spans="1:19" x14ac:dyDescent="0.35">
      <c r="A7" s="176" t="s">
        <v>57</v>
      </c>
      <c r="B7" s="177">
        <v>24.2</v>
      </c>
      <c r="C7" s="178">
        <v>8.6</v>
      </c>
      <c r="D7" s="178">
        <v>1.8</v>
      </c>
      <c r="E7" s="179">
        <v>13.7</v>
      </c>
      <c r="F7" s="178">
        <v>6.2</v>
      </c>
      <c r="G7" s="178">
        <v>3.2</v>
      </c>
      <c r="H7" s="180">
        <v>19.3</v>
      </c>
      <c r="I7" s="170"/>
      <c r="J7" s="167"/>
      <c r="K7" s="167"/>
      <c r="L7" s="167"/>
      <c r="M7" s="167"/>
      <c r="N7" s="167"/>
      <c r="O7" s="167"/>
      <c r="P7" s="167"/>
    </row>
    <row r="8" spans="1:19" x14ac:dyDescent="0.35">
      <c r="A8" s="176" t="s">
        <v>58</v>
      </c>
      <c r="B8" s="177">
        <v>13.5</v>
      </c>
      <c r="C8" s="178">
        <v>6.3</v>
      </c>
      <c r="D8" s="178">
        <v>0.8</v>
      </c>
      <c r="E8" s="179">
        <v>6.2</v>
      </c>
      <c r="F8" s="178">
        <v>3.5</v>
      </c>
      <c r="G8" s="178">
        <v>0.9</v>
      </c>
      <c r="H8" s="180">
        <v>10.1</v>
      </c>
      <c r="I8" s="170"/>
      <c r="J8" s="167"/>
      <c r="K8" s="167"/>
      <c r="L8" s="167"/>
      <c r="M8" s="167"/>
      <c r="N8" s="167"/>
      <c r="O8" s="167"/>
      <c r="P8" s="167"/>
    </row>
    <row r="9" spans="1:19" x14ac:dyDescent="0.35">
      <c r="A9" s="181" t="s">
        <v>59</v>
      </c>
      <c r="B9" s="177">
        <v>10.1</v>
      </c>
      <c r="C9" s="178">
        <v>4.9000000000000004</v>
      </c>
      <c r="D9" s="178">
        <v>0.6</v>
      </c>
      <c r="E9" s="179">
        <v>4</v>
      </c>
      <c r="F9" s="178">
        <v>2.2000000000000002</v>
      </c>
      <c r="G9" s="178">
        <v>0.6</v>
      </c>
      <c r="H9" s="180">
        <v>6.6</v>
      </c>
      <c r="I9" s="170"/>
      <c r="J9" s="167"/>
      <c r="K9" s="167"/>
      <c r="L9" s="167"/>
      <c r="M9" s="167"/>
      <c r="N9" s="167"/>
      <c r="O9" s="167"/>
      <c r="P9" s="167"/>
    </row>
    <row r="10" spans="1:19" x14ac:dyDescent="0.35">
      <c r="A10" s="225" t="s">
        <v>386</v>
      </c>
      <c r="B10" s="182">
        <v>94.7</v>
      </c>
      <c r="C10" s="183"/>
      <c r="D10" s="184">
        <v>0.2</v>
      </c>
      <c r="E10" s="185">
        <v>88.8</v>
      </c>
      <c r="F10" s="183"/>
      <c r="G10" s="184">
        <v>51.1</v>
      </c>
      <c r="H10" s="186">
        <v>91.9</v>
      </c>
      <c r="I10" s="170"/>
      <c r="J10" s="167"/>
      <c r="K10" s="167"/>
      <c r="L10" s="167"/>
      <c r="M10" s="167"/>
      <c r="N10" s="167"/>
      <c r="O10" s="167"/>
      <c r="P10" s="167"/>
    </row>
    <row r="11" spans="1:19" s="21" customFormat="1" x14ac:dyDescent="0.35">
      <c r="A11" s="66" t="s">
        <v>341</v>
      </c>
      <c r="B11" s="66"/>
      <c r="C11" s="66"/>
      <c r="D11" s="66"/>
      <c r="E11" s="66"/>
      <c r="M11" s="66"/>
    </row>
    <row r="12" spans="1:19" ht="18" customHeight="1" x14ac:dyDescent="0.35">
      <c r="A12" s="231" t="s">
        <v>388</v>
      </c>
      <c r="B12" s="232"/>
      <c r="C12" s="232"/>
      <c r="D12" s="232"/>
      <c r="E12" s="232"/>
      <c r="F12" s="232"/>
      <c r="G12" s="232"/>
      <c r="H12" s="232"/>
      <c r="I12" s="232"/>
      <c r="J12" s="232"/>
      <c r="K12" s="232"/>
      <c r="L12" s="233"/>
      <c r="M12" s="167"/>
      <c r="N12" s="167"/>
      <c r="O12" s="167"/>
      <c r="P12" s="167"/>
    </row>
    <row r="13" spans="1:19" ht="18" customHeight="1" x14ac:dyDescent="0.35">
      <c r="A13" s="231" t="s">
        <v>387</v>
      </c>
      <c r="B13" s="232"/>
      <c r="C13" s="232"/>
      <c r="D13" s="232"/>
      <c r="E13" s="232"/>
      <c r="F13" s="232"/>
      <c r="G13" s="232"/>
      <c r="H13" s="232"/>
      <c r="I13" s="232"/>
      <c r="J13" s="232"/>
      <c r="K13" s="232"/>
      <c r="L13" s="233"/>
      <c r="M13" s="167"/>
      <c r="N13" s="167"/>
      <c r="O13" s="167"/>
      <c r="P13" s="167"/>
    </row>
    <row r="14" spans="1:19" ht="34.5" customHeight="1" x14ac:dyDescent="0.35">
      <c r="A14" s="231" t="s">
        <v>377</v>
      </c>
      <c r="B14" s="232"/>
      <c r="C14" s="232"/>
      <c r="D14" s="232"/>
      <c r="E14" s="232"/>
      <c r="F14" s="232"/>
      <c r="G14" s="232"/>
      <c r="H14" s="233"/>
      <c r="I14" s="187"/>
      <c r="J14" s="187"/>
      <c r="K14" s="187"/>
      <c r="L14" s="187"/>
      <c r="M14" s="167"/>
      <c r="N14" s="167"/>
      <c r="O14" s="167"/>
      <c r="P14" s="167"/>
    </row>
    <row r="15" spans="1:19" x14ac:dyDescent="0.35">
      <c r="A15" s="230" t="s">
        <v>396</v>
      </c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167"/>
      <c r="N15" s="167"/>
      <c r="O15" s="167"/>
      <c r="P15" s="167"/>
    </row>
    <row r="16" spans="1:19" x14ac:dyDescent="0.35">
      <c r="A16" s="227" t="s">
        <v>343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187"/>
      <c r="M16" s="167"/>
      <c r="N16" s="167"/>
      <c r="O16" s="167"/>
      <c r="P16" s="167"/>
    </row>
    <row r="17" spans="1:19" x14ac:dyDescent="0.35">
      <c r="A17" s="167"/>
      <c r="B17" s="285"/>
      <c r="C17" s="285"/>
      <c r="D17" s="285"/>
      <c r="E17" s="285"/>
      <c r="F17" s="285"/>
      <c r="G17" s="285"/>
      <c r="H17" s="285"/>
      <c r="I17" s="285"/>
      <c r="J17" s="285"/>
      <c r="K17" s="285"/>
      <c r="L17" s="167"/>
      <c r="M17" s="167"/>
      <c r="N17" s="167"/>
      <c r="O17" s="167"/>
      <c r="P17" s="167"/>
    </row>
    <row r="18" spans="1:19" x14ac:dyDescent="0.35">
      <c r="A18" s="167"/>
      <c r="B18" s="167"/>
      <c r="C18" s="167"/>
      <c r="D18" s="167"/>
      <c r="E18" s="167"/>
      <c r="F18" s="167"/>
      <c r="G18" s="167"/>
      <c r="H18" s="188"/>
      <c r="I18" s="167"/>
      <c r="J18" s="167"/>
      <c r="K18" s="167"/>
      <c r="L18" s="167"/>
      <c r="M18" s="167"/>
      <c r="N18" s="167"/>
      <c r="O18" s="167"/>
      <c r="P18" s="167"/>
    </row>
    <row r="19" spans="1:19" x14ac:dyDescent="0.35">
      <c r="A19" s="167"/>
      <c r="B19" s="167"/>
      <c r="C19" s="167"/>
      <c r="D19" s="167"/>
      <c r="E19" s="167"/>
      <c r="F19" s="167"/>
      <c r="G19" s="167"/>
      <c r="H19" s="188"/>
      <c r="I19" s="167"/>
      <c r="J19" s="167"/>
      <c r="K19" s="167"/>
      <c r="L19" s="167"/>
      <c r="M19" s="167"/>
      <c r="N19" s="167"/>
      <c r="O19" s="167"/>
      <c r="P19" s="167"/>
    </row>
    <row r="20" spans="1:19" x14ac:dyDescent="0.35">
      <c r="A20" s="167"/>
      <c r="B20" s="167"/>
      <c r="C20" s="167"/>
      <c r="D20" s="167"/>
      <c r="E20" s="167"/>
      <c r="F20" s="167"/>
      <c r="G20" s="167"/>
      <c r="H20" s="188"/>
      <c r="I20" s="167"/>
      <c r="J20" s="167"/>
      <c r="K20" s="167"/>
      <c r="L20" s="167"/>
      <c r="M20" s="167"/>
      <c r="N20" s="167"/>
      <c r="O20" s="167"/>
      <c r="P20" s="167"/>
    </row>
    <row r="21" spans="1:19" x14ac:dyDescent="0.35">
      <c r="A21" s="167"/>
      <c r="B21" s="167"/>
      <c r="C21" s="167"/>
      <c r="D21" s="167"/>
      <c r="E21" s="167"/>
      <c r="F21" s="167"/>
      <c r="G21" s="167"/>
      <c r="H21" s="188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</row>
    <row r="22" spans="1:19" x14ac:dyDescent="0.35">
      <c r="A22" s="167"/>
      <c r="B22" s="167"/>
      <c r="C22" s="167"/>
      <c r="D22" s="167"/>
      <c r="E22" s="167"/>
      <c r="F22" s="167"/>
      <c r="G22" s="167"/>
      <c r="H22" s="188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</row>
    <row r="23" spans="1:19" x14ac:dyDescent="0.35">
      <c r="A23" s="167"/>
      <c r="B23" s="167"/>
      <c r="C23" s="167"/>
      <c r="D23" s="167"/>
      <c r="E23" s="167"/>
      <c r="F23" s="167"/>
      <c r="G23" s="167"/>
      <c r="H23" s="188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</row>
    <row r="24" spans="1:19" x14ac:dyDescent="0.35">
      <c r="A24" s="167"/>
      <c r="B24" s="167"/>
      <c r="C24" s="167"/>
      <c r="D24" s="167"/>
      <c r="E24" s="167"/>
      <c r="F24" s="167"/>
      <c r="G24" s="167"/>
      <c r="H24" s="188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</row>
    <row r="25" spans="1:19" x14ac:dyDescent="0.35">
      <c r="A25" s="167"/>
      <c r="B25" s="167"/>
      <c r="C25" s="167"/>
      <c r="D25" s="167"/>
      <c r="E25" s="167"/>
      <c r="F25" s="167"/>
      <c r="G25" s="167"/>
      <c r="H25" s="188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</row>
    <row r="26" spans="1:19" x14ac:dyDescent="0.35">
      <c r="A26" s="167"/>
      <c r="B26" s="167"/>
      <c r="C26" s="167"/>
      <c r="D26" s="167"/>
      <c r="E26" s="167"/>
      <c r="F26" s="167"/>
      <c r="G26" s="167"/>
      <c r="H26" s="188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</row>
    <row r="27" spans="1:19" x14ac:dyDescent="0.35">
      <c r="A27" s="167"/>
      <c r="B27" s="167"/>
      <c r="C27" s="167"/>
      <c r="D27" s="167"/>
      <c r="E27" s="167"/>
      <c r="F27" s="167"/>
      <c r="G27" s="167"/>
      <c r="H27" s="188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</row>
    <row r="28" spans="1:19" x14ac:dyDescent="0.35">
      <c r="A28" s="167"/>
      <c r="B28" s="167"/>
      <c r="C28" s="167"/>
      <c r="D28" s="167"/>
      <c r="E28" s="167"/>
      <c r="F28" s="167"/>
      <c r="G28" s="167"/>
      <c r="H28" s="188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</row>
    <row r="29" spans="1:19" x14ac:dyDescent="0.35">
      <c r="A29" s="167"/>
      <c r="B29" s="167"/>
      <c r="C29" s="167"/>
      <c r="D29" s="167"/>
      <c r="E29" s="167"/>
      <c r="F29" s="167"/>
      <c r="G29" s="167"/>
      <c r="H29" s="188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</row>
    <row r="30" spans="1:19" x14ac:dyDescent="0.35">
      <c r="A30" s="167"/>
      <c r="B30" s="167"/>
      <c r="C30" s="167"/>
      <c r="D30" s="167"/>
      <c r="E30" s="167"/>
      <c r="F30" s="167"/>
      <c r="G30" s="167"/>
      <c r="H30" s="188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</row>
    <row r="31" spans="1:19" x14ac:dyDescent="0.35">
      <c r="A31" s="167"/>
      <c r="B31" s="167"/>
      <c r="C31" s="167"/>
      <c r="D31" s="167"/>
      <c r="E31" s="167"/>
      <c r="F31" s="167"/>
      <c r="G31" s="167"/>
      <c r="H31" s="188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</row>
    <row r="32" spans="1:19" x14ac:dyDescent="0.35">
      <c r="A32" s="167"/>
      <c r="B32" s="167"/>
      <c r="C32" s="167"/>
      <c r="D32" s="167"/>
      <c r="E32" s="167"/>
      <c r="F32" s="167"/>
      <c r="G32" s="167"/>
      <c r="H32" s="188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</row>
    <row r="33" spans="1:19" x14ac:dyDescent="0.35">
      <c r="A33" s="167"/>
      <c r="B33" s="167"/>
      <c r="C33" s="167"/>
      <c r="D33" s="167"/>
      <c r="E33" s="167"/>
      <c r="F33" s="167"/>
      <c r="G33" s="167"/>
      <c r="H33" s="188"/>
      <c r="I33" s="167"/>
      <c r="J33" s="167"/>
      <c r="K33" s="167"/>
      <c r="L33" s="167"/>
      <c r="M33" s="167"/>
      <c r="N33" s="167"/>
      <c r="O33" s="167"/>
      <c r="P33" s="167"/>
      <c r="Q33" s="167"/>
      <c r="R33" s="167"/>
      <c r="S33" s="167"/>
    </row>
    <row r="34" spans="1:19" x14ac:dyDescent="0.35">
      <c r="A34" s="167"/>
      <c r="B34" s="167"/>
      <c r="C34" s="167"/>
      <c r="D34" s="167"/>
      <c r="E34" s="167"/>
      <c r="F34" s="167"/>
      <c r="G34" s="167"/>
      <c r="H34" s="188"/>
      <c r="I34" s="167"/>
      <c r="J34" s="167"/>
      <c r="K34" s="167"/>
      <c r="L34" s="167"/>
      <c r="M34" s="167"/>
      <c r="N34" s="167"/>
      <c r="O34" s="167"/>
      <c r="P34" s="167"/>
      <c r="Q34" s="167"/>
      <c r="R34" s="167"/>
      <c r="S34" s="167"/>
    </row>
    <row r="35" spans="1:19" x14ac:dyDescent="0.35">
      <c r="A35" s="167"/>
      <c r="B35" s="167"/>
      <c r="C35" s="167"/>
      <c r="D35" s="167"/>
      <c r="E35" s="167"/>
      <c r="F35" s="167"/>
      <c r="G35" s="167"/>
      <c r="H35" s="188"/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</row>
    <row r="36" spans="1:19" x14ac:dyDescent="0.35">
      <c r="A36" s="167"/>
      <c r="B36" s="167"/>
      <c r="C36" s="167"/>
      <c r="D36" s="167"/>
      <c r="E36" s="167"/>
      <c r="F36" s="167"/>
      <c r="G36" s="167"/>
      <c r="H36" s="188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</row>
    <row r="37" spans="1:19" x14ac:dyDescent="0.35">
      <c r="A37" s="167"/>
      <c r="B37" s="167"/>
      <c r="C37" s="167"/>
      <c r="D37" s="167"/>
      <c r="E37" s="167"/>
      <c r="F37" s="167"/>
      <c r="G37" s="167"/>
      <c r="H37" s="188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</row>
    <row r="38" spans="1:19" x14ac:dyDescent="0.35">
      <c r="A38" s="167"/>
      <c r="B38" s="167"/>
      <c r="C38" s="167"/>
      <c r="D38" s="167"/>
      <c r="E38" s="167"/>
      <c r="F38" s="167"/>
      <c r="G38" s="167"/>
      <c r="H38" s="188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</row>
    <row r="39" spans="1:19" x14ac:dyDescent="0.35">
      <c r="A39" s="167"/>
      <c r="B39" s="167"/>
      <c r="C39" s="167"/>
      <c r="D39" s="167"/>
      <c r="E39" s="167"/>
      <c r="F39" s="167"/>
      <c r="G39" s="167"/>
      <c r="H39" s="188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</row>
    <row r="40" spans="1:19" x14ac:dyDescent="0.35">
      <c r="A40" s="167"/>
      <c r="B40" s="167"/>
      <c r="C40" s="167"/>
      <c r="D40" s="167"/>
      <c r="E40" s="167"/>
      <c r="F40" s="167"/>
      <c r="G40" s="167"/>
      <c r="H40" s="188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</row>
    <row r="41" spans="1:19" x14ac:dyDescent="0.35">
      <c r="A41" s="167"/>
      <c r="B41" s="167"/>
      <c r="C41" s="167"/>
      <c r="D41" s="167"/>
      <c r="E41" s="167"/>
      <c r="F41" s="167"/>
      <c r="G41" s="167"/>
      <c r="H41" s="188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</row>
    <row r="42" spans="1:19" x14ac:dyDescent="0.35">
      <c r="A42" s="167"/>
      <c r="B42" s="167"/>
      <c r="C42" s="167"/>
      <c r="D42" s="167"/>
      <c r="E42" s="167"/>
      <c r="F42" s="167"/>
      <c r="G42" s="167"/>
      <c r="H42" s="188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</row>
    <row r="43" spans="1:19" x14ac:dyDescent="0.35">
      <c r="A43" s="167"/>
      <c r="B43" s="167"/>
      <c r="C43" s="167"/>
      <c r="D43" s="167"/>
      <c r="E43" s="167"/>
      <c r="F43" s="167"/>
      <c r="G43" s="167"/>
      <c r="H43" s="188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</row>
    <row r="44" spans="1:19" x14ac:dyDescent="0.35">
      <c r="A44" s="167"/>
      <c r="B44" s="167"/>
      <c r="C44" s="167"/>
      <c r="D44" s="167"/>
      <c r="E44" s="167"/>
      <c r="F44" s="167"/>
      <c r="G44" s="167"/>
      <c r="H44" s="188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</row>
    <row r="45" spans="1:19" x14ac:dyDescent="0.35">
      <c r="A45" s="167"/>
      <c r="B45" s="167"/>
      <c r="C45" s="167"/>
      <c r="D45" s="167"/>
      <c r="E45" s="167"/>
      <c r="F45" s="167"/>
      <c r="G45" s="167"/>
      <c r="H45" s="188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</row>
    <row r="46" spans="1:19" x14ac:dyDescent="0.35">
      <c r="A46" s="167"/>
      <c r="B46" s="167"/>
      <c r="C46" s="167"/>
      <c r="D46" s="167"/>
      <c r="E46" s="167"/>
      <c r="F46" s="167"/>
      <c r="G46" s="167"/>
      <c r="H46" s="188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</row>
    <row r="47" spans="1:19" x14ac:dyDescent="0.35">
      <c r="A47" s="167"/>
      <c r="B47" s="167"/>
      <c r="C47" s="167"/>
      <c r="D47" s="167"/>
      <c r="E47" s="167"/>
      <c r="F47" s="167"/>
      <c r="G47" s="167"/>
      <c r="H47" s="188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</row>
    <row r="48" spans="1:19" x14ac:dyDescent="0.35">
      <c r="A48" s="167"/>
      <c r="B48" s="167"/>
      <c r="C48" s="167"/>
      <c r="D48" s="167"/>
      <c r="E48" s="167"/>
      <c r="F48" s="167"/>
      <c r="G48" s="167"/>
      <c r="H48" s="188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</row>
    <row r="49" spans="1:19" x14ac:dyDescent="0.35">
      <c r="A49" s="167"/>
      <c r="B49" s="167"/>
      <c r="C49" s="167"/>
      <c r="D49" s="167"/>
      <c r="E49" s="167"/>
      <c r="F49" s="167"/>
      <c r="G49" s="167"/>
      <c r="H49" s="188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</row>
    <row r="50" spans="1:19" x14ac:dyDescent="0.35">
      <c r="A50" s="167"/>
      <c r="B50" s="167"/>
      <c r="C50" s="167"/>
      <c r="D50" s="167"/>
      <c r="E50" s="167"/>
      <c r="F50" s="167"/>
      <c r="G50" s="167"/>
      <c r="H50" s="188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</row>
    <row r="51" spans="1:19" x14ac:dyDescent="0.35">
      <c r="A51" s="167"/>
      <c r="B51" s="167"/>
      <c r="C51" s="167"/>
      <c r="D51" s="167"/>
      <c r="E51" s="167"/>
      <c r="F51" s="167"/>
      <c r="G51" s="167"/>
      <c r="H51" s="188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</row>
    <row r="52" spans="1:19" x14ac:dyDescent="0.35">
      <c r="A52" s="167"/>
      <c r="B52" s="167"/>
      <c r="C52" s="167"/>
      <c r="D52" s="167"/>
      <c r="E52" s="167"/>
      <c r="F52" s="167"/>
      <c r="G52" s="167"/>
      <c r="H52" s="188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</row>
    <row r="53" spans="1:19" x14ac:dyDescent="0.35">
      <c r="A53" s="167"/>
      <c r="B53" s="167"/>
      <c r="C53" s="167"/>
      <c r="D53" s="167"/>
      <c r="E53" s="167"/>
      <c r="F53" s="167"/>
      <c r="G53" s="167"/>
      <c r="H53" s="188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</row>
    <row r="54" spans="1:19" x14ac:dyDescent="0.35">
      <c r="A54" s="167"/>
      <c r="B54" s="167"/>
      <c r="C54" s="167"/>
      <c r="D54" s="167"/>
      <c r="E54" s="167"/>
      <c r="F54" s="167"/>
      <c r="G54" s="167"/>
      <c r="H54" s="188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</row>
    <row r="55" spans="1:19" x14ac:dyDescent="0.35">
      <c r="A55" s="167"/>
      <c r="B55" s="167"/>
      <c r="C55" s="167"/>
      <c r="D55" s="167"/>
      <c r="E55" s="167"/>
      <c r="F55" s="167"/>
      <c r="G55" s="167"/>
      <c r="H55" s="188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</row>
    <row r="56" spans="1:19" x14ac:dyDescent="0.35">
      <c r="A56" s="167"/>
      <c r="B56" s="167"/>
      <c r="C56" s="167"/>
      <c r="D56" s="167"/>
      <c r="E56" s="167"/>
      <c r="F56" s="167"/>
      <c r="G56" s="167"/>
      <c r="H56" s="188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</row>
    <row r="57" spans="1:19" x14ac:dyDescent="0.35">
      <c r="A57" s="167"/>
      <c r="B57" s="167"/>
      <c r="C57" s="167"/>
      <c r="D57" s="167"/>
      <c r="E57" s="167"/>
      <c r="F57" s="167"/>
      <c r="G57" s="167"/>
      <c r="H57" s="188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</row>
    <row r="58" spans="1:19" x14ac:dyDescent="0.35">
      <c r="A58" s="167"/>
      <c r="B58" s="167"/>
      <c r="C58" s="167"/>
      <c r="D58" s="167"/>
      <c r="E58" s="167"/>
      <c r="F58" s="167"/>
      <c r="G58" s="167"/>
      <c r="H58" s="188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</row>
    <row r="59" spans="1:19" x14ac:dyDescent="0.35">
      <c r="A59" s="167"/>
      <c r="B59" s="167"/>
      <c r="C59" s="167"/>
      <c r="D59" s="167"/>
      <c r="E59" s="167"/>
      <c r="F59" s="167"/>
      <c r="G59" s="167"/>
      <c r="H59" s="188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</row>
    <row r="60" spans="1:19" x14ac:dyDescent="0.35">
      <c r="A60" s="167"/>
      <c r="B60" s="167"/>
      <c r="C60" s="167"/>
      <c r="D60" s="167"/>
      <c r="E60" s="167"/>
      <c r="F60" s="167"/>
      <c r="G60" s="167"/>
      <c r="H60" s="188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</row>
    <row r="61" spans="1:19" x14ac:dyDescent="0.35">
      <c r="A61" s="167"/>
      <c r="B61" s="167"/>
      <c r="C61" s="167"/>
      <c r="D61" s="167"/>
      <c r="E61" s="167"/>
      <c r="F61" s="167"/>
      <c r="G61" s="167"/>
      <c r="H61" s="188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</row>
    <row r="62" spans="1:19" x14ac:dyDescent="0.35">
      <c r="A62" s="167"/>
      <c r="B62" s="167"/>
      <c r="C62" s="167"/>
      <c r="D62" s="167"/>
      <c r="E62" s="167"/>
      <c r="F62" s="167"/>
      <c r="G62" s="167"/>
      <c r="H62" s="188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</row>
    <row r="63" spans="1:19" x14ac:dyDescent="0.35">
      <c r="A63" s="167"/>
      <c r="B63" s="167"/>
      <c r="C63" s="167"/>
      <c r="D63" s="167"/>
      <c r="E63" s="167"/>
      <c r="F63" s="167"/>
      <c r="G63" s="167"/>
      <c r="H63" s="188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</row>
    <row r="64" spans="1:19" x14ac:dyDescent="0.35">
      <c r="A64" s="167"/>
      <c r="B64" s="167"/>
      <c r="C64" s="167"/>
      <c r="D64" s="167"/>
      <c r="E64" s="167"/>
      <c r="F64" s="167"/>
      <c r="G64" s="167"/>
      <c r="H64" s="188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</row>
    <row r="65" spans="1:19" x14ac:dyDescent="0.35">
      <c r="A65" s="167"/>
      <c r="B65" s="167"/>
      <c r="C65" s="167"/>
      <c r="D65" s="167"/>
      <c r="E65" s="167"/>
      <c r="F65" s="167"/>
      <c r="G65" s="167"/>
      <c r="H65" s="188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</row>
    <row r="66" spans="1:19" x14ac:dyDescent="0.35">
      <c r="A66" s="167"/>
      <c r="B66" s="167"/>
      <c r="C66" s="167"/>
      <c r="D66" s="167"/>
      <c r="E66" s="167"/>
      <c r="F66" s="167"/>
      <c r="G66" s="167"/>
      <c r="H66" s="188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</row>
    <row r="67" spans="1:19" x14ac:dyDescent="0.35">
      <c r="A67" s="167"/>
      <c r="B67" s="167"/>
      <c r="C67" s="167"/>
      <c r="D67" s="167"/>
      <c r="E67" s="167"/>
      <c r="F67" s="167"/>
      <c r="G67" s="167"/>
      <c r="H67" s="188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</row>
    <row r="68" spans="1:19" x14ac:dyDescent="0.35">
      <c r="A68" s="167"/>
      <c r="B68" s="167"/>
      <c r="C68" s="167"/>
      <c r="D68" s="167"/>
      <c r="E68" s="167"/>
      <c r="F68" s="167"/>
      <c r="G68" s="167"/>
      <c r="H68" s="188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</row>
    <row r="69" spans="1:19" x14ac:dyDescent="0.35">
      <c r="A69" s="167"/>
      <c r="B69" s="167"/>
      <c r="C69" s="167"/>
      <c r="D69" s="167"/>
      <c r="E69" s="167"/>
      <c r="F69" s="167"/>
      <c r="G69" s="167"/>
      <c r="H69" s="188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</row>
    <row r="70" spans="1:19" x14ac:dyDescent="0.35">
      <c r="A70" s="167"/>
      <c r="B70" s="167"/>
      <c r="C70" s="167"/>
      <c r="D70" s="167"/>
      <c r="E70" s="167"/>
      <c r="F70" s="167"/>
      <c r="G70" s="167"/>
      <c r="H70" s="188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</row>
    <row r="71" spans="1:19" x14ac:dyDescent="0.35">
      <c r="A71" s="167"/>
      <c r="B71" s="167"/>
      <c r="C71" s="167"/>
      <c r="D71" s="167"/>
      <c r="E71" s="167"/>
      <c r="F71" s="167"/>
      <c r="G71" s="167"/>
      <c r="H71" s="188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</row>
    <row r="72" spans="1:19" x14ac:dyDescent="0.35">
      <c r="A72" s="167"/>
      <c r="B72" s="167"/>
      <c r="C72" s="167"/>
      <c r="D72" s="167"/>
      <c r="E72" s="167"/>
      <c r="F72" s="167"/>
      <c r="G72" s="167"/>
      <c r="L72" s="167"/>
      <c r="M72" s="167"/>
      <c r="N72" s="167"/>
      <c r="O72" s="167"/>
      <c r="P72" s="167"/>
      <c r="Q72" s="167"/>
      <c r="R72" s="167"/>
      <c r="S72" s="167"/>
    </row>
    <row r="73" spans="1:19" x14ac:dyDescent="0.35">
      <c r="A73" s="167"/>
      <c r="B73" s="167"/>
      <c r="C73" s="167"/>
      <c r="D73" s="167"/>
      <c r="E73" s="167"/>
      <c r="F73" s="167"/>
      <c r="G73" s="167"/>
      <c r="L73" s="167"/>
      <c r="M73" s="167"/>
      <c r="N73" s="167"/>
      <c r="O73" s="167"/>
      <c r="P73" s="167"/>
      <c r="Q73" s="167"/>
      <c r="R73" s="167"/>
      <c r="S73" s="167"/>
    </row>
    <row r="74" spans="1:19" x14ac:dyDescent="0.35">
      <c r="A74" s="167"/>
      <c r="B74" s="167"/>
      <c r="C74" s="167"/>
      <c r="D74" s="167"/>
      <c r="E74" s="167"/>
      <c r="F74" s="167"/>
      <c r="G74" s="167"/>
      <c r="L74" s="167"/>
      <c r="M74" s="167"/>
      <c r="N74" s="167"/>
      <c r="O74" s="167"/>
      <c r="P74" s="167"/>
      <c r="Q74" s="167"/>
      <c r="R74" s="167"/>
      <c r="S74" s="167"/>
    </row>
  </sheetData>
  <mergeCells count="13">
    <mergeCell ref="A16:K16"/>
    <mergeCell ref="B17:K17"/>
    <mergeCell ref="H3:H4"/>
    <mergeCell ref="B2:D2"/>
    <mergeCell ref="E2:G2"/>
    <mergeCell ref="B3:C3"/>
    <mergeCell ref="D3:D4"/>
    <mergeCell ref="E3:F3"/>
    <mergeCell ref="G3:G4"/>
    <mergeCell ref="A15:L15"/>
    <mergeCell ref="A14:H14"/>
    <mergeCell ref="A12:L12"/>
    <mergeCell ref="A13:L1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>
    <tabColor rgb="FF002060"/>
  </sheetPr>
  <dimension ref="A1:S132"/>
  <sheetViews>
    <sheetView workbookViewId="0"/>
  </sheetViews>
  <sheetFormatPr baseColWidth="10" defaultRowHeight="18" x14ac:dyDescent="0.35"/>
  <cols>
    <col min="1" max="1" width="12.6640625" style="166" customWidth="1"/>
    <col min="2" max="2" width="15" style="166" customWidth="1"/>
    <col min="3" max="3" width="19.77734375" style="166" customWidth="1"/>
    <col min="4" max="16384" width="11.5546875" style="166"/>
  </cols>
  <sheetData>
    <row r="1" spans="1:19" x14ac:dyDescent="0.35">
      <c r="A1" s="165" t="s">
        <v>378</v>
      </c>
      <c r="F1" s="167"/>
      <c r="G1" s="167"/>
      <c r="H1" s="167"/>
      <c r="I1" s="167"/>
      <c r="J1" s="167"/>
      <c r="K1" s="167"/>
      <c r="L1" s="167"/>
      <c r="M1" s="167"/>
      <c r="N1" s="167"/>
      <c r="O1" s="188"/>
      <c r="P1" s="167"/>
      <c r="Q1" s="167"/>
      <c r="R1" s="167"/>
      <c r="S1" s="167"/>
    </row>
    <row r="2" spans="1:19" x14ac:dyDescent="0.35">
      <c r="A2" s="189" t="s">
        <v>60</v>
      </c>
      <c r="B2" s="189" t="s">
        <v>61</v>
      </c>
      <c r="C2" s="190" t="s">
        <v>62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67"/>
      <c r="Q2" s="167"/>
      <c r="R2" s="167"/>
      <c r="S2" s="167"/>
    </row>
    <row r="3" spans="1:19" x14ac:dyDescent="0.35">
      <c r="A3" s="191" t="s">
        <v>63</v>
      </c>
      <c r="B3" s="192" t="s">
        <v>64</v>
      </c>
      <c r="C3" s="193">
        <v>-0.7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167"/>
      <c r="Q3" s="167"/>
      <c r="R3" s="167"/>
      <c r="S3" s="167"/>
    </row>
    <row r="4" spans="1:19" x14ac:dyDescent="0.35">
      <c r="A4" s="194" t="s">
        <v>65</v>
      </c>
      <c r="B4" s="195" t="s">
        <v>66</v>
      </c>
      <c r="C4" s="196">
        <v>-0.5</v>
      </c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167"/>
      <c r="Q4" s="167"/>
      <c r="R4" s="167"/>
      <c r="S4" s="167"/>
    </row>
    <row r="5" spans="1:19" x14ac:dyDescent="0.35">
      <c r="A5" s="194" t="s">
        <v>67</v>
      </c>
      <c r="B5" s="195" t="s">
        <v>68</v>
      </c>
      <c r="C5" s="196">
        <v>0.9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167"/>
      <c r="Q5" s="167"/>
      <c r="R5" s="167"/>
      <c r="S5" s="167"/>
    </row>
    <row r="6" spans="1:19" x14ac:dyDescent="0.35">
      <c r="A6" s="194" t="s">
        <v>69</v>
      </c>
      <c r="B6" s="195" t="s">
        <v>70</v>
      </c>
      <c r="C6" s="196">
        <v>1.2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67"/>
      <c r="Q6" s="167"/>
      <c r="R6" s="167"/>
      <c r="S6" s="167"/>
    </row>
    <row r="7" spans="1:19" x14ac:dyDescent="0.35">
      <c r="A7" s="194" t="s">
        <v>71</v>
      </c>
      <c r="B7" s="195" t="s">
        <v>72</v>
      </c>
      <c r="C7" s="196">
        <v>0.7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167"/>
      <c r="Q7" s="167"/>
      <c r="R7" s="167"/>
      <c r="S7" s="167"/>
    </row>
    <row r="8" spans="1:19" x14ac:dyDescent="0.35">
      <c r="A8" s="194" t="s">
        <v>73</v>
      </c>
      <c r="B8" s="195" t="s">
        <v>74</v>
      </c>
      <c r="C8" s="196">
        <v>0.5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167"/>
      <c r="Q8" s="167"/>
      <c r="R8" s="167"/>
      <c r="S8" s="167"/>
    </row>
    <row r="9" spans="1:19" x14ac:dyDescent="0.35">
      <c r="A9" s="194" t="s">
        <v>75</v>
      </c>
      <c r="B9" s="195" t="s">
        <v>76</v>
      </c>
      <c r="C9" s="196">
        <v>0.5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167"/>
      <c r="Q9" s="167"/>
      <c r="R9" s="167"/>
      <c r="S9" s="167"/>
    </row>
    <row r="10" spans="1:19" x14ac:dyDescent="0.35">
      <c r="A10" s="194" t="s">
        <v>77</v>
      </c>
      <c r="B10" s="195" t="s">
        <v>78</v>
      </c>
      <c r="C10" s="196">
        <v>-0.1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167"/>
      <c r="Q10" s="167"/>
      <c r="R10" s="167"/>
      <c r="S10" s="167"/>
    </row>
    <row r="11" spans="1:19" x14ac:dyDescent="0.35">
      <c r="A11" s="194" t="s">
        <v>79</v>
      </c>
      <c r="B11" s="195" t="s">
        <v>80</v>
      </c>
      <c r="C11" s="196">
        <v>1.3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167"/>
      <c r="Q11" s="167"/>
      <c r="R11" s="167"/>
      <c r="S11" s="167"/>
    </row>
    <row r="12" spans="1:19" x14ac:dyDescent="0.35">
      <c r="A12" s="194" t="s">
        <v>81</v>
      </c>
      <c r="B12" s="195" t="s">
        <v>82</v>
      </c>
      <c r="C12" s="196">
        <v>0.3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167"/>
      <c r="Q12" s="167"/>
      <c r="R12" s="167"/>
      <c r="S12" s="167"/>
    </row>
    <row r="13" spans="1:19" x14ac:dyDescent="0.35">
      <c r="A13" s="194" t="s">
        <v>83</v>
      </c>
      <c r="B13" s="195" t="s">
        <v>84</v>
      </c>
      <c r="C13" s="196">
        <v>0.9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67"/>
      <c r="Q13" s="167"/>
      <c r="R13" s="167"/>
      <c r="S13" s="167"/>
    </row>
    <row r="14" spans="1:19" x14ac:dyDescent="0.35">
      <c r="A14" s="194" t="s">
        <v>85</v>
      </c>
      <c r="B14" s="195" t="s">
        <v>86</v>
      </c>
      <c r="C14" s="196">
        <v>0.8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67"/>
      <c r="Q14" s="167"/>
      <c r="R14" s="167"/>
      <c r="S14" s="167"/>
    </row>
    <row r="15" spans="1:19" x14ac:dyDescent="0.35">
      <c r="A15" s="194" t="s">
        <v>87</v>
      </c>
      <c r="B15" s="195" t="s">
        <v>88</v>
      </c>
      <c r="C15" s="196">
        <v>0.2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67"/>
      <c r="Q15" s="167"/>
      <c r="R15" s="167"/>
      <c r="S15" s="167"/>
    </row>
    <row r="16" spans="1:19" x14ac:dyDescent="0.35">
      <c r="A16" s="194" t="s">
        <v>89</v>
      </c>
      <c r="B16" s="195" t="s">
        <v>90</v>
      </c>
      <c r="C16" s="196">
        <v>0.3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167"/>
      <c r="Q16" s="167"/>
      <c r="R16" s="167"/>
      <c r="S16" s="167"/>
    </row>
    <row r="17" spans="1:19" x14ac:dyDescent="0.35">
      <c r="A17" s="194" t="s">
        <v>91</v>
      </c>
      <c r="B17" s="195" t="s">
        <v>92</v>
      </c>
      <c r="C17" s="196">
        <v>0.1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167"/>
      <c r="Q17" s="167"/>
      <c r="R17" s="167"/>
      <c r="S17" s="167"/>
    </row>
    <row r="18" spans="1:19" x14ac:dyDescent="0.35">
      <c r="A18" s="194" t="s">
        <v>93</v>
      </c>
      <c r="B18" s="195" t="s">
        <v>94</v>
      </c>
      <c r="C18" s="196">
        <v>-0.1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167"/>
      <c r="Q18" s="167"/>
      <c r="R18" s="167"/>
      <c r="S18" s="167"/>
    </row>
    <row r="19" spans="1:19" x14ac:dyDescent="0.35">
      <c r="A19" s="194" t="s">
        <v>95</v>
      </c>
      <c r="B19" s="195" t="s">
        <v>96</v>
      </c>
      <c r="C19" s="196">
        <v>0.4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167"/>
      <c r="Q19" s="167"/>
      <c r="R19" s="167"/>
      <c r="S19" s="167"/>
    </row>
    <row r="20" spans="1:19" x14ac:dyDescent="0.35">
      <c r="A20" s="194" t="s">
        <v>97</v>
      </c>
      <c r="B20" s="195" t="s">
        <v>98</v>
      </c>
      <c r="C20" s="196">
        <v>-1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167"/>
      <c r="Q20" s="167"/>
      <c r="R20" s="167"/>
      <c r="S20" s="167"/>
    </row>
    <row r="21" spans="1:19" x14ac:dyDescent="0.35">
      <c r="A21" s="194" t="s">
        <v>99</v>
      </c>
      <c r="B21" s="195" t="s">
        <v>100</v>
      </c>
      <c r="C21" s="196">
        <v>0.6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167"/>
      <c r="Q21" s="167"/>
      <c r="R21" s="167"/>
      <c r="S21" s="167"/>
    </row>
    <row r="22" spans="1:19" x14ac:dyDescent="0.35">
      <c r="A22" s="194" t="s">
        <v>101</v>
      </c>
      <c r="B22" s="195" t="s">
        <v>102</v>
      </c>
      <c r="C22" s="196">
        <v>1.1000000000000001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167"/>
      <c r="Q22" s="167"/>
      <c r="R22" s="167"/>
      <c r="S22" s="167"/>
    </row>
    <row r="23" spans="1:19" x14ac:dyDescent="0.35">
      <c r="A23" s="194" t="s">
        <v>103</v>
      </c>
      <c r="B23" s="195" t="s">
        <v>104</v>
      </c>
      <c r="C23" s="196">
        <v>0.5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167"/>
      <c r="Q23" s="167"/>
      <c r="R23" s="167"/>
      <c r="S23" s="167"/>
    </row>
    <row r="24" spans="1:19" x14ac:dyDescent="0.35">
      <c r="A24" s="194" t="s">
        <v>105</v>
      </c>
      <c r="B24" s="195" t="s">
        <v>106</v>
      </c>
      <c r="C24" s="196">
        <v>0.7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167"/>
      <c r="Q24" s="167"/>
      <c r="R24" s="167"/>
      <c r="S24" s="167"/>
    </row>
    <row r="25" spans="1:19" x14ac:dyDescent="0.35">
      <c r="A25" s="194" t="s">
        <v>107</v>
      </c>
      <c r="B25" s="195" t="s">
        <v>108</v>
      </c>
      <c r="C25" s="196">
        <v>0.6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167"/>
      <c r="Q25" s="167"/>
      <c r="R25" s="167"/>
      <c r="S25" s="167"/>
    </row>
    <row r="26" spans="1:19" x14ac:dyDescent="0.35">
      <c r="A26" s="194" t="s">
        <v>109</v>
      </c>
      <c r="B26" s="195" t="s">
        <v>110</v>
      </c>
      <c r="C26" s="196">
        <v>0.2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167"/>
      <c r="Q26" s="167"/>
      <c r="R26" s="167"/>
      <c r="S26" s="167"/>
    </row>
    <row r="27" spans="1:19" x14ac:dyDescent="0.35">
      <c r="A27" s="194" t="s">
        <v>111</v>
      </c>
      <c r="B27" s="195" t="s">
        <v>112</v>
      </c>
      <c r="C27" s="196">
        <v>0.3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167"/>
      <c r="Q27" s="167"/>
      <c r="R27" s="167"/>
      <c r="S27" s="167"/>
    </row>
    <row r="28" spans="1:19" x14ac:dyDescent="0.35">
      <c r="A28" s="194" t="s">
        <v>113</v>
      </c>
      <c r="B28" s="195" t="s">
        <v>114</v>
      </c>
      <c r="C28" s="196">
        <v>0.4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167"/>
      <c r="Q28" s="167"/>
      <c r="R28" s="167"/>
      <c r="S28" s="167"/>
    </row>
    <row r="29" spans="1:19" x14ac:dyDescent="0.35">
      <c r="A29" s="194" t="s">
        <v>115</v>
      </c>
      <c r="B29" s="195" t="s">
        <v>116</v>
      </c>
      <c r="C29" s="196">
        <v>-0.5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167"/>
      <c r="Q29" s="167"/>
      <c r="R29" s="167"/>
      <c r="S29" s="167"/>
    </row>
    <row r="30" spans="1:19" x14ac:dyDescent="0.35">
      <c r="A30" s="194" t="s">
        <v>117</v>
      </c>
      <c r="B30" s="195" t="s">
        <v>118</v>
      </c>
      <c r="C30" s="196">
        <v>1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167"/>
      <c r="Q30" s="167"/>
      <c r="R30" s="167"/>
      <c r="S30" s="167"/>
    </row>
    <row r="31" spans="1:19" x14ac:dyDescent="0.35">
      <c r="A31" s="194" t="s">
        <v>119</v>
      </c>
      <c r="B31" s="195" t="s">
        <v>120</v>
      </c>
      <c r="C31" s="196">
        <v>0.5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167"/>
      <c r="Q31" s="167"/>
      <c r="R31" s="167"/>
      <c r="S31" s="167"/>
    </row>
    <row r="32" spans="1:19" x14ac:dyDescent="0.35">
      <c r="A32" s="194" t="s">
        <v>121</v>
      </c>
      <c r="B32" s="195" t="s">
        <v>122</v>
      </c>
      <c r="C32" s="196">
        <v>0.7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167"/>
      <c r="Q32" s="167"/>
      <c r="R32" s="167"/>
      <c r="S32" s="167"/>
    </row>
    <row r="33" spans="1:19" x14ac:dyDescent="0.35">
      <c r="A33" s="194" t="s">
        <v>123</v>
      </c>
      <c r="B33" s="195" t="s">
        <v>124</v>
      </c>
      <c r="C33" s="196">
        <v>0.1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167"/>
      <c r="Q33" s="167"/>
      <c r="R33" s="167"/>
      <c r="S33" s="167"/>
    </row>
    <row r="34" spans="1:19" x14ac:dyDescent="0.35">
      <c r="A34" s="194" t="s">
        <v>125</v>
      </c>
      <c r="B34" s="195" t="s">
        <v>126</v>
      </c>
      <c r="C34" s="196">
        <v>0.7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167"/>
      <c r="Q34" s="167"/>
      <c r="R34" s="167"/>
      <c r="S34" s="167"/>
    </row>
    <row r="35" spans="1:19" x14ac:dyDescent="0.35">
      <c r="A35" s="194" t="s">
        <v>127</v>
      </c>
      <c r="B35" s="195" t="s">
        <v>128</v>
      </c>
      <c r="C35" s="196">
        <v>0.2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167"/>
      <c r="Q35" s="167"/>
      <c r="R35" s="167"/>
      <c r="S35" s="167"/>
    </row>
    <row r="36" spans="1:19" x14ac:dyDescent="0.35">
      <c r="A36" s="194" t="s">
        <v>129</v>
      </c>
      <c r="B36" s="195" t="s">
        <v>130</v>
      </c>
      <c r="C36" s="196">
        <v>0.5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167"/>
      <c r="Q36" s="167"/>
      <c r="R36" s="167"/>
      <c r="S36" s="167"/>
    </row>
    <row r="37" spans="1:19" x14ac:dyDescent="0.35">
      <c r="A37" s="194" t="s">
        <v>131</v>
      </c>
      <c r="B37" s="195" t="s">
        <v>132</v>
      </c>
      <c r="C37" s="196">
        <v>1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167"/>
      <c r="Q37" s="167"/>
      <c r="R37" s="167"/>
      <c r="S37" s="167"/>
    </row>
    <row r="38" spans="1:19" x14ac:dyDescent="0.35">
      <c r="A38" s="194" t="s">
        <v>133</v>
      </c>
      <c r="B38" s="195" t="s">
        <v>134</v>
      </c>
      <c r="C38" s="196">
        <v>0.9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167"/>
      <c r="Q38" s="167"/>
      <c r="R38" s="167"/>
      <c r="S38" s="167"/>
    </row>
    <row r="39" spans="1:19" x14ac:dyDescent="0.35">
      <c r="A39" s="194" t="s">
        <v>135</v>
      </c>
      <c r="B39" s="195" t="s">
        <v>136</v>
      </c>
      <c r="C39" s="196">
        <v>0.2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167"/>
      <c r="Q39" s="167"/>
      <c r="R39" s="167"/>
      <c r="S39" s="167"/>
    </row>
    <row r="40" spans="1:19" x14ac:dyDescent="0.35">
      <c r="A40" s="194" t="s">
        <v>137</v>
      </c>
      <c r="B40" s="195" t="s">
        <v>138</v>
      </c>
      <c r="C40" s="196">
        <v>0.3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167"/>
      <c r="Q40" s="167"/>
      <c r="R40" s="167"/>
      <c r="S40" s="167"/>
    </row>
    <row r="41" spans="1:19" x14ac:dyDescent="0.35">
      <c r="A41" s="194" t="s">
        <v>139</v>
      </c>
      <c r="B41" s="195" t="s">
        <v>140</v>
      </c>
      <c r="C41" s="196">
        <v>1.3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167"/>
      <c r="Q41" s="167"/>
      <c r="R41" s="167"/>
      <c r="S41" s="167"/>
    </row>
    <row r="42" spans="1:19" x14ac:dyDescent="0.35">
      <c r="A42" s="194" t="s">
        <v>141</v>
      </c>
      <c r="B42" s="195" t="s">
        <v>142</v>
      </c>
      <c r="C42" s="196">
        <v>0.3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167"/>
      <c r="Q42" s="167"/>
      <c r="R42" s="167"/>
      <c r="S42" s="167"/>
    </row>
    <row r="43" spans="1:19" x14ac:dyDescent="0.35">
      <c r="A43" s="194" t="s">
        <v>143</v>
      </c>
      <c r="B43" s="195" t="s">
        <v>144</v>
      </c>
      <c r="C43" s="196">
        <v>0.3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167"/>
      <c r="Q43" s="167"/>
      <c r="R43" s="167"/>
      <c r="S43" s="167"/>
    </row>
    <row r="44" spans="1:19" x14ac:dyDescent="0.35">
      <c r="A44" s="194" t="s">
        <v>145</v>
      </c>
      <c r="B44" s="195" t="s">
        <v>146</v>
      </c>
      <c r="C44" s="196">
        <v>0.6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167"/>
      <c r="Q44" s="167"/>
      <c r="R44" s="167"/>
      <c r="S44" s="167"/>
    </row>
    <row r="45" spans="1:19" x14ac:dyDescent="0.35">
      <c r="A45" s="194" t="s">
        <v>147</v>
      </c>
      <c r="B45" s="195" t="s">
        <v>148</v>
      </c>
      <c r="C45" s="196">
        <v>0.8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167"/>
      <c r="Q45" s="167"/>
      <c r="R45" s="167"/>
      <c r="S45" s="167"/>
    </row>
    <row r="46" spans="1:19" x14ac:dyDescent="0.35">
      <c r="A46" s="194" t="s">
        <v>149</v>
      </c>
      <c r="B46" s="195" t="s">
        <v>150</v>
      </c>
      <c r="C46" s="196">
        <v>-0.1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167"/>
      <c r="Q46" s="167"/>
      <c r="R46" s="167"/>
      <c r="S46" s="167"/>
    </row>
    <row r="47" spans="1:19" x14ac:dyDescent="0.35">
      <c r="A47" s="194" t="s">
        <v>151</v>
      </c>
      <c r="B47" s="195" t="s">
        <v>152</v>
      </c>
      <c r="C47" s="196">
        <v>0.3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167"/>
      <c r="Q47" s="167"/>
      <c r="R47" s="167"/>
      <c r="S47" s="167"/>
    </row>
    <row r="48" spans="1:19" x14ac:dyDescent="0.35">
      <c r="A48" s="194" t="s">
        <v>153</v>
      </c>
      <c r="B48" s="195" t="s">
        <v>154</v>
      </c>
      <c r="C48" s="196">
        <v>0.8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167"/>
      <c r="Q48" s="167"/>
      <c r="R48" s="167"/>
      <c r="S48" s="167"/>
    </row>
    <row r="49" spans="1:19" x14ac:dyDescent="0.35">
      <c r="A49" s="194" t="s">
        <v>155</v>
      </c>
      <c r="B49" s="195" t="s">
        <v>156</v>
      </c>
      <c r="C49" s="196">
        <v>0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167"/>
      <c r="Q49" s="167"/>
      <c r="R49" s="167"/>
      <c r="S49" s="167"/>
    </row>
    <row r="50" spans="1:19" x14ac:dyDescent="0.35">
      <c r="A50" s="194" t="s">
        <v>157</v>
      </c>
      <c r="B50" s="195" t="s">
        <v>158</v>
      </c>
      <c r="C50" s="196">
        <v>0.3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167"/>
      <c r="Q50" s="167"/>
      <c r="R50" s="167"/>
      <c r="S50" s="167"/>
    </row>
    <row r="51" spans="1:19" x14ac:dyDescent="0.35">
      <c r="A51" s="194" t="s">
        <v>159</v>
      </c>
      <c r="B51" s="195" t="s">
        <v>160</v>
      </c>
      <c r="C51" s="196">
        <v>0.4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167"/>
      <c r="Q51" s="167"/>
      <c r="R51" s="167"/>
      <c r="S51" s="167"/>
    </row>
    <row r="52" spans="1:19" x14ac:dyDescent="0.35">
      <c r="A52" s="194" t="s">
        <v>161</v>
      </c>
      <c r="B52" s="195" t="s">
        <v>162</v>
      </c>
      <c r="C52" s="196">
        <v>0.1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167"/>
      <c r="Q52" s="167"/>
      <c r="R52" s="167"/>
      <c r="S52" s="167"/>
    </row>
    <row r="53" spans="1:19" x14ac:dyDescent="0.35">
      <c r="A53" s="194" t="s">
        <v>163</v>
      </c>
      <c r="B53" s="195" t="s">
        <v>164</v>
      </c>
      <c r="C53" s="196">
        <v>-0.8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167"/>
      <c r="Q53" s="167"/>
      <c r="R53" s="167"/>
      <c r="S53" s="167"/>
    </row>
    <row r="54" spans="1:19" x14ac:dyDescent="0.35">
      <c r="A54" s="194" t="s">
        <v>165</v>
      </c>
      <c r="B54" s="195" t="s">
        <v>166</v>
      </c>
      <c r="C54" s="196">
        <v>-0.4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167"/>
      <c r="Q54" s="167"/>
      <c r="R54" s="167"/>
      <c r="S54" s="167"/>
    </row>
    <row r="55" spans="1:19" x14ac:dyDescent="0.35">
      <c r="A55" s="194" t="s">
        <v>167</v>
      </c>
      <c r="B55" s="195" t="s">
        <v>168</v>
      </c>
      <c r="C55" s="196">
        <v>-0.1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167"/>
      <c r="Q55" s="167"/>
      <c r="R55" s="167"/>
      <c r="S55" s="167"/>
    </row>
    <row r="56" spans="1:19" x14ac:dyDescent="0.35">
      <c r="A56" s="194" t="s">
        <v>169</v>
      </c>
      <c r="B56" s="195" t="s">
        <v>170</v>
      </c>
      <c r="C56" s="196">
        <v>-0.7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167"/>
      <c r="Q56" s="167"/>
      <c r="R56" s="167"/>
      <c r="S56" s="167"/>
    </row>
    <row r="57" spans="1:19" x14ac:dyDescent="0.35">
      <c r="A57" s="194" t="s">
        <v>171</v>
      </c>
      <c r="B57" s="195" t="s">
        <v>172</v>
      </c>
      <c r="C57" s="196">
        <v>0.7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167"/>
      <c r="Q57" s="167"/>
      <c r="R57" s="167"/>
      <c r="S57" s="167"/>
    </row>
    <row r="58" spans="1:19" x14ac:dyDescent="0.35">
      <c r="A58" s="194" t="s">
        <v>173</v>
      </c>
      <c r="B58" s="195" t="s">
        <v>174</v>
      </c>
      <c r="C58" s="196">
        <v>0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167"/>
      <c r="Q58" s="167"/>
      <c r="R58" s="167"/>
      <c r="S58" s="167"/>
    </row>
    <row r="59" spans="1:19" x14ac:dyDescent="0.35">
      <c r="A59" s="194" t="s">
        <v>175</v>
      </c>
      <c r="B59" s="195" t="s">
        <v>176</v>
      </c>
      <c r="C59" s="196">
        <v>-1.8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167"/>
      <c r="Q59" s="167"/>
      <c r="R59" s="167"/>
      <c r="S59" s="167"/>
    </row>
    <row r="60" spans="1:19" x14ac:dyDescent="0.35">
      <c r="A60" s="194" t="s">
        <v>177</v>
      </c>
      <c r="B60" s="195" t="s">
        <v>178</v>
      </c>
      <c r="C60" s="196">
        <v>0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167"/>
      <c r="Q60" s="167"/>
      <c r="R60" s="167"/>
      <c r="S60" s="167"/>
    </row>
    <row r="61" spans="1:19" x14ac:dyDescent="0.35">
      <c r="A61" s="194" t="s">
        <v>179</v>
      </c>
      <c r="B61" s="195" t="s">
        <v>180</v>
      </c>
      <c r="C61" s="196">
        <v>-0.2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167"/>
      <c r="Q61" s="167"/>
      <c r="R61" s="167"/>
      <c r="S61" s="167"/>
    </row>
    <row r="62" spans="1:19" x14ac:dyDescent="0.35">
      <c r="A62" s="194" t="s">
        <v>181</v>
      </c>
      <c r="B62" s="195" t="s">
        <v>182</v>
      </c>
      <c r="C62" s="196">
        <v>-0.1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167"/>
      <c r="Q62" s="167"/>
      <c r="R62" s="167"/>
      <c r="S62" s="167"/>
    </row>
    <row r="63" spans="1:19" x14ac:dyDescent="0.35">
      <c r="A63" s="194" t="s">
        <v>183</v>
      </c>
      <c r="B63" s="195" t="s">
        <v>184</v>
      </c>
      <c r="C63" s="196">
        <v>-0.1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167"/>
      <c r="Q63" s="167"/>
      <c r="R63" s="167"/>
      <c r="S63" s="167"/>
    </row>
    <row r="64" spans="1:19" x14ac:dyDescent="0.35">
      <c r="A64" s="194" t="s">
        <v>185</v>
      </c>
      <c r="B64" s="195" t="s">
        <v>186</v>
      </c>
      <c r="C64" s="196">
        <v>0.8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167"/>
      <c r="Q64" s="167"/>
      <c r="R64" s="167"/>
      <c r="S64" s="167"/>
    </row>
    <row r="65" spans="1:19" x14ac:dyDescent="0.35">
      <c r="A65" s="194" t="s">
        <v>187</v>
      </c>
      <c r="B65" s="195" t="s">
        <v>188</v>
      </c>
      <c r="C65" s="196">
        <v>0.4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167"/>
      <c r="Q65" s="167"/>
      <c r="R65" s="167"/>
      <c r="S65" s="167"/>
    </row>
    <row r="66" spans="1:19" x14ac:dyDescent="0.35">
      <c r="A66" s="194" t="s">
        <v>189</v>
      </c>
      <c r="B66" s="195" t="s">
        <v>190</v>
      </c>
      <c r="C66" s="196">
        <v>0.7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167"/>
      <c r="Q66" s="167"/>
      <c r="R66" s="167"/>
      <c r="S66" s="167"/>
    </row>
    <row r="67" spans="1:19" x14ac:dyDescent="0.35">
      <c r="A67" s="194" t="s">
        <v>191</v>
      </c>
      <c r="B67" s="195" t="s">
        <v>192</v>
      </c>
      <c r="C67" s="196">
        <v>1.7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167"/>
      <c r="Q67" s="167"/>
      <c r="R67" s="167"/>
      <c r="S67" s="167"/>
    </row>
    <row r="68" spans="1:19" x14ac:dyDescent="0.35">
      <c r="A68" s="194" t="s">
        <v>193</v>
      </c>
      <c r="B68" s="195" t="s">
        <v>194</v>
      </c>
      <c r="C68" s="196">
        <v>0.2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167"/>
      <c r="Q68" s="167"/>
      <c r="R68" s="167"/>
      <c r="S68" s="167"/>
    </row>
    <row r="69" spans="1:19" x14ac:dyDescent="0.35">
      <c r="A69" s="194" t="s">
        <v>195</v>
      </c>
      <c r="B69" s="195" t="s">
        <v>196</v>
      </c>
      <c r="C69" s="196">
        <v>-0.3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167"/>
      <c r="Q69" s="167"/>
      <c r="R69" s="167"/>
      <c r="S69" s="167"/>
    </row>
    <row r="70" spans="1:19" x14ac:dyDescent="0.35">
      <c r="A70" s="194" t="s">
        <v>197</v>
      </c>
      <c r="B70" s="195" t="s">
        <v>198</v>
      </c>
      <c r="C70" s="196">
        <v>-0.2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167"/>
      <c r="Q70" s="167"/>
      <c r="R70" s="167"/>
      <c r="S70" s="167"/>
    </row>
    <row r="71" spans="1:19" x14ac:dyDescent="0.35">
      <c r="A71" s="194" t="s">
        <v>199</v>
      </c>
      <c r="B71" s="195" t="s">
        <v>200</v>
      </c>
      <c r="C71" s="196">
        <v>-0.6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167"/>
      <c r="Q71" s="167"/>
      <c r="R71" s="167"/>
      <c r="S71" s="167"/>
    </row>
    <row r="72" spans="1:19" x14ac:dyDescent="0.35">
      <c r="A72" s="194" t="s">
        <v>201</v>
      </c>
      <c r="B72" s="195" t="s">
        <v>202</v>
      </c>
      <c r="C72" s="196">
        <v>-0.1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167"/>
      <c r="Q72" s="167"/>
      <c r="R72" s="167"/>
      <c r="S72" s="167"/>
    </row>
    <row r="73" spans="1:19" x14ac:dyDescent="0.35">
      <c r="A73" s="194" t="s">
        <v>203</v>
      </c>
      <c r="B73" s="195" t="s">
        <v>204</v>
      </c>
      <c r="C73" s="196">
        <v>0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167"/>
      <c r="Q73" s="167"/>
      <c r="R73" s="167"/>
      <c r="S73" s="167"/>
    </row>
    <row r="74" spans="1:19" x14ac:dyDescent="0.35">
      <c r="A74" s="194" t="s">
        <v>205</v>
      </c>
      <c r="B74" s="195" t="s">
        <v>206</v>
      </c>
      <c r="C74" s="196">
        <v>0.6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167"/>
      <c r="Q74" s="167"/>
      <c r="R74" s="167"/>
      <c r="S74" s="167"/>
    </row>
    <row r="75" spans="1:19" x14ac:dyDescent="0.35">
      <c r="A75" s="194" t="s">
        <v>207</v>
      </c>
      <c r="B75" s="195" t="s">
        <v>208</v>
      </c>
      <c r="C75" s="196">
        <v>0.3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167"/>
      <c r="Q75" s="167"/>
      <c r="R75" s="167"/>
      <c r="S75" s="167"/>
    </row>
    <row r="76" spans="1:19" x14ac:dyDescent="0.35">
      <c r="A76" s="194" t="s">
        <v>209</v>
      </c>
      <c r="B76" s="195" t="s">
        <v>210</v>
      </c>
      <c r="C76" s="196">
        <v>-0.3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167"/>
      <c r="Q76" s="167"/>
      <c r="R76" s="167"/>
      <c r="S76" s="167"/>
    </row>
    <row r="77" spans="1:19" x14ac:dyDescent="0.35">
      <c r="A77" s="194" t="s">
        <v>211</v>
      </c>
      <c r="B77" s="195" t="s">
        <v>212</v>
      </c>
      <c r="C77" s="196">
        <v>0.3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167"/>
      <c r="Q77" s="167"/>
      <c r="R77" s="167"/>
      <c r="S77" s="167"/>
    </row>
    <row r="78" spans="1:19" x14ac:dyDescent="0.35">
      <c r="A78" s="194" t="s">
        <v>213</v>
      </c>
      <c r="B78" s="195" t="s">
        <v>214</v>
      </c>
      <c r="C78" s="196">
        <v>0.1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167"/>
      <c r="Q78" s="167"/>
      <c r="R78" s="167"/>
      <c r="S78" s="167"/>
    </row>
    <row r="79" spans="1:19" x14ac:dyDescent="0.35">
      <c r="A79" s="194" t="s">
        <v>215</v>
      </c>
      <c r="B79" s="195" t="s">
        <v>216</v>
      </c>
      <c r="C79" s="196">
        <v>-0.8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167"/>
      <c r="Q79" s="167"/>
      <c r="R79" s="167"/>
      <c r="S79" s="167"/>
    </row>
    <row r="80" spans="1:19" x14ac:dyDescent="0.35">
      <c r="A80" s="194" t="s">
        <v>217</v>
      </c>
      <c r="B80" s="195" t="s">
        <v>218</v>
      </c>
      <c r="C80" s="196">
        <v>-0.4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167"/>
      <c r="Q80" s="167"/>
      <c r="R80" s="167"/>
      <c r="S80" s="167"/>
    </row>
    <row r="81" spans="1:19" x14ac:dyDescent="0.35">
      <c r="A81" s="194" t="s">
        <v>219</v>
      </c>
      <c r="B81" s="195" t="s">
        <v>220</v>
      </c>
      <c r="C81" s="196">
        <v>0.3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167"/>
      <c r="Q81" s="167"/>
      <c r="R81" s="167"/>
      <c r="S81" s="167"/>
    </row>
    <row r="82" spans="1:19" x14ac:dyDescent="0.35">
      <c r="A82" s="194" t="s">
        <v>221</v>
      </c>
      <c r="B82" s="195" t="s">
        <v>222</v>
      </c>
      <c r="C82" s="196">
        <v>0.4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167"/>
      <c r="Q82" s="167"/>
      <c r="R82" s="167"/>
      <c r="S82" s="167"/>
    </row>
    <row r="83" spans="1:19" x14ac:dyDescent="0.35">
      <c r="A83" s="194" t="s">
        <v>223</v>
      </c>
      <c r="B83" s="195" t="s">
        <v>224</v>
      </c>
      <c r="C83" s="196">
        <v>1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167"/>
      <c r="Q83" s="167"/>
      <c r="R83" s="167"/>
      <c r="S83" s="167"/>
    </row>
    <row r="84" spans="1:19" x14ac:dyDescent="0.35">
      <c r="A84" s="194" t="s">
        <v>225</v>
      </c>
      <c r="B84" s="195" t="s">
        <v>226</v>
      </c>
      <c r="C84" s="196">
        <v>0.8</v>
      </c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167"/>
      <c r="Q84" s="167"/>
      <c r="R84" s="167"/>
      <c r="S84" s="167"/>
    </row>
    <row r="85" spans="1:19" x14ac:dyDescent="0.35">
      <c r="A85" s="194" t="s">
        <v>227</v>
      </c>
      <c r="B85" s="195" t="s">
        <v>228</v>
      </c>
      <c r="C85" s="196">
        <v>0.4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167"/>
      <c r="Q85" s="167"/>
      <c r="R85" s="167"/>
      <c r="S85" s="167"/>
    </row>
    <row r="86" spans="1:19" x14ac:dyDescent="0.35">
      <c r="A86" s="194" t="s">
        <v>229</v>
      </c>
      <c r="B86" s="195" t="s">
        <v>230</v>
      </c>
      <c r="C86" s="196">
        <v>0.3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167"/>
      <c r="Q86" s="167"/>
      <c r="R86" s="167"/>
      <c r="S86" s="167"/>
    </row>
    <row r="87" spans="1:19" x14ac:dyDescent="0.35">
      <c r="A87" s="194" t="s">
        <v>231</v>
      </c>
      <c r="B87" s="195" t="s">
        <v>232</v>
      </c>
      <c r="C87" s="196">
        <v>0.4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167"/>
      <c r="Q87" s="167"/>
      <c r="R87" s="167"/>
      <c r="S87" s="167"/>
    </row>
    <row r="88" spans="1:19" x14ac:dyDescent="0.35">
      <c r="A88" s="194" t="s">
        <v>233</v>
      </c>
      <c r="B88" s="195" t="s">
        <v>234</v>
      </c>
      <c r="C88" s="196">
        <v>0.4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167"/>
      <c r="Q88" s="167"/>
      <c r="R88" s="167"/>
      <c r="S88" s="167"/>
    </row>
    <row r="89" spans="1:19" x14ac:dyDescent="0.35">
      <c r="A89" s="194" t="s">
        <v>235</v>
      </c>
      <c r="B89" s="195" t="s">
        <v>236</v>
      </c>
      <c r="C89" s="196">
        <v>-0.1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167"/>
      <c r="Q89" s="167"/>
      <c r="R89" s="167"/>
      <c r="S89" s="167"/>
    </row>
    <row r="90" spans="1:19" x14ac:dyDescent="0.35">
      <c r="A90" s="194" t="s">
        <v>237</v>
      </c>
      <c r="B90" s="195" t="s">
        <v>238</v>
      </c>
      <c r="C90" s="196">
        <v>-1.2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167"/>
      <c r="Q90" s="167"/>
      <c r="R90" s="167"/>
      <c r="S90" s="167"/>
    </row>
    <row r="91" spans="1:19" x14ac:dyDescent="0.35">
      <c r="A91" s="194" t="s">
        <v>239</v>
      </c>
      <c r="B91" s="195" t="s">
        <v>240</v>
      </c>
      <c r="C91" s="196">
        <v>-0.1</v>
      </c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167"/>
      <c r="Q91" s="167"/>
      <c r="R91" s="167"/>
      <c r="S91" s="167"/>
    </row>
    <row r="92" spans="1:19" x14ac:dyDescent="0.35">
      <c r="A92" s="194" t="s">
        <v>241</v>
      </c>
      <c r="B92" s="195" t="s">
        <v>242</v>
      </c>
      <c r="C92" s="196">
        <v>-0.6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167"/>
      <c r="Q92" s="167"/>
      <c r="R92" s="167"/>
      <c r="S92" s="167"/>
    </row>
    <row r="93" spans="1:19" x14ac:dyDescent="0.35">
      <c r="A93" s="194" t="s">
        <v>243</v>
      </c>
      <c r="B93" s="195" t="s">
        <v>244</v>
      </c>
      <c r="C93" s="196">
        <v>-0.8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167"/>
      <c r="Q93" s="167"/>
      <c r="R93" s="167"/>
      <c r="S93" s="167"/>
    </row>
    <row r="94" spans="1:19" x14ac:dyDescent="0.35">
      <c r="A94" s="194" t="s">
        <v>245</v>
      </c>
      <c r="B94" s="195" t="s">
        <v>246</v>
      </c>
      <c r="C94" s="196">
        <v>-1.8</v>
      </c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167"/>
      <c r="Q94" s="167"/>
      <c r="R94" s="167"/>
      <c r="S94" s="167"/>
    </row>
    <row r="95" spans="1:19" x14ac:dyDescent="0.35">
      <c r="A95" s="194" t="s">
        <v>247</v>
      </c>
      <c r="B95" s="195" t="s">
        <v>248</v>
      </c>
      <c r="C95" s="196">
        <v>-2.5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167"/>
      <c r="Q95" s="167"/>
      <c r="R95" s="167"/>
      <c r="S95" s="167"/>
    </row>
    <row r="96" spans="1:19" x14ac:dyDescent="0.35">
      <c r="A96" s="194" t="s">
        <v>249</v>
      </c>
      <c r="B96" s="195" t="s">
        <v>250</v>
      </c>
      <c r="C96" s="196">
        <v>-0.9</v>
      </c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167"/>
      <c r="Q96" s="167"/>
      <c r="R96" s="167"/>
      <c r="S96" s="167"/>
    </row>
    <row r="97" spans="1:19" x14ac:dyDescent="0.35">
      <c r="A97" s="194" t="s">
        <v>251</v>
      </c>
      <c r="B97" s="195" t="s">
        <v>252</v>
      </c>
      <c r="C97" s="196">
        <v>0.1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167"/>
      <c r="Q97" s="167"/>
      <c r="R97" s="167"/>
      <c r="S97" s="167"/>
    </row>
    <row r="98" spans="1:19" x14ac:dyDescent="0.35">
      <c r="A98" s="194" t="s">
        <v>253</v>
      </c>
      <c r="B98" s="195" t="s">
        <v>254</v>
      </c>
      <c r="C98" s="196">
        <v>0.2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167"/>
      <c r="Q98" s="167"/>
      <c r="R98" s="167"/>
      <c r="S98" s="167"/>
    </row>
    <row r="99" spans="1:19" x14ac:dyDescent="0.35">
      <c r="A99" s="194" t="s">
        <v>255</v>
      </c>
      <c r="B99" s="195" t="s">
        <v>256</v>
      </c>
      <c r="C99" s="196">
        <v>0.4</v>
      </c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167"/>
      <c r="Q99" s="167"/>
      <c r="R99" s="167"/>
      <c r="S99" s="167"/>
    </row>
    <row r="100" spans="1:19" x14ac:dyDescent="0.35">
      <c r="A100" s="194" t="s">
        <v>257</v>
      </c>
      <c r="B100" s="195" t="s">
        <v>258</v>
      </c>
      <c r="C100" s="196">
        <v>0.3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167"/>
      <c r="Q100" s="167"/>
      <c r="R100" s="167"/>
      <c r="S100" s="167"/>
    </row>
    <row r="101" spans="1:19" x14ac:dyDescent="0.35">
      <c r="A101" s="194" t="s">
        <v>259</v>
      </c>
      <c r="B101" s="195" t="s">
        <v>260</v>
      </c>
      <c r="C101" s="196">
        <v>-1.1000000000000001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167"/>
      <c r="Q101" s="167"/>
      <c r="R101" s="167"/>
      <c r="S101" s="167"/>
    </row>
    <row r="102" spans="1:19" x14ac:dyDescent="0.35">
      <c r="A102" s="194" t="s">
        <v>261</v>
      </c>
      <c r="B102" s="195" t="s">
        <v>262</v>
      </c>
      <c r="C102" s="196">
        <v>0.5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167"/>
      <c r="Q102" s="167"/>
      <c r="R102" s="167"/>
      <c r="S102" s="167"/>
    </row>
    <row r="103" spans="1:19" x14ac:dyDescent="0.35">
      <c r="A103" s="197" t="s">
        <v>263</v>
      </c>
      <c r="B103" s="198" t="s">
        <v>264</v>
      </c>
      <c r="C103" s="199">
        <v>-1.1000000000000001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167"/>
      <c r="Q103" s="167"/>
      <c r="R103" s="167"/>
      <c r="S103" s="167"/>
    </row>
    <row r="104" spans="1:19" s="21" customFormat="1" x14ac:dyDescent="0.35">
      <c r="A104" s="66" t="s">
        <v>341</v>
      </c>
      <c r="B104" s="66"/>
      <c r="C104" s="66"/>
      <c r="D104" s="66"/>
      <c r="E104" s="66"/>
      <c r="M104" s="66"/>
    </row>
    <row r="105" spans="1:19" ht="18" customHeight="1" x14ac:dyDescent="0.35">
      <c r="A105" s="230" t="s">
        <v>397</v>
      </c>
      <c r="B105" s="230"/>
      <c r="C105" s="230"/>
      <c r="D105" s="230"/>
      <c r="E105" s="230"/>
      <c r="F105" s="230"/>
      <c r="G105" s="230"/>
      <c r="H105" s="187"/>
      <c r="I105" s="187"/>
      <c r="J105" s="187"/>
      <c r="K105" s="187"/>
      <c r="L105" s="187"/>
      <c r="M105" s="167"/>
      <c r="N105" s="167"/>
      <c r="O105" s="188"/>
      <c r="P105" s="167"/>
      <c r="Q105" s="167"/>
      <c r="R105" s="167"/>
      <c r="S105" s="167"/>
    </row>
    <row r="106" spans="1:19" x14ac:dyDescent="0.35">
      <c r="A106" s="230" t="s">
        <v>396</v>
      </c>
      <c r="B106" s="230"/>
      <c r="C106" s="230"/>
      <c r="D106" s="230"/>
      <c r="E106" s="230"/>
      <c r="F106" s="230"/>
      <c r="G106" s="230"/>
      <c r="H106" s="230"/>
      <c r="I106" s="230"/>
      <c r="J106" s="230"/>
      <c r="K106" s="230"/>
      <c r="L106" s="230"/>
      <c r="M106" s="167"/>
      <c r="N106" s="167"/>
      <c r="O106" s="188"/>
      <c r="P106" s="167"/>
      <c r="Q106" s="167"/>
      <c r="R106" s="167"/>
      <c r="S106" s="167"/>
    </row>
    <row r="107" spans="1:19" x14ac:dyDescent="0.35">
      <c r="A107" s="227" t="s">
        <v>343</v>
      </c>
      <c r="B107" s="227"/>
      <c r="C107" s="227"/>
      <c r="D107" s="227"/>
      <c r="E107" s="227"/>
      <c r="F107" s="227"/>
      <c r="G107" s="227"/>
      <c r="H107" s="227"/>
      <c r="I107" s="227"/>
      <c r="J107" s="227"/>
      <c r="K107" s="227"/>
      <c r="L107" s="187"/>
      <c r="M107" s="167"/>
      <c r="N107" s="167"/>
      <c r="O107" s="188"/>
      <c r="P107" s="167"/>
      <c r="Q107" s="167"/>
      <c r="R107" s="167"/>
      <c r="S107" s="167"/>
    </row>
    <row r="108" spans="1:19" x14ac:dyDescent="0.35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88"/>
      <c r="P108" s="167"/>
      <c r="Q108" s="167"/>
      <c r="R108" s="167"/>
      <c r="S108" s="167"/>
    </row>
    <row r="109" spans="1:19" x14ac:dyDescent="0.35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88"/>
      <c r="P109" s="167"/>
      <c r="Q109" s="167"/>
      <c r="R109" s="167"/>
      <c r="S109" s="167"/>
    </row>
    <row r="110" spans="1:19" x14ac:dyDescent="0.35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88"/>
      <c r="P110" s="167"/>
      <c r="Q110" s="167"/>
      <c r="R110" s="167"/>
      <c r="S110" s="167"/>
    </row>
    <row r="111" spans="1:19" x14ac:dyDescent="0.35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88"/>
      <c r="P111" s="167"/>
      <c r="Q111" s="167"/>
      <c r="R111" s="167"/>
      <c r="S111" s="167"/>
    </row>
    <row r="112" spans="1:19" x14ac:dyDescent="0.35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88"/>
      <c r="P112" s="167"/>
      <c r="Q112" s="167"/>
      <c r="R112" s="167"/>
      <c r="S112" s="167"/>
    </row>
    <row r="113" spans="1:19" x14ac:dyDescent="0.35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88"/>
      <c r="P113" s="167"/>
      <c r="Q113" s="167"/>
      <c r="R113" s="167"/>
      <c r="S113" s="167"/>
    </row>
    <row r="114" spans="1:19" x14ac:dyDescent="0.35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88"/>
      <c r="P114" s="167"/>
      <c r="Q114" s="167"/>
      <c r="R114" s="167"/>
      <c r="S114" s="167"/>
    </row>
    <row r="115" spans="1:19" x14ac:dyDescent="0.3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88"/>
      <c r="P115" s="167"/>
      <c r="Q115" s="167"/>
      <c r="R115" s="167"/>
      <c r="S115" s="167"/>
    </row>
    <row r="116" spans="1:19" x14ac:dyDescent="0.35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88"/>
      <c r="P116" s="167"/>
      <c r="Q116" s="167"/>
      <c r="R116" s="167"/>
      <c r="S116" s="167"/>
    </row>
    <row r="117" spans="1:19" x14ac:dyDescent="0.35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88"/>
      <c r="P117" s="167"/>
      <c r="Q117" s="167"/>
      <c r="R117" s="167"/>
      <c r="S117" s="167"/>
    </row>
    <row r="118" spans="1:19" x14ac:dyDescent="0.35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88"/>
      <c r="P118" s="167"/>
      <c r="Q118" s="167"/>
      <c r="R118" s="167"/>
      <c r="S118" s="167"/>
    </row>
    <row r="119" spans="1:19" x14ac:dyDescent="0.35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88"/>
      <c r="P119" s="167"/>
      <c r="Q119" s="167"/>
      <c r="R119" s="167"/>
      <c r="S119" s="167"/>
    </row>
    <row r="120" spans="1:19" x14ac:dyDescent="0.35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88"/>
      <c r="P120" s="167"/>
      <c r="Q120" s="167"/>
      <c r="R120" s="167"/>
      <c r="S120" s="167"/>
    </row>
    <row r="121" spans="1:19" x14ac:dyDescent="0.35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88"/>
      <c r="P121" s="167"/>
      <c r="Q121" s="167"/>
      <c r="R121" s="167"/>
      <c r="S121" s="167"/>
    </row>
    <row r="122" spans="1:19" x14ac:dyDescent="0.35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88"/>
      <c r="P122" s="167"/>
      <c r="Q122" s="167"/>
      <c r="R122" s="167"/>
      <c r="S122" s="167"/>
    </row>
    <row r="123" spans="1:19" x14ac:dyDescent="0.35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88"/>
      <c r="P123" s="167"/>
      <c r="Q123" s="167"/>
      <c r="R123" s="167"/>
      <c r="S123" s="167"/>
    </row>
    <row r="124" spans="1:19" x14ac:dyDescent="0.35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88"/>
      <c r="P124" s="167"/>
      <c r="Q124" s="167"/>
      <c r="R124" s="167"/>
      <c r="S124" s="167"/>
    </row>
    <row r="125" spans="1:19" x14ac:dyDescent="0.35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88"/>
      <c r="P125" s="167"/>
      <c r="Q125" s="167"/>
      <c r="R125" s="167"/>
      <c r="S125" s="167"/>
    </row>
    <row r="126" spans="1:19" x14ac:dyDescent="0.35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88"/>
      <c r="P126" s="167"/>
      <c r="Q126" s="167"/>
      <c r="R126" s="167"/>
      <c r="S126" s="167"/>
    </row>
    <row r="127" spans="1:19" x14ac:dyDescent="0.35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88"/>
      <c r="P127" s="167"/>
      <c r="Q127" s="167"/>
      <c r="R127" s="167"/>
      <c r="S127" s="167"/>
    </row>
    <row r="128" spans="1:19" x14ac:dyDescent="0.35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88"/>
      <c r="P128" s="167"/>
      <c r="Q128" s="167"/>
      <c r="R128" s="167"/>
      <c r="S128" s="167"/>
    </row>
    <row r="129" spans="1:19" x14ac:dyDescent="0.35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88"/>
      <c r="P129" s="167"/>
      <c r="Q129" s="167"/>
      <c r="R129" s="167"/>
      <c r="S129" s="167"/>
    </row>
    <row r="130" spans="1:19" x14ac:dyDescent="0.35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88"/>
      <c r="P130" s="167"/>
      <c r="Q130" s="167"/>
      <c r="R130" s="167"/>
      <c r="S130" s="167"/>
    </row>
    <row r="131" spans="1:19" x14ac:dyDescent="0.35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88"/>
      <c r="P131" s="167"/>
      <c r="Q131" s="167"/>
      <c r="R131" s="167"/>
      <c r="S131" s="167"/>
    </row>
    <row r="132" spans="1:19" x14ac:dyDescent="0.35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88"/>
      <c r="P132" s="167"/>
      <c r="Q132" s="167"/>
      <c r="R132" s="167"/>
      <c r="S132" s="167"/>
    </row>
  </sheetData>
  <mergeCells count="3">
    <mergeCell ref="A105:G105"/>
    <mergeCell ref="A106:L106"/>
    <mergeCell ref="A107:K10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>
    <tabColor rgb="FF002060"/>
  </sheetPr>
  <dimension ref="A1:U185"/>
  <sheetViews>
    <sheetView workbookViewId="0"/>
  </sheetViews>
  <sheetFormatPr baseColWidth="10" defaultRowHeight="18" x14ac:dyDescent="0.35"/>
  <cols>
    <col min="1" max="1" width="10.33203125" style="166" customWidth="1"/>
    <col min="2" max="2" width="11.5546875" style="166"/>
    <col min="3" max="3" width="20.5546875" style="166" customWidth="1"/>
    <col min="4" max="16384" width="11.5546875" style="166"/>
  </cols>
  <sheetData>
    <row r="1" spans="1:21" x14ac:dyDescent="0.35">
      <c r="A1" s="165" t="s">
        <v>379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</row>
    <row r="2" spans="1:21" x14ac:dyDescent="0.35">
      <c r="A2" s="189" t="s">
        <v>265</v>
      </c>
      <c r="B2" s="189" t="s">
        <v>266</v>
      </c>
      <c r="C2" s="200" t="s">
        <v>62</v>
      </c>
      <c r="D2" s="170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</row>
    <row r="3" spans="1:21" x14ac:dyDescent="0.35">
      <c r="A3" s="201" t="s">
        <v>267</v>
      </c>
      <c r="B3" s="191" t="s">
        <v>210</v>
      </c>
      <c r="C3" s="202">
        <v>0.6</v>
      </c>
      <c r="D3" s="170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</row>
    <row r="4" spans="1:21" x14ac:dyDescent="0.35">
      <c r="A4" s="203" t="s">
        <v>268</v>
      </c>
      <c r="B4" s="194" t="s">
        <v>269</v>
      </c>
      <c r="C4" s="204">
        <v>1.3</v>
      </c>
      <c r="D4" s="170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</row>
    <row r="5" spans="1:21" x14ac:dyDescent="0.35">
      <c r="A5" s="203" t="s">
        <v>270</v>
      </c>
      <c r="B5" s="194" t="s">
        <v>271</v>
      </c>
      <c r="C5" s="204">
        <v>0.7</v>
      </c>
      <c r="D5" s="170"/>
      <c r="E5" s="167"/>
      <c r="F5" s="167"/>
      <c r="G5" s="167"/>
      <c r="H5" s="167"/>
      <c r="I5" s="167"/>
      <c r="J5" s="167"/>
      <c r="K5" s="167"/>
      <c r="L5" s="167"/>
      <c r="M5" s="167"/>
      <c r="N5" s="167"/>
      <c r="O5" s="167"/>
      <c r="P5" s="167"/>
      <c r="Q5" s="167"/>
      <c r="R5" s="167"/>
      <c r="S5" s="167"/>
      <c r="T5" s="167"/>
      <c r="U5" s="167"/>
    </row>
    <row r="6" spans="1:21" x14ac:dyDescent="0.35">
      <c r="A6" s="203" t="s">
        <v>272</v>
      </c>
      <c r="B6" s="194" t="s">
        <v>273</v>
      </c>
      <c r="C6" s="204">
        <v>1.8</v>
      </c>
      <c r="D6" s="170"/>
      <c r="E6" s="167"/>
      <c r="F6" s="167"/>
      <c r="G6" s="167"/>
      <c r="H6" s="167"/>
      <c r="I6" s="167"/>
      <c r="J6" s="167"/>
      <c r="K6" s="167"/>
      <c r="L6" s="167"/>
      <c r="M6" s="167"/>
      <c r="N6" s="167"/>
      <c r="O6" s="167"/>
      <c r="P6" s="167"/>
      <c r="Q6" s="167"/>
      <c r="R6" s="167"/>
      <c r="S6" s="167"/>
      <c r="T6" s="167"/>
      <c r="U6" s="167"/>
    </row>
    <row r="7" spans="1:21" x14ac:dyDescent="0.35">
      <c r="A7" s="203" t="s">
        <v>274</v>
      </c>
      <c r="B7" s="194" t="s">
        <v>275</v>
      </c>
      <c r="C7" s="204">
        <v>1.4</v>
      </c>
      <c r="D7" s="170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</row>
    <row r="8" spans="1:21" x14ac:dyDescent="0.35">
      <c r="A8" s="203" t="s">
        <v>276</v>
      </c>
      <c r="B8" s="194" t="s">
        <v>277</v>
      </c>
      <c r="C8" s="204">
        <v>0.3</v>
      </c>
      <c r="D8" s="170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  <c r="U8" s="167"/>
    </row>
    <row r="9" spans="1:21" x14ac:dyDescent="0.35">
      <c r="A9" s="203" t="s">
        <v>278</v>
      </c>
      <c r="B9" s="194" t="s">
        <v>279</v>
      </c>
      <c r="C9" s="204">
        <v>1</v>
      </c>
      <c r="D9" s="170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  <c r="U9" s="167"/>
    </row>
    <row r="10" spans="1:21" x14ac:dyDescent="0.35">
      <c r="A10" s="203" t="s">
        <v>280</v>
      </c>
      <c r="B10" s="194" t="s">
        <v>281</v>
      </c>
      <c r="C10" s="204">
        <v>0.5</v>
      </c>
      <c r="D10" s="170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</row>
    <row r="11" spans="1:21" x14ac:dyDescent="0.35">
      <c r="A11" s="203" t="s">
        <v>282</v>
      </c>
      <c r="B11" s="194" t="s">
        <v>283</v>
      </c>
      <c r="C11" s="204">
        <v>0.7</v>
      </c>
      <c r="D11" s="170"/>
      <c r="E11" s="167"/>
      <c r="F11" s="167"/>
      <c r="G11" s="167"/>
      <c r="H11" s="167"/>
      <c r="I11" s="167"/>
      <c r="J11" s="167"/>
      <c r="K11" s="167"/>
      <c r="L11" s="167"/>
      <c r="M11" s="167"/>
      <c r="N11" s="167"/>
      <c r="O11" s="167"/>
      <c r="P11" s="167"/>
      <c r="Q11" s="167"/>
      <c r="R11" s="167"/>
      <c r="S11" s="167"/>
      <c r="T11" s="167"/>
      <c r="U11" s="167"/>
    </row>
    <row r="12" spans="1:21" x14ac:dyDescent="0.35">
      <c r="A12" s="203" t="s">
        <v>284</v>
      </c>
      <c r="B12" s="194" t="s">
        <v>285</v>
      </c>
      <c r="C12" s="204">
        <v>1.4</v>
      </c>
      <c r="D12" s="170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</row>
    <row r="13" spans="1:21" x14ac:dyDescent="0.35">
      <c r="A13" s="203" t="s">
        <v>286</v>
      </c>
      <c r="B13" s="194" t="s">
        <v>287</v>
      </c>
      <c r="C13" s="204">
        <v>0.4</v>
      </c>
      <c r="D13" s="170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</row>
    <row r="14" spans="1:21" x14ac:dyDescent="0.35">
      <c r="A14" s="203" t="s">
        <v>288</v>
      </c>
      <c r="B14" s="194" t="s">
        <v>289</v>
      </c>
      <c r="C14" s="204">
        <v>0.8</v>
      </c>
      <c r="D14" s="170"/>
      <c r="E14" s="167"/>
      <c r="F14" s="167"/>
      <c r="G14" s="167"/>
      <c r="H14" s="167"/>
      <c r="I14" s="167"/>
      <c r="J14" s="167"/>
      <c r="K14" s="167"/>
      <c r="L14" s="167"/>
      <c r="M14" s="167"/>
      <c r="N14" s="167"/>
      <c r="O14" s="167"/>
      <c r="P14" s="167"/>
      <c r="Q14" s="167"/>
      <c r="R14" s="167"/>
      <c r="S14" s="167"/>
      <c r="T14" s="167"/>
      <c r="U14" s="167"/>
    </row>
    <row r="15" spans="1:21" x14ac:dyDescent="0.35">
      <c r="A15" s="203" t="s">
        <v>290</v>
      </c>
      <c r="B15" s="194" t="s">
        <v>291</v>
      </c>
      <c r="C15" s="204">
        <v>1.2</v>
      </c>
      <c r="D15" s="170"/>
      <c r="E15" s="167"/>
      <c r="F15" s="167"/>
      <c r="G15" s="167"/>
      <c r="H15" s="167"/>
      <c r="I15" s="167"/>
      <c r="J15" s="167"/>
      <c r="K15" s="167"/>
      <c r="L15" s="167"/>
      <c r="M15" s="167"/>
      <c r="N15" s="167"/>
      <c r="O15" s="167"/>
      <c r="P15" s="167"/>
      <c r="Q15" s="167"/>
      <c r="R15" s="167"/>
      <c r="S15" s="167"/>
      <c r="T15" s="167"/>
      <c r="U15" s="167"/>
    </row>
    <row r="16" spans="1:21" x14ac:dyDescent="0.35">
      <c r="A16" s="203" t="s">
        <v>292</v>
      </c>
      <c r="B16" s="194" t="s">
        <v>293</v>
      </c>
      <c r="C16" s="204">
        <v>0.8</v>
      </c>
      <c r="D16" s="170"/>
      <c r="E16" s="167"/>
      <c r="F16" s="167"/>
      <c r="G16" s="167"/>
      <c r="H16" s="167"/>
      <c r="I16" s="167"/>
      <c r="J16" s="167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67"/>
    </row>
    <row r="17" spans="1:21" x14ac:dyDescent="0.35">
      <c r="A17" s="203" t="s">
        <v>294</v>
      </c>
      <c r="B17" s="194" t="s">
        <v>295</v>
      </c>
      <c r="C17" s="204">
        <v>1.7</v>
      </c>
      <c r="D17" s="170"/>
      <c r="E17" s="167"/>
      <c r="F17" s="167"/>
      <c r="G17" s="167"/>
      <c r="H17" s="167"/>
      <c r="I17" s="167"/>
      <c r="J17" s="167"/>
      <c r="K17" s="167"/>
      <c r="L17" s="167"/>
      <c r="M17" s="167"/>
      <c r="N17" s="167"/>
      <c r="O17" s="167"/>
      <c r="P17" s="167"/>
      <c r="Q17" s="167"/>
      <c r="R17" s="167"/>
      <c r="S17" s="167"/>
      <c r="T17" s="167"/>
      <c r="U17" s="167"/>
    </row>
    <row r="18" spans="1:21" x14ac:dyDescent="0.35">
      <c r="A18" s="203" t="s">
        <v>296</v>
      </c>
      <c r="B18" s="194" t="s">
        <v>297</v>
      </c>
      <c r="C18" s="204">
        <v>1.5</v>
      </c>
      <c r="D18" s="170"/>
      <c r="E18" s="167"/>
      <c r="F18" s="167"/>
      <c r="G18" s="167"/>
      <c r="H18" s="167"/>
      <c r="I18" s="167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67"/>
      <c r="U18" s="167"/>
    </row>
    <row r="19" spans="1:21" x14ac:dyDescent="0.35">
      <c r="A19" s="203" t="s">
        <v>298</v>
      </c>
      <c r="B19" s="194" t="s">
        <v>299</v>
      </c>
      <c r="C19" s="204">
        <v>-0.6</v>
      </c>
      <c r="D19" s="170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167"/>
      <c r="Q19" s="167"/>
      <c r="R19" s="167"/>
      <c r="S19" s="167"/>
      <c r="T19" s="167"/>
      <c r="U19" s="167"/>
    </row>
    <row r="20" spans="1:21" x14ac:dyDescent="0.35">
      <c r="A20" s="203" t="s">
        <v>300</v>
      </c>
      <c r="B20" s="194" t="s">
        <v>301</v>
      </c>
      <c r="C20" s="204">
        <v>-0.4</v>
      </c>
      <c r="D20" s="170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</row>
    <row r="21" spans="1:21" x14ac:dyDescent="0.35">
      <c r="A21" s="203" t="s">
        <v>302</v>
      </c>
      <c r="B21" s="194" t="s">
        <v>303</v>
      </c>
      <c r="C21" s="204">
        <v>-1.8</v>
      </c>
      <c r="D21" s="170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</row>
    <row r="22" spans="1:21" x14ac:dyDescent="0.35">
      <c r="A22" s="203" t="s">
        <v>304</v>
      </c>
      <c r="B22" s="194" t="s">
        <v>305</v>
      </c>
      <c r="C22" s="204">
        <v>1.2</v>
      </c>
      <c r="D22" s="170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</row>
    <row r="23" spans="1:21" x14ac:dyDescent="0.35">
      <c r="A23" s="203" t="s">
        <v>306</v>
      </c>
      <c r="B23" s="194" t="s">
        <v>307</v>
      </c>
      <c r="C23" s="204">
        <v>1.4</v>
      </c>
      <c r="D23" s="170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  <c r="R23" s="167"/>
      <c r="S23" s="167"/>
      <c r="T23" s="167"/>
      <c r="U23" s="167"/>
    </row>
    <row r="24" spans="1:21" x14ac:dyDescent="0.35">
      <c r="A24" s="203" t="s">
        <v>308</v>
      </c>
      <c r="B24" s="194" t="s">
        <v>309</v>
      </c>
      <c r="C24" s="204">
        <v>-4.0999999999999996</v>
      </c>
      <c r="D24" s="170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  <c r="R24" s="167"/>
      <c r="S24" s="167"/>
      <c r="T24" s="167"/>
      <c r="U24" s="167"/>
    </row>
    <row r="25" spans="1:21" x14ac:dyDescent="0.35">
      <c r="A25" s="203" t="s">
        <v>310</v>
      </c>
      <c r="B25" s="194" t="s">
        <v>311</v>
      </c>
      <c r="C25" s="204">
        <v>-3.4</v>
      </c>
      <c r="D25" s="170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  <c r="R25" s="167"/>
      <c r="S25" s="167"/>
      <c r="T25" s="167"/>
      <c r="U25" s="167"/>
    </row>
    <row r="26" spans="1:21" x14ac:dyDescent="0.35">
      <c r="A26" s="203" t="s">
        <v>312</v>
      </c>
      <c r="B26" s="194" t="s">
        <v>313</v>
      </c>
      <c r="C26" s="204">
        <v>1.3</v>
      </c>
      <c r="D26" s="170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  <c r="R26" s="167"/>
      <c r="S26" s="167"/>
      <c r="T26" s="167"/>
      <c r="U26" s="167"/>
    </row>
    <row r="27" spans="1:21" x14ac:dyDescent="0.35">
      <c r="A27" s="203" t="s">
        <v>314</v>
      </c>
      <c r="B27" s="194" t="s">
        <v>262</v>
      </c>
      <c r="C27" s="204">
        <v>0.8</v>
      </c>
      <c r="D27" s="170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  <c r="R27" s="167"/>
      <c r="S27" s="167"/>
      <c r="T27" s="167"/>
      <c r="U27" s="167"/>
    </row>
    <row r="28" spans="1:21" x14ac:dyDescent="0.35">
      <c r="A28" s="203" t="s">
        <v>315</v>
      </c>
      <c r="B28" s="194" t="s">
        <v>258</v>
      </c>
      <c r="C28" s="204">
        <v>1.4</v>
      </c>
      <c r="D28" s="170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  <c r="R28" s="167"/>
      <c r="S28" s="167"/>
      <c r="T28" s="167"/>
      <c r="U28" s="167"/>
    </row>
    <row r="29" spans="1:21" x14ac:dyDescent="0.35">
      <c r="A29" s="203" t="s">
        <v>316</v>
      </c>
      <c r="B29" s="194" t="s">
        <v>256</v>
      </c>
      <c r="C29" s="204">
        <v>0.2</v>
      </c>
      <c r="D29" s="170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</row>
    <row r="30" spans="1:21" x14ac:dyDescent="0.35">
      <c r="A30" s="203" t="s">
        <v>317</v>
      </c>
      <c r="B30" s="194" t="s">
        <v>260</v>
      </c>
      <c r="C30" s="204">
        <v>-1.6</v>
      </c>
      <c r="D30" s="170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  <c r="R30" s="167"/>
      <c r="S30" s="167"/>
      <c r="T30" s="167"/>
      <c r="U30" s="167"/>
    </row>
    <row r="31" spans="1:21" x14ac:dyDescent="0.35">
      <c r="A31" s="203" t="s">
        <v>318</v>
      </c>
      <c r="B31" s="194" t="s">
        <v>264</v>
      </c>
      <c r="C31" s="204">
        <v>-5</v>
      </c>
      <c r="D31" s="205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  <c r="R31" s="167"/>
      <c r="S31" s="167"/>
      <c r="T31" s="167"/>
      <c r="U31" s="167"/>
    </row>
    <row r="32" spans="1:21" x14ac:dyDescent="0.35">
      <c r="A32" s="206" t="s">
        <v>319</v>
      </c>
      <c r="B32" s="197" t="s">
        <v>320</v>
      </c>
      <c r="C32" s="207">
        <v>0.7</v>
      </c>
      <c r="D32" s="170"/>
      <c r="E32" s="170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  <c r="R32" s="167"/>
      <c r="S32" s="167"/>
      <c r="T32" s="167"/>
      <c r="U32" s="167"/>
    </row>
    <row r="33" spans="1:21" s="21" customFormat="1" x14ac:dyDescent="0.35">
      <c r="A33" s="66" t="s">
        <v>341</v>
      </c>
      <c r="B33" s="66"/>
      <c r="C33" s="66"/>
      <c r="D33" s="66"/>
      <c r="E33" s="66"/>
      <c r="M33" s="66"/>
    </row>
    <row r="34" spans="1:21" ht="18" customHeight="1" x14ac:dyDescent="0.35">
      <c r="A34" s="230" t="s">
        <v>380</v>
      </c>
      <c r="B34" s="230"/>
      <c r="C34" s="230"/>
      <c r="D34" s="230"/>
      <c r="E34" s="230"/>
      <c r="F34" s="230"/>
      <c r="G34" s="230"/>
      <c r="H34" s="187"/>
      <c r="I34" s="187"/>
      <c r="J34" s="187"/>
      <c r="K34" s="187"/>
      <c r="L34" s="187"/>
      <c r="M34" s="167"/>
      <c r="N34" s="167"/>
      <c r="O34" s="167"/>
      <c r="P34" s="167"/>
      <c r="Q34" s="167"/>
      <c r="R34" s="167"/>
      <c r="S34" s="167"/>
      <c r="T34" s="167"/>
      <c r="U34" s="167"/>
    </row>
    <row r="35" spans="1:21" x14ac:dyDescent="0.35">
      <c r="A35" s="230" t="s">
        <v>396</v>
      </c>
      <c r="B35" s="230"/>
      <c r="C35" s="230"/>
      <c r="D35" s="230"/>
      <c r="E35" s="230"/>
      <c r="F35" s="230"/>
      <c r="G35" s="230"/>
      <c r="H35" s="230"/>
      <c r="I35" s="230"/>
      <c r="J35" s="230"/>
      <c r="K35" s="230"/>
      <c r="L35" s="230"/>
      <c r="M35" s="167"/>
      <c r="N35" s="167"/>
      <c r="O35" s="167"/>
      <c r="P35" s="167"/>
      <c r="Q35" s="167"/>
      <c r="R35" s="167"/>
      <c r="S35" s="167"/>
      <c r="T35" s="167"/>
      <c r="U35" s="167"/>
    </row>
    <row r="36" spans="1:21" x14ac:dyDescent="0.35">
      <c r="A36" s="227" t="s">
        <v>343</v>
      </c>
      <c r="B36" s="227"/>
      <c r="C36" s="227"/>
      <c r="D36" s="227"/>
      <c r="E36" s="227"/>
      <c r="F36" s="227"/>
      <c r="G36" s="227"/>
      <c r="H36" s="227"/>
      <c r="I36" s="227"/>
      <c r="J36" s="227"/>
      <c r="K36" s="227"/>
      <c r="L36" s="187"/>
      <c r="M36" s="167"/>
      <c r="N36" s="167"/>
      <c r="O36" s="167"/>
      <c r="P36" s="167"/>
      <c r="Q36" s="167"/>
      <c r="R36" s="167"/>
      <c r="S36" s="167"/>
      <c r="T36" s="167"/>
      <c r="U36" s="167"/>
    </row>
    <row r="37" spans="1:21" x14ac:dyDescent="0.35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  <c r="R37" s="167"/>
      <c r="S37" s="167"/>
      <c r="T37" s="167"/>
      <c r="U37" s="167"/>
    </row>
    <row r="38" spans="1:21" x14ac:dyDescent="0.35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  <c r="R38" s="167"/>
      <c r="S38" s="167"/>
      <c r="T38" s="167"/>
      <c r="U38" s="167"/>
    </row>
    <row r="39" spans="1:21" x14ac:dyDescent="0.35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  <c r="R39" s="167"/>
      <c r="S39" s="167"/>
      <c r="T39" s="167"/>
      <c r="U39" s="167"/>
    </row>
    <row r="40" spans="1:21" x14ac:dyDescent="0.35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  <c r="R40" s="167"/>
      <c r="S40" s="167"/>
      <c r="T40" s="167"/>
      <c r="U40" s="167"/>
    </row>
    <row r="41" spans="1:21" x14ac:dyDescent="0.3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</row>
    <row r="42" spans="1:21" x14ac:dyDescent="0.35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  <c r="R42" s="167"/>
      <c r="S42" s="167"/>
      <c r="T42" s="167"/>
      <c r="U42" s="167"/>
    </row>
    <row r="43" spans="1:21" x14ac:dyDescent="0.3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  <c r="R43" s="167"/>
      <c r="S43" s="167"/>
      <c r="T43" s="167"/>
      <c r="U43" s="167"/>
    </row>
    <row r="44" spans="1:21" x14ac:dyDescent="0.35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  <c r="R44" s="167"/>
      <c r="S44" s="167"/>
      <c r="T44" s="167"/>
      <c r="U44" s="167"/>
    </row>
    <row r="45" spans="1:21" x14ac:dyDescent="0.35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  <c r="R45" s="167"/>
      <c r="S45" s="167"/>
      <c r="T45" s="167"/>
      <c r="U45" s="167"/>
    </row>
    <row r="46" spans="1:21" x14ac:dyDescent="0.3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  <c r="R46" s="167"/>
      <c r="S46" s="167"/>
      <c r="T46" s="167"/>
      <c r="U46" s="167"/>
    </row>
    <row r="47" spans="1:21" x14ac:dyDescent="0.3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  <c r="R47" s="167"/>
      <c r="S47" s="167"/>
      <c r="T47" s="167"/>
      <c r="U47" s="167"/>
    </row>
    <row r="48" spans="1:21" x14ac:dyDescent="0.3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  <c r="R48" s="167"/>
      <c r="S48" s="167"/>
      <c r="T48" s="167"/>
      <c r="U48" s="167"/>
    </row>
    <row r="49" spans="1:21" x14ac:dyDescent="0.3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  <c r="R49" s="167"/>
      <c r="S49" s="167"/>
      <c r="T49" s="167"/>
      <c r="U49" s="167"/>
    </row>
    <row r="50" spans="1:21" x14ac:dyDescent="0.3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  <c r="R50" s="167"/>
      <c r="S50" s="167"/>
      <c r="T50" s="167"/>
      <c r="U50" s="167"/>
    </row>
    <row r="51" spans="1:21" x14ac:dyDescent="0.35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  <c r="R51" s="167"/>
      <c r="S51" s="167"/>
      <c r="T51" s="167"/>
      <c r="U51" s="167"/>
    </row>
    <row r="52" spans="1:21" x14ac:dyDescent="0.35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  <c r="R52" s="167"/>
      <c r="S52" s="167"/>
      <c r="T52" s="167"/>
      <c r="U52" s="167"/>
    </row>
    <row r="53" spans="1:21" x14ac:dyDescent="0.35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  <c r="R53" s="167"/>
      <c r="S53" s="167"/>
      <c r="T53" s="167"/>
      <c r="U53" s="167"/>
    </row>
    <row r="54" spans="1:21" x14ac:dyDescent="0.3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</row>
    <row r="55" spans="1:21" x14ac:dyDescent="0.35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  <c r="R55" s="167"/>
      <c r="S55" s="167"/>
      <c r="T55" s="167"/>
      <c r="U55" s="167"/>
    </row>
    <row r="56" spans="1:21" x14ac:dyDescent="0.35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  <c r="R56" s="167"/>
      <c r="S56" s="167"/>
      <c r="T56" s="167"/>
      <c r="U56" s="167"/>
    </row>
    <row r="57" spans="1:21" x14ac:dyDescent="0.35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  <c r="R57" s="167"/>
      <c r="S57" s="167"/>
      <c r="T57" s="167"/>
      <c r="U57" s="167"/>
    </row>
    <row r="58" spans="1:21" x14ac:dyDescent="0.35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  <c r="R58" s="167"/>
      <c r="S58" s="167"/>
      <c r="T58" s="167"/>
      <c r="U58" s="167"/>
    </row>
    <row r="59" spans="1:21" x14ac:dyDescent="0.35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  <c r="R59" s="167"/>
      <c r="S59" s="167"/>
      <c r="T59" s="167"/>
      <c r="U59" s="167"/>
    </row>
    <row r="60" spans="1:21" x14ac:dyDescent="0.35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  <c r="R60" s="167"/>
      <c r="S60" s="167"/>
      <c r="T60" s="167"/>
      <c r="U60" s="167"/>
    </row>
    <row r="61" spans="1:21" x14ac:dyDescent="0.35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  <c r="R61" s="167"/>
      <c r="S61" s="167"/>
      <c r="T61" s="167"/>
      <c r="U61" s="167"/>
    </row>
    <row r="62" spans="1:21" x14ac:dyDescent="0.35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  <c r="R62" s="167"/>
      <c r="S62" s="167"/>
      <c r="T62" s="167"/>
      <c r="U62" s="167"/>
    </row>
    <row r="63" spans="1:21" x14ac:dyDescent="0.35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</row>
    <row r="64" spans="1:21" x14ac:dyDescent="0.35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  <c r="R64" s="167"/>
      <c r="S64" s="167"/>
      <c r="T64" s="167"/>
      <c r="U64" s="167"/>
    </row>
    <row r="65" spans="1:21" x14ac:dyDescent="0.35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</row>
    <row r="66" spans="1:21" x14ac:dyDescent="0.35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  <c r="R66" s="167"/>
      <c r="S66" s="167"/>
      <c r="T66" s="167"/>
      <c r="U66" s="167"/>
    </row>
    <row r="67" spans="1:21" x14ac:dyDescent="0.35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</row>
    <row r="68" spans="1:21" x14ac:dyDescent="0.35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  <c r="R68" s="167"/>
      <c r="S68" s="167"/>
      <c r="T68" s="167"/>
      <c r="U68" s="167"/>
    </row>
    <row r="69" spans="1:21" x14ac:dyDescent="0.35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  <c r="R69" s="167"/>
      <c r="S69" s="167"/>
      <c r="T69" s="167"/>
      <c r="U69" s="167"/>
    </row>
    <row r="70" spans="1:21" x14ac:dyDescent="0.35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  <c r="R70" s="167"/>
      <c r="S70" s="167"/>
      <c r="T70" s="167"/>
      <c r="U70" s="167"/>
    </row>
    <row r="71" spans="1:21" x14ac:dyDescent="0.35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  <c r="R71" s="167"/>
      <c r="S71" s="167"/>
      <c r="T71" s="167"/>
      <c r="U71" s="167"/>
    </row>
    <row r="72" spans="1:21" x14ac:dyDescent="0.3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</row>
    <row r="73" spans="1:21" x14ac:dyDescent="0.35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</row>
    <row r="74" spans="1:21" x14ac:dyDescent="0.3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  <c r="R74" s="167"/>
      <c r="S74" s="167"/>
      <c r="T74" s="167"/>
      <c r="U74" s="167"/>
    </row>
    <row r="75" spans="1:21" x14ac:dyDescent="0.35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  <c r="R75" s="167"/>
      <c r="S75" s="167"/>
      <c r="T75" s="167"/>
      <c r="U75" s="167"/>
    </row>
    <row r="76" spans="1:21" x14ac:dyDescent="0.35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  <c r="R76" s="167"/>
      <c r="S76" s="167"/>
      <c r="T76" s="167"/>
      <c r="U76" s="167"/>
    </row>
    <row r="77" spans="1:21" x14ac:dyDescent="0.35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  <c r="R77" s="167"/>
      <c r="S77" s="167"/>
      <c r="T77" s="167"/>
      <c r="U77" s="167"/>
    </row>
    <row r="78" spans="1:21" x14ac:dyDescent="0.35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  <c r="R78" s="167"/>
      <c r="S78" s="167"/>
      <c r="T78" s="167"/>
      <c r="U78" s="167"/>
    </row>
    <row r="79" spans="1:21" x14ac:dyDescent="0.35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  <c r="R79" s="167"/>
      <c r="S79" s="167"/>
      <c r="T79" s="167"/>
      <c r="U79" s="167"/>
    </row>
    <row r="80" spans="1:21" x14ac:dyDescent="0.35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  <c r="R80" s="167"/>
      <c r="S80" s="167"/>
      <c r="T80" s="167"/>
      <c r="U80" s="167"/>
    </row>
    <row r="81" spans="1:21" x14ac:dyDescent="0.35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  <c r="R81" s="167"/>
      <c r="S81" s="167"/>
      <c r="T81" s="167"/>
      <c r="U81" s="167"/>
    </row>
    <row r="82" spans="1:21" x14ac:dyDescent="0.35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</row>
    <row r="83" spans="1:21" x14ac:dyDescent="0.35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  <c r="R83" s="167"/>
      <c r="S83" s="167"/>
      <c r="T83" s="167"/>
      <c r="U83" s="167"/>
    </row>
    <row r="84" spans="1:21" x14ac:dyDescent="0.3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</row>
    <row r="85" spans="1:21" x14ac:dyDescent="0.35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  <c r="R85" s="167"/>
      <c r="S85" s="167"/>
      <c r="T85" s="167"/>
      <c r="U85" s="167"/>
    </row>
    <row r="86" spans="1:21" x14ac:dyDescent="0.35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  <c r="R86" s="167"/>
      <c r="S86" s="167"/>
      <c r="T86" s="167"/>
      <c r="U86" s="167"/>
    </row>
    <row r="87" spans="1:21" x14ac:dyDescent="0.35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  <c r="R87" s="167"/>
      <c r="S87" s="167"/>
      <c r="T87" s="167"/>
      <c r="U87" s="167"/>
    </row>
    <row r="88" spans="1:21" x14ac:dyDescent="0.35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  <c r="R88" s="167"/>
      <c r="S88" s="167"/>
      <c r="T88" s="167"/>
      <c r="U88" s="167"/>
    </row>
    <row r="89" spans="1:21" x14ac:dyDescent="0.35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  <c r="R89" s="167"/>
      <c r="S89" s="167"/>
      <c r="T89" s="167"/>
      <c r="U89" s="167"/>
    </row>
    <row r="90" spans="1:21" x14ac:dyDescent="0.35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  <c r="R90" s="167"/>
      <c r="S90" s="167"/>
      <c r="T90" s="167"/>
      <c r="U90" s="167"/>
    </row>
    <row r="91" spans="1:21" x14ac:dyDescent="0.35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  <c r="R91" s="167"/>
      <c r="S91" s="167"/>
      <c r="T91" s="167"/>
      <c r="U91" s="167"/>
    </row>
    <row r="92" spans="1:21" x14ac:dyDescent="0.35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  <c r="R92" s="167"/>
      <c r="S92" s="167"/>
      <c r="T92" s="167"/>
      <c r="U92" s="167"/>
    </row>
    <row r="93" spans="1:21" x14ac:dyDescent="0.35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  <c r="R93" s="167"/>
      <c r="S93" s="167"/>
      <c r="T93" s="167"/>
      <c r="U93" s="167"/>
    </row>
    <row r="94" spans="1:21" x14ac:dyDescent="0.35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  <c r="R94" s="167"/>
      <c r="S94" s="167"/>
      <c r="T94" s="167"/>
      <c r="U94" s="167"/>
    </row>
    <row r="95" spans="1:21" x14ac:dyDescent="0.35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  <c r="R95" s="167"/>
      <c r="S95" s="167"/>
      <c r="T95" s="167"/>
      <c r="U95" s="167"/>
    </row>
    <row r="96" spans="1:21" x14ac:dyDescent="0.35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  <c r="R96" s="167"/>
      <c r="S96" s="167"/>
      <c r="T96" s="167"/>
      <c r="U96" s="167"/>
    </row>
    <row r="97" spans="1:21" x14ac:dyDescent="0.35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  <c r="R97" s="167"/>
      <c r="S97" s="167"/>
      <c r="T97" s="167"/>
      <c r="U97" s="167"/>
    </row>
    <row r="98" spans="1:21" x14ac:dyDescent="0.35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  <c r="R98" s="167"/>
      <c r="S98" s="167"/>
      <c r="T98" s="167"/>
      <c r="U98" s="167"/>
    </row>
    <row r="99" spans="1:21" x14ac:dyDescent="0.35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  <c r="R99" s="167"/>
      <c r="S99" s="167"/>
      <c r="T99" s="167"/>
      <c r="U99" s="167"/>
    </row>
    <row r="100" spans="1:21" x14ac:dyDescent="0.35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  <c r="R100" s="167"/>
      <c r="S100" s="167"/>
      <c r="T100" s="167"/>
      <c r="U100" s="167"/>
    </row>
    <row r="101" spans="1:21" x14ac:dyDescent="0.35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  <c r="R101" s="167"/>
      <c r="S101" s="167"/>
      <c r="T101" s="167"/>
      <c r="U101" s="167"/>
    </row>
    <row r="102" spans="1:21" x14ac:dyDescent="0.35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  <c r="R102" s="167"/>
      <c r="S102" s="167"/>
      <c r="T102" s="167"/>
      <c r="U102" s="167"/>
    </row>
    <row r="103" spans="1:21" x14ac:dyDescent="0.35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  <c r="R103" s="167"/>
      <c r="S103" s="167"/>
      <c r="T103" s="167"/>
      <c r="U103" s="167"/>
    </row>
    <row r="104" spans="1:21" x14ac:dyDescent="0.35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  <c r="R104" s="167"/>
      <c r="S104" s="167"/>
      <c r="T104" s="167"/>
      <c r="U104" s="167"/>
    </row>
    <row r="105" spans="1:21" x14ac:dyDescent="0.35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  <c r="R105" s="167"/>
      <c r="S105" s="167"/>
      <c r="T105" s="167"/>
      <c r="U105" s="167"/>
    </row>
    <row r="106" spans="1:21" x14ac:dyDescent="0.35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  <c r="R106" s="167"/>
      <c r="S106" s="167"/>
      <c r="T106" s="167"/>
      <c r="U106" s="167"/>
    </row>
    <row r="107" spans="1:21" x14ac:dyDescent="0.35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  <c r="R107" s="167"/>
      <c r="S107" s="167"/>
      <c r="T107" s="167"/>
      <c r="U107" s="167"/>
    </row>
    <row r="108" spans="1:21" x14ac:dyDescent="0.35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  <c r="R108" s="167"/>
      <c r="S108" s="167"/>
      <c r="T108" s="167"/>
      <c r="U108" s="167"/>
    </row>
    <row r="109" spans="1:21" x14ac:dyDescent="0.35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  <c r="R109" s="167"/>
      <c r="S109" s="167"/>
      <c r="T109" s="167"/>
      <c r="U109" s="167"/>
    </row>
    <row r="110" spans="1:21" x14ac:dyDescent="0.35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  <c r="R110" s="167"/>
      <c r="S110" s="167"/>
      <c r="T110" s="167"/>
      <c r="U110" s="167"/>
    </row>
    <row r="111" spans="1:21" x14ac:dyDescent="0.35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  <c r="R111" s="167"/>
      <c r="S111" s="167"/>
      <c r="T111" s="167"/>
      <c r="U111" s="167"/>
    </row>
    <row r="112" spans="1:21" x14ac:dyDescent="0.35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  <c r="R112" s="167"/>
      <c r="S112" s="167"/>
      <c r="T112" s="167"/>
      <c r="U112" s="167"/>
    </row>
    <row r="113" spans="1:21" x14ac:dyDescent="0.35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  <c r="R113" s="167"/>
      <c r="S113" s="167"/>
      <c r="T113" s="167"/>
      <c r="U113" s="167"/>
    </row>
    <row r="114" spans="1:21" x14ac:dyDescent="0.35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  <c r="R114" s="167"/>
      <c r="S114" s="167"/>
      <c r="T114" s="167"/>
      <c r="U114" s="167"/>
    </row>
    <row r="115" spans="1:21" x14ac:dyDescent="0.3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  <c r="R115" s="167"/>
      <c r="S115" s="167"/>
      <c r="T115" s="167"/>
      <c r="U115" s="167"/>
    </row>
    <row r="116" spans="1:21" x14ac:dyDescent="0.35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</row>
    <row r="117" spans="1:21" x14ac:dyDescent="0.35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  <c r="R117" s="167"/>
      <c r="S117" s="167"/>
      <c r="T117" s="167"/>
      <c r="U117" s="167"/>
    </row>
    <row r="118" spans="1:21" x14ac:dyDescent="0.35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  <c r="R118" s="167"/>
      <c r="S118" s="167"/>
      <c r="T118" s="167"/>
      <c r="U118" s="167"/>
    </row>
    <row r="119" spans="1:21" x14ac:dyDescent="0.35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  <c r="R119" s="167"/>
      <c r="S119" s="167"/>
      <c r="T119" s="167"/>
      <c r="U119" s="167"/>
    </row>
    <row r="120" spans="1:21" x14ac:dyDescent="0.35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  <c r="R120" s="167"/>
      <c r="S120" s="167"/>
      <c r="T120" s="167"/>
      <c r="U120" s="167"/>
    </row>
    <row r="121" spans="1:21" x14ac:dyDescent="0.35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  <c r="R121" s="167"/>
      <c r="S121" s="167"/>
      <c r="T121" s="167"/>
      <c r="U121" s="167"/>
    </row>
    <row r="122" spans="1:21" x14ac:dyDescent="0.35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  <c r="R122" s="167"/>
      <c r="S122" s="167"/>
      <c r="T122" s="167"/>
      <c r="U122" s="167"/>
    </row>
    <row r="123" spans="1:21" x14ac:dyDescent="0.35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  <c r="R123" s="167"/>
      <c r="S123" s="167"/>
      <c r="T123" s="167"/>
      <c r="U123" s="167"/>
    </row>
    <row r="124" spans="1:21" x14ac:dyDescent="0.35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  <c r="R124" s="167"/>
      <c r="S124" s="167"/>
      <c r="T124" s="167"/>
      <c r="U124" s="167"/>
    </row>
    <row r="125" spans="1:21" x14ac:dyDescent="0.35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  <c r="R125" s="167"/>
      <c r="S125" s="167"/>
      <c r="T125" s="167"/>
      <c r="U125" s="167"/>
    </row>
    <row r="126" spans="1:21" x14ac:dyDescent="0.35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  <c r="R126" s="167"/>
      <c r="S126" s="167"/>
      <c r="T126" s="167"/>
      <c r="U126" s="167"/>
    </row>
    <row r="127" spans="1:21" x14ac:dyDescent="0.35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  <c r="R127" s="167"/>
      <c r="S127" s="167"/>
      <c r="T127" s="167"/>
      <c r="U127" s="167"/>
    </row>
    <row r="128" spans="1:21" x14ac:dyDescent="0.35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  <c r="R128" s="167"/>
      <c r="S128" s="167"/>
      <c r="T128" s="167"/>
      <c r="U128" s="167"/>
    </row>
    <row r="129" spans="1:21" x14ac:dyDescent="0.35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  <c r="R129" s="167"/>
      <c r="S129" s="167"/>
      <c r="T129" s="167"/>
      <c r="U129" s="167"/>
    </row>
    <row r="130" spans="1:21" x14ac:dyDescent="0.35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  <c r="R130" s="167"/>
      <c r="S130" s="167"/>
      <c r="T130" s="167"/>
      <c r="U130" s="167"/>
    </row>
    <row r="131" spans="1:21" x14ac:dyDescent="0.35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  <c r="R131" s="167"/>
      <c r="S131" s="167"/>
      <c r="T131" s="167"/>
      <c r="U131" s="167"/>
    </row>
    <row r="132" spans="1:21" x14ac:dyDescent="0.35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  <c r="R132" s="167"/>
      <c r="S132" s="167"/>
      <c r="T132" s="167"/>
      <c r="U132" s="167"/>
    </row>
    <row r="133" spans="1:21" x14ac:dyDescent="0.35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  <c r="R133" s="167"/>
      <c r="S133" s="167"/>
      <c r="T133" s="167"/>
      <c r="U133" s="167"/>
    </row>
    <row r="134" spans="1:21" x14ac:dyDescent="0.35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  <c r="R134" s="167"/>
      <c r="S134" s="167"/>
      <c r="T134" s="167"/>
      <c r="U134" s="167"/>
    </row>
    <row r="135" spans="1:21" x14ac:dyDescent="0.35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  <c r="R135" s="167"/>
      <c r="S135" s="167"/>
      <c r="T135" s="167"/>
      <c r="U135" s="167"/>
    </row>
    <row r="136" spans="1:21" x14ac:dyDescent="0.35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  <c r="R136" s="167"/>
      <c r="S136" s="167"/>
      <c r="T136" s="167"/>
      <c r="U136" s="167"/>
    </row>
    <row r="137" spans="1:21" x14ac:dyDescent="0.35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  <c r="R137" s="167"/>
      <c r="S137" s="167"/>
      <c r="T137" s="167"/>
      <c r="U137" s="167"/>
    </row>
    <row r="138" spans="1:21" x14ac:dyDescent="0.35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  <c r="R138" s="167"/>
      <c r="S138" s="167"/>
      <c r="T138" s="167"/>
      <c r="U138" s="167"/>
    </row>
    <row r="139" spans="1:21" x14ac:dyDescent="0.35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  <c r="R139" s="167"/>
      <c r="S139" s="167"/>
      <c r="T139" s="167"/>
      <c r="U139" s="167"/>
    </row>
    <row r="140" spans="1:21" x14ac:dyDescent="0.35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  <c r="R140" s="167"/>
      <c r="S140" s="167"/>
      <c r="T140" s="167"/>
      <c r="U140" s="167"/>
    </row>
    <row r="141" spans="1:21" x14ac:dyDescent="0.35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  <c r="R141" s="167"/>
      <c r="S141" s="167"/>
      <c r="T141" s="167"/>
      <c r="U141" s="167"/>
    </row>
    <row r="142" spans="1:21" x14ac:dyDescent="0.35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  <c r="R142" s="167"/>
      <c r="S142" s="167"/>
      <c r="T142" s="167"/>
      <c r="U142" s="167"/>
    </row>
    <row r="143" spans="1:21" x14ac:dyDescent="0.35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  <c r="R143" s="167"/>
      <c r="S143" s="167"/>
      <c r="T143" s="167"/>
      <c r="U143" s="167"/>
    </row>
    <row r="144" spans="1:21" x14ac:dyDescent="0.35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  <c r="R144" s="167"/>
      <c r="S144" s="167"/>
      <c r="T144" s="167"/>
      <c r="U144" s="167"/>
    </row>
    <row r="145" spans="1:21" x14ac:dyDescent="0.35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  <c r="R145" s="167"/>
      <c r="S145" s="167"/>
      <c r="T145" s="167"/>
      <c r="U145" s="167"/>
    </row>
    <row r="146" spans="1:21" x14ac:dyDescent="0.35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  <c r="R146" s="167"/>
      <c r="S146" s="167"/>
      <c r="T146" s="167"/>
      <c r="U146" s="167"/>
    </row>
    <row r="147" spans="1:21" x14ac:dyDescent="0.35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  <c r="R147" s="167"/>
      <c r="S147" s="167"/>
      <c r="T147" s="167"/>
      <c r="U147" s="167"/>
    </row>
    <row r="148" spans="1:21" x14ac:dyDescent="0.35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  <c r="R148" s="167"/>
      <c r="S148" s="167"/>
      <c r="T148" s="167"/>
      <c r="U148" s="167"/>
    </row>
    <row r="149" spans="1:21" x14ac:dyDescent="0.35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</row>
    <row r="150" spans="1:21" x14ac:dyDescent="0.35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</row>
    <row r="151" spans="1:21" x14ac:dyDescent="0.35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</row>
    <row r="152" spans="1:21" x14ac:dyDescent="0.35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</row>
    <row r="153" spans="1:21" x14ac:dyDescent="0.35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</row>
    <row r="154" spans="1:21" x14ac:dyDescent="0.35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</row>
    <row r="155" spans="1:21" x14ac:dyDescent="0.35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</row>
    <row r="156" spans="1:21" x14ac:dyDescent="0.35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</row>
    <row r="157" spans="1:21" x14ac:dyDescent="0.35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</row>
    <row r="158" spans="1:21" x14ac:dyDescent="0.35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</row>
    <row r="159" spans="1:21" x14ac:dyDescent="0.35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</row>
    <row r="160" spans="1:21" x14ac:dyDescent="0.3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</row>
    <row r="161" spans="1:21" x14ac:dyDescent="0.35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</row>
    <row r="162" spans="1:21" x14ac:dyDescent="0.35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</row>
    <row r="163" spans="1:21" x14ac:dyDescent="0.35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</row>
    <row r="164" spans="1:21" x14ac:dyDescent="0.35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</row>
    <row r="165" spans="1:21" x14ac:dyDescent="0.35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</row>
    <row r="166" spans="1:21" x14ac:dyDescent="0.35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</row>
    <row r="167" spans="1:21" x14ac:dyDescent="0.35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</row>
    <row r="168" spans="1:21" x14ac:dyDescent="0.35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</row>
    <row r="169" spans="1:21" x14ac:dyDescent="0.35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</row>
    <row r="170" spans="1:21" x14ac:dyDescent="0.35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</row>
    <row r="171" spans="1:21" x14ac:dyDescent="0.35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</row>
    <row r="172" spans="1:21" x14ac:dyDescent="0.35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</row>
    <row r="173" spans="1:21" x14ac:dyDescent="0.35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</row>
    <row r="174" spans="1:21" x14ac:dyDescent="0.35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</row>
    <row r="175" spans="1:21" x14ac:dyDescent="0.35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</row>
    <row r="176" spans="1:21" x14ac:dyDescent="0.35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</row>
    <row r="177" spans="1:21" x14ac:dyDescent="0.35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</row>
    <row r="178" spans="1:21" x14ac:dyDescent="0.35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</row>
    <row r="179" spans="1:21" x14ac:dyDescent="0.35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</row>
    <row r="180" spans="1:21" x14ac:dyDescent="0.35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</row>
    <row r="181" spans="1:21" x14ac:dyDescent="0.35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</row>
    <row r="182" spans="1:21" x14ac:dyDescent="0.35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</row>
    <row r="183" spans="1:21" x14ac:dyDescent="0.35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</row>
    <row r="184" spans="1:21" x14ac:dyDescent="0.35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</row>
    <row r="185" spans="1:21" x14ac:dyDescent="0.35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</row>
  </sheetData>
  <mergeCells count="3">
    <mergeCell ref="A34:G34"/>
    <mergeCell ref="A35:L35"/>
    <mergeCell ref="A36:K3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>
    <tabColor rgb="FF002060"/>
  </sheetPr>
  <dimension ref="A1:Q218"/>
  <sheetViews>
    <sheetView zoomScaleNormal="100" workbookViewId="0"/>
  </sheetViews>
  <sheetFormatPr baseColWidth="10" defaultRowHeight="18" x14ac:dyDescent="0.35"/>
  <cols>
    <col min="1" max="1" width="27" style="166" customWidth="1"/>
    <col min="2" max="16384" width="11.5546875" style="166"/>
  </cols>
  <sheetData>
    <row r="1" spans="1:17" x14ac:dyDescent="0.35">
      <c r="A1" s="165" t="s">
        <v>336</v>
      </c>
      <c r="G1" s="221"/>
      <c r="H1" s="221"/>
      <c r="I1" s="221"/>
      <c r="J1" s="167"/>
      <c r="K1" s="167"/>
      <c r="L1" s="167"/>
      <c r="M1" s="167"/>
      <c r="N1" s="167"/>
      <c r="O1" s="167"/>
      <c r="P1" s="167"/>
      <c r="Q1" s="167"/>
    </row>
    <row r="2" spans="1:17" ht="22.5" x14ac:dyDescent="0.35">
      <c r="A2" s="208"/>
      <c r="B2" s="209" t="s">
        <v>321</v>
      </c>
      <c r="C2" s="209" t="s">
        <v>322</v>
      </c>
      <c r="D2" s="209" t="s">
        <v>323</v>
      </c>
      <c r="E2" s="209" t="s">
        <v>324</v>
      </c>
      <c r="F2" s="210" t="s">
        <v>325</v>
      </c>
      <c r="G2" s="170"/>
      <c r="H2" s="167"/>
      <c r="I2" s="167"/>
      <c r="J2" s="167"/>
      <c r="K2" s="167"/>
      <c r="L2" s="167"/>
      <c r="M2" s="167"/>
      <c r="N2" s="167"/>
      <c r="O2" s="167"/>
      <c r="P2" s="167"/>
      <c r="Q2" s="167"/>
    </row>
    <row r="3" spans="1:17" x14ac:dyDescent="0.35">
      <c r="A3" s="189" t="s">
        <v>326</v>
      </c>
      <c r="B3" s="211">
        <v>11.5</v>
      </c>
      <c r="C3" s="211">
        <v>34.6</v>
      </c>
      <c r="D3" s="211">
        <v>25.4</v>
      </c>
      <c r="E3" s="211">
        <v>28.6</v>
      </c>
      <c r="F3" s="211">
        <v>100</v>
      </c>
      <c r="G3" s="212"/>
      <c r="H3" s="213"/>
      <c r="I3" s="167"/>
      <c r="J3" s="167"/>
      <c r="K3" s="167"/>
      <c r="L3" s="167"/>
      <c r="M3" s="167"/>
      <c r="N3" s="167"/>
      <c r="O3" s="167"/>
      <c r="P3" s="167"/>
      <c r="Q3" s="167"/>
    </row>
    <row r="4" spans="1:17" x14ac:dyDescent="0.35">
      <c r="A4" s="214" t="s">
        <v>327</v>
      </c>
      <c r="B4" s="215">
        <v>11.5</v>
      </c>
      <c r="C4" s="215">
        <v>34.200000000000003</v>
      </c>
      <c r="D4" s="215">
        <v>24.2</v>
      </c>
      <c r="E4" s="215">
        <v>30.1</v>
      </c>
      <c r="F4" s="211">
        <v>100</v>
      </c>
      <c r="G4" s="212"/>
      <c r="H4" s="213"/>
      <c r="I4" s="167"/>
      <c r="J4" s="167"/>
      <c r="K4" s="167"/>
      <c r="L4" s="167"/>
      <c r="M4" s="167"/>
      <c r="N4" s="167"/>
      <c r="O4" s="167"/>
      <c r="P4" s="167"/>
      <c r="Q4" s="167"/>
    </row>
    <row r="5" spans="1:17" x14ac:dyDescent="0.35">
      <c r="A5" s="214" t="s">
        <v>328</v>
      </c>
      <c r="B5" s="215">
        <v>11.8</v>
      </c>
      <c r="C5" s="215">
        <v>37.1</v>
      </c>
      <c r="D5" s="215">
        <v>27.7</v>
      </c>
      <c r="E5" s="215">
        <v>23.3</v>
      </c>
      <c r="F5" s="211">
        <v>100</v>
      </c>
      <c r="G5" s="212"/>
      <c r="H5" s="213"/>
      <c r="I5" s="167"/>
      <c r="J5" s="167"/>
      <c r="K5" s="167"/>
      <c r="L5" s="167"/>
      <c r="M5" s="167"/>
      <c r="N5" s="167"/>
      <c r="O5" s="167"/>
      <c r="P5" s="167"/>
      <c r="Q5" s="167"/>
    </row>
    <row r="6" spans="1:17" x14ac:dyDescent="0.35">
      <c r="A6" s="214" t="s">
        <v>329</v>
      </c>
      <c r="B6" s="215">
        <v>10.5</v>
      </c>
      <c r="C6" s="215">
        <v>33.299999999999997</v>
      </c>
      <c r="D6" s="215">
        <v>30.8</v>
      </c>
      <c r="E6" s="215">
        <v>25.4</v>
      </c>
      <c r="F6" s="211">
        <v>100</v>
      </c>
      <c r="G6" s="212"/>
      <c r="H6" s="213"/>
      <c r="I6" s="167"/>
      <c r="J6" s="167"/>
      <c r="K6" s="167"/>
      <c r="L6" s="167"/>
      <c r="M6" s="167"/>
      <c r="N6" s="167"/>
      <c r="O6" s="167"/>
      <c r="P6" s="167"/>
      <c r="Q6" s="167"/>
    </row>
    <row r="7" spans="1:17" x14ac:dyDescent="0.35">
      <c r="A7" s="189" t="s">
        <v>330</v>
      </c>
      <c r="B7" s="211">
        <v>6.5</v>
      </c>
      <c r="C7" s="211">
        <v>27.5</v>
      </c>
      <c r="D7" s="211">
        <v>25.4</v>
      </c>
      <c r="E7" s="211">
        <v>40.6</v>
      </c>
      <c r="F7" s="211">
        <v>100</v>
      </c>
      <c r="G7" s="212"/>
      <c r="H7" s="213"/>
      <c r="I7" s="167"/>
      <c r="J7" s="167"/>
      <c r="K7" s="167"/>
      <c r="L7" s="167"/>
      <c r="M7" s="167"/>
      <c r="N7" s="167"/>
      <c r="O7" s="167"/>
      <c r="P7" s="167"/>
      <c r="Q7" s="167"/>
    </row>
    <row r="8" spans="1:17" x14ac:dyDescent="0.35">
      <c r="A8" s="214" t="s">
        <v>327</v>
      </c>
      <c r="B8" s="215">
        <v>6.1</v>
      </c>
      <c r="C8" s="215">
        <v>25.8</v>
      </c>
      <c r="D8" s="215">
        <v>24.7</v>
      </c>
      <c r="E8" s="215">
        <v>43.4</v>
      </c>
      <c r="F8" s="211">
        <v>100</v>
      </c>
      <c r="G8" s="212"/>
      <c r="H8" s="213"/>
      <c r="I8" s="167"/>
      <c r="J8" s="167"/>
      <c r="K8" s="167"/>
      <c r="L8" s="167"/>
      <c r="M8" s="167"/>
      <c r="N8" s="167"/>
      <c r="O8" s="167"/>
      <c r="P8" s="167"/>
      <c r="Q8" s="167"/>
    </row>
    <row r="9" spans="1:17" x14ac:dyDescent="0.35">
      <c r="A9" s="214" t="s">
        <v>328</v>
      </c>
      <c r="B9" s="215">
        <v>8.4</v>
      </c>
      <c r="C9" s="215">
        <v>33.6</v>
      </c>
      <c r="D9" s="215">
        <v>26.2</v>
      </c>
      <c r="E9" s="215">
        <v>31.8</v>
      </c>
      <c r="F9" s="211">
        <v>100</v>
      </c>
      <c r="G9" s="212"/>
      <c r="H9" s="213"/>
      <c r="I9" s="167"/>
      <c r="J9" s="167"/>
      <c r="K9" s="167"/>
      <c r="L9" s="167"/>
      <c r="M9" s="167"/>
      <c r="N9" s="167"/>
      <c r="O9" s="167"/>
      <c r="P9" s="167"/>
      <c r="Q9" s="167"/>
    </row>
    <row r="10" spans="1:17" x14ac:dyDescent="0.35">
      <c r="A10" s="214" t="s">
        <v>329</v>
      </c>
      <c r="B10" s="215">
        <v>7.1</v>
      </c>
      <c r="C10" s="215">
        <v>32.299999999999997</v>
      </c>
      <c r="D10" s="215">
        <v>30.4</v>
      </c>
      <c r="E10" s="215">
        <v>30.2</v>
      </c>
      <c r="F10" s="211">
        <v>100</v>
      </c>
      <c r="G10" s="212"/>
      <c r="H10" s="213"/>
      <c r="I10" s="167"/>
      <c r="J10" s="167"/>
      <c r="K10" s="167"/>
      <c r="L10" s="167"/>
      <c r="M10" s="167"/>
      <c r="N10" s="167"/>
      <c r="O10" s="167"/>
      <c r="P10" s="167"/>
      <c r="Q10" s="167"/>
    </row>
    <row r="11" spans="1:17" x14ac:dyDescent="0.35">
      <c r="A11" s="189" t="s">
        <v>331</v>
      </c>
      <c r="B11" s="211">
        <v>4.9000000000000004</v>
      </c>
      <c r="C11" s="211">
        <v>25.2</v>
      </c>
      <c r="D11" s="211">
        <v>26.1</v>
      </c>
      <c r="E11" s="211">
        <v>43.9</v>
      </c>
      <c r="F11" s="211">
        <v>100</v>
      </c>
      <c r="G11" s="212"/>
      <c r="H11" s="213"/>
      <c r="I11" s="167"/>
      <c r="J11" s="167"/>
      <c r="K11" s="167"/>
      <c r="L11" s="167"/>
      <c r="M11" s="167"/>
      <c r="N11" s="167"/>
      <c r="O11" s="167"/>
      <c r="P11" s="167"/>
      <c r="Q11" s="167"/>
    </row>
    <row r="12" spans="1:17" x14ac:dyDescent="0.35">
      <c r="A12" s="189" t="s">
        <v>332</v>
      </c>
      <c r="B12" s="211">
        <v>5.9</v>
      </c>
      <c r="C12" s="211">
        <v>26.3</v>
      </c>
      <c r="D12" s="211">
        <v>24.8</v>
      </c>
      <c r="E12" s="211">
        <v>43</v>
      </c>
      <c r="F12" s="211">
        <v>100</v>
      </c>
      <c r="G12" s="212"/>
      <c r="H12" s="213"/>
      <c r="I12" s="167"/>
      <c r="J12" s="167"/>
      <c r="K12" s="167"/>
      <c r="L12" s="167"/>
      <c r="M12" s="167"/>
      <c r="N12" s="167"/>
      <c r="O12" s="167"/>
      <c r="P12" s="167"/>
      <c r="Q12" s="167"/>
    </row>
    <row r="13" spans="1:17" x14ac:dyDescent="0.35">
      <c r="A13" s="189" t="s">
        <v>333</v>
      </c>
      <c r="B13" s="211">
        <v>5.8</v>
      </c>
      <c r="C13" s="211">
        <v>26.3</v>
      </c>
      <c r="D13" s="211">
        <v>26.9</v>
      </c>
      <c r="E13" s="211">
        <v>40.9</v>
      </c>
      <c r="F13" s="211">
        <v>100</v>
      </c>
      <c r="G13" s="212"/>
      <c r="H13" s="213"/>
      <c r="I13" s="167"/>
      <c r="J13" s="167"/>
      <c r="K13" s="167"/>
      <c r="L13" s="167"/>
      <c r="M13" s="167"/>
      <c r="N13" s="167"/>
      <c r="O13" s="167"/>
      <c r="P13" s="167"/>
      <c r="Q13" s="167"/>
    </row>
    <row r="14" spans="1:17" x14ac:dyDescent="0.35">
      <c r="A14" s="189" t="s">
        <v>334</v>
      </c>
      <c r="B14" s="211">
        <v>38.299999999999997</v>
      </c>
      <c r="C14" s="211">
        <v>43.9</v>
      </c>
      <c r="D14" s="211">
        <v>12.5</v>
      </c>
      <c r="E14" s="211">
        <v>5.3</v>
      </c>
      <c r="F14" s="211">
        <v>100</v>
      </c>
      <c r="G14" s="212"/>
      <c r="H14" s="213"/>
      <c r="I14" s="167"/>
      <c r="J14" s="167"/>
      <c r="K14" s="167"/>
      <c r="L14" s="167"/>
      <c r="M14" s="167"/>
      <c r="N14" s="167"/>
      <c r="O14" s="167"/>
      <c r="P14" s="167"/>
      <c r="Q14" s="167"/>
    </row>
    <row r="15" spans="1:17" x14ac:dyDescent="0.35">
      <c r="A15" s="189" t="s">
        <v>335</v>
      </c>
      <c r="B15" s="211">
        <v>12.5</v>
      </c>
      <c r="C15" s="216">
        <v>32.1</v>
      </c>
      <c r="D15" s="211">
        <v>23.8</v>
      </c>
      <c r="E15" s="211">
        <v>31.5</v>
      </c>
      <c r="F15" s="211">
        <v>100</v>
      </c>
      <c r="G15" s="212"/>
      <c r="H15" s="213"/>
      <c r="I15" s="167"/>
      <c r="J15" s="167"/>
      <c r="K15" s="167"/>
      <c r="L15" s="217"/>
      <c r="M15" s="217"/>
      <c r="N15" s="217"/>
      <c r="O15" s="217"/>
      <c r="P15" s="167"/>
      <c r="Q15" s="167"/>
    </row>
    <row r="16" spans="1:17" s="21" customFormat="1" x14ac:dyDescent="0.35">
      <c r="A16" s="66" t="s">
        <v>341</v>
      </c>
      <c r="B16" s="66"/>
      <c r="C16" s="66"/>
      <c r="D16" s="66"/>
      <c r="E16" s="66"/>
      <c r="M16" s="66"/>
    </row>
    <row r="17" spans="1:17" ht="32.25" customHeight="1" x14ac:dyDescent="0.35">
      <c r="A17" s="230" t="s">
        <v>381</v>
      </c>
      <c r="B17" s="230"/>
      <c r="C17" s="230"/>
      <c r="D17" s="230"/>
      <c r="E17" s="230"/>
      <c r="F17" s="230"/>
      <c r="G17" s="230"/>
      <c r="H17" s="187"/>
      <c r="I17" s="187"/>
      <c r="J17" s="187"/>
      <c r="K17" s="187"/>
      <c r="L17" s="187"/>
      <c r="M17" s="167"/>
      <c r="N17" s="167"/>
      <c r="O17" s="167"/>
      <c r="P17" s="167"/>
      <c r="Q17" s="167"/>
    </row>
    <row r="18" spans="1:17" x14ac:dyDescent="0.35">
      <c r="A18" s="230" t="s">
        <v>396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167"/>
      <c r="N18" s="167"/>
      <c r="O18" s="167"/>
      <c r="P18" s="167"/>
      <c r="Q18" s="167"/>
    </row>
    <row r="19" spans="1:17" x14ac:dyDescent="0.35">
      <c r="A19" s="227" t="s">
        <v>343</v>
      </c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187"/>
      <c r="M19" s="167"/>
      <c r="N19" s="167"/>
      <c r="O19" s="167"/>
      <c r="P19" s="167"/>
      <c r="Q19" s="167"/>
    </row>
    <row r="20" spans="1:17" x14ac:dyDescent="0.35">
      <c r="A20" s="167"/>
      <c r="B20" s="167"/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</row>
    <row r="21" spans="1:17" x14ac:dyDescent="0.35">
      <c r="A21" s="167"/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</row>
    <row r="22" spans="1:17" x14ac:dyDescent="0.35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</row>
    <row r="23" spans="1:17" x14ac:dyDescent="0.35">
      <c r="A23" s="167"/>
      <c r="B23" s="167"/>
      <c r="C23" s="167"/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7"/>
      <c r="P23" s="167"/>
      <c r="Q23" s="167"/>
    </row>
    <row r="24" spans="1:17" x14ac:dyDescent="0.35">
      <c r="A24" s="167"/>
      <c r="B24" s="167"/>
      <c r="C24" s="167"/>
      <c r="D24" s="167"/>
      <c r="E24" s="167"/>
      <c r="F24" s="167"/>
      <c r="G24" s="167"/>
      <c r="H24" s="167"/>
      <c r="I24" s="167"/>
      <c r="J24" s="167"/>
      <c r="K24" s="167"/>
      <c r="L24" s="167"/>
      <c r="M24" s="167"/>
      <c r="N24" s="167"/>
      <c r="O24" s="167"/>
      <c r="P24" s="167"/>
      <c r="Q24" s="167"/>
    </row>
    <row r="25" spans="1:17" x14ac:dyDescent="0.35">
      <c r="A25" s="167"/>
      <c r="B25" s="167"/>
      <c r="C25" s="167"/>
      <c r="D25" s="167"/>
      <c r="E25" s="167"/>
      <c r="F25" s="167"/>
      <c r="G25" s="167"/>
      <c r="H25" s="167"/>
      <c r="I25" s="167"/>
      <c r="J25" s="167"/>
      <c r="K25" s="167"/>
      <c r="L25" s="167"/>
      <c r="M25" s="167"/>
      <c r="N25" s="167"/>
      <c r="O25" s="167"/>
      <c r="P25" s="167"/>
      <c r="Q25" s="167"/>
    </row>
    <row r="26" spans="1:17" x14ac:dyDescent="0.35">
      <c r="A26" s="167"/>
      <c r="B26" s="167"/>
      <c r="C26" s="167"/>
      <c r="D26" s="167"/>
      <c r="E26" s="167"/>
      <c r="F26" s="167"/>
      <c r="G26" s="167"/>
      <c r="H26" s="167"/>
      <c r="I26" s="167"/>
      <c r="J26" s="167"/>
      <c r="K26" s="167"/>
      <c r="L26" s="167"/>
      <c r="M26" s="167"/>
      <c r="N26" s="167"/>
      <c r="O26" s="167"/>
      <c r="P26" s="167"/>
      <c r="Q26" s="167"/>
    </row>
    <row r="27" spans="1:17" x14ac:dyDescent="0.35">
      <c r="A27" s="167"/>
      <c r="B27" s="167"/>
      <c r="C27" s="167"/>
      <c r="D27" s="167"/>
      <c r="E27" s="167"/>
      <c r="F27" s="167"/>
      <c r="G27" s="167"/>
      <c r="H27" s="167"/>
      <c r="I27" s="167"/>
      <c r="J27" s="167"/>
      <c r="K27" s="167"/>
      <c r="L27" s="167"/>
      <c r="M27" s="167"/>
      <c r="N27" s="167"/>
      <c r="O27" s="167"/>
      <c r="P27" s="167"/>
      <c r="Q27" s="167"/>
    </row>
    <row r="28" spans="1:17" x14ac:dyDescent="0.35">
      <c r="A28" s="167"/>
      <c r="B28" s="167"/>
      <c r="C28" s="167"/>
      <c r="D28" s="167"/>
      <c r="E28" s="167"/>
      <c r="F28" s="167"/>
      <c r="G28" s="167"/>
      <c r="H28" s="167"/>
      <c r="I28" s="167"/>
      <c r="J28" s="167"/>
      <c r="K28" s="167"/>
      <c r="L28" s="167"/>
      <c r="M28" s="167"/>
      <c r="N28" s="167"/>
      <c r="O28" s="167"/>
      <c r="P28" s="167"/>
      <c r="Q28" s="167"/>
    </row>
    <row r="29" spans="1:17" x14ac:dyDescent="0.35">
      <c r="A29" s="167"/>
      <c r="B29" s="167"/>
      <c r="C29" s="167"/>
      <c r="D29" s="167"/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</row>
    <row r="30" spans="1:17" x14ac:dyDescent="0.35">
      <c r="A30" s="167"/>
      <c r="B30" s="167"/>
      <c r="C30" s="167"/>
      <c r="D30" s="167"/>
      <c r="E30" s="167"/>
      <c r="F30" s="167"/>
      <c r="G30" s="167"/>
      <c r="H30" s="167"/>
      <c r="I30" s="167"/>
      <c r="J30" s="167"/>
      <c r="K30" s="167"/>
      <c r="L30" s="167"/>
      <c r="M30" s="167"/>
      <c r="N30" s="167"/>
      <c r="O30" s="167"/>
      <c r="P30" s="167"/>
      <c r="Q30" s="167"/>
    </row>
    <row r="31" spans="1:17" x14ac:dyDescent="0.35">
      <c r="A31" s="167"/>
      <c r="B31" s="167"/>
      <c r="C31" s="167"/>
      <c r="D31" s="167"/>
      <c r="E31" s="167"/>
      <c r="F31" s="167"/>
      <c r="G31" s="167"/>
      <c r="H31" s="167"/>
      <c r="I31" s="167"/>
      <c r="J31" s="167"/>
      <c r="K31" s="167"/>
      <c r="L31" s="167"/>
      <c r="M31" s="167"/>
      <c r="N31" s="167"/>
      <c r="O31" s="167"/>
      <c r="P31" s="167"/>
      <c r="Q31" s="167"/>
    </row>
    <row r="32" spans="1:17" x14ac:dyDescent="0.35">
      <c r="A32" s="167"/>
      <c r="B32" s="167"/>
      <c r="C32" s="167"/>
      <c r="D32" s="167"/>
      <c r="E32" s="167"/>
      <c r="F32" s="167"/>
      <c r="G32" s="167"/>
      <c r="H32" s="167"/>
      <c r="I32" s="167"/>
      <c r="J32" s="167"/>
      <c r="K32" s="167"/>
      <c r="L32" s="167"/>
      <c r="M32" s="167"/>
      <c r="N32" s="167"/>
      <c r="O32" s="167"/>
      <c r="P32" s="167"/>
      <c r="Q32" s="167"/>
    </row>
    <row r="33" spans="1:17" x14ac:dyDescent="0.35">
      <c r="A33" s="167"/>
      <c r="B33" s="167"/>
      <c r="C33" s="167"/>
      <c r="D33" s="167"/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7"/>
      <c r="P33" s="167"/>
      <c r="Q33" s="167"/>
    </row>
    <row r="34" spans="1:17" x14ac:dyDescent="0.35">
      <c r="A34" s="167"/>
      <c r="B34" s="167"/>
      <c r="C34" s="167"/>
      <c r="D34" s="167"/>
      <c r="E34" s="167"/>
      <c r="F34" s="167"/>
      <c r="G34" s="167"/>
      <c r="H34" s="167"/>
      <c r="I34" s="167"/>
      <c r="J34" s="167"/>
      <c r="K34" s="167"/>
      <c r="L34" s="167"/>
      <c r="M34" s="167"/>
      <c r="N34" s="167"/>
      <c r="O34" s="167"/>
      <c r="P34" s="167"/>
      <c r="Q34" s="167"/>
    </row>
    <row r="35" spans="1:17" x14ac:dyDescent="0.35">
      <c r="A35" s="167"/>
      <c r="B35" s="167"/>
      <c r="C35" s="167"/>
      <c r="D35" s="167"/>
      <c r="E35" s="167"/>
      <c r="F35" s="167"/>
      <c r="G35" s="167"/>
      <c r="H35" s="167"/>
      <c r="I35" s="167"/>
      <c r="J35" s="167"/>
      <c r="K35" s="167"/>
      <c r="L35" s="167"/>
      <c r="M35" s="167"/>
      <c r="N35" s="167"/>
      <c r="O35" s="167"/>
      <c r="P35" s="167"/>
      <c r="Q35" s="167"/>
    </row>
    <row r="36" spans="1:17" x14ac:dyDescent="0.3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</row>
    <row r="37" spans="1:17" x14ac:dyDescent="0.35">
      <c r="A37" s="167"/>
      <c r="B37" s="167"/>
      <c r="C37" s="167"/>
      <c r="D37" s="167"/>
      <c r="E37" s="167"/>
      <c r="F37" s="167"/>
      <c r="G37" s="167"/>
      <c r="H37" s="167"/>
      <c r="I37" s="167"/>
      <c r="J37" s="167"/>
      <c r="K37" s="167"/>
      <c r="L37" s="167"/>
      <c r="M37" s="167"/>
      <c r="N37" s="167"/>
      <c r="O37" s="167"/>
      <c r="P37" s="167"/>
      <c r="Q37" s="167"/>
    </row>
    <row r="38" spans="1:17" x14ac:dyDescent="0.35">
      <c r="A38" s="167"/>
      <c r="B38" s="167"/>
      <c r="C38" s="167"/>
      <c r="D38" s="167"/>
      <c r="E38" s="167"/>
      <c r="F38" s="167"/>
      <c r="G38" s="167"/>
      <c r="H38" s="167"/>
      <c r="I38" s="167"/>
      <c r="J38" s="167"/>
      <c r="K38" s="167"/>
      <c r="L38" s="167"/>
      <c r="M38" s="167"/>
      <c r="N38" s="167"/>
      <c r="O38" s="167"/>
      <c r="P38" s="167"/>
      <c r="Q38" s="167"/>
    </row>
    <row r="39" spans="1:17" x14ac:dyDescent="0.35">
      <c r="A39" s="167"/>
      <c r="B39" s="167"/>
      <c r="C39" s="167"/>
      <c r="D39" s="167"/>
      <c r="E39" s="167"/>
      <c r="F39" s="167"/>
      <c r="G39" s="167"/>
      <c r="H39" s="167"/>
      <c r="I39" s="167"/>
      <c r="J39" s="167"/>
      <c r="K39" s="167"/>
      <c r="L39" s="167"/>
      <c r="M39" s="167"/>
      <c r="N39" s="167"/>
      <c r="O39" s="167"/>
      <c r="P39" s="167"/>
      <c r="Q39" s="167"/>
    </row>
    <row r="40" spans="1:17" x14ac:dyDescent="0.35">
      <c r="A40" s="167"/>
      <c r="B40" s="167"/>
      <c r="C40" s="167"/>
      <c r="D40" s="167"/>
      <c r="E40" s="167"/>
      <c r="F40" s="167"/>
      <c r="G40" s="167"/>
      <c r="H40" s="167"/>
      <c r="I40" s="167"/>
      <c r="J40" s="167"/>
      <c r="K40" s="167"/>
      <c r="L40" s="167"/>
      <c r="M40" s="167"/>
      <c r="N40" s="167"/>
      <c r="O40" s="167"/>
      <c r="P40" s="167"/>
      <c r="Q40" s="167"/>
    </row>
    <row r="41" spans="1:17" x14ac:dyDescent="0.3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</row>
    <row r="42" spans="1:17" x14ac:dyDescent="0.35">
      <c r="A42" s="167"/>
      <c r="B42" s="167"/>
      <c r="C42" s="167"/>
      <c r="D42" s="167"/>
      <c r="E42" s="167"/>
      <c r="F42" s="167"/>
      <c r="G42" s="167"/>
      <c r="H42" s="167"/>
      <c r="I42" s="167"/>
      <c r="J42" s="167"/>
      <c r="K42" s="167"/>
      <c r="L42" s="167"/>
      <c r="M42" s="167"/>
      <c r="N42" s="167"/>
      <c r="O42" s="167"/>
      <c r="P42" s="167"/>
      <c r="Q42" s="167"/>
    </row>
    <row r="43" spans="1:17" x14ac:dyDescent="0.35">
      <c r="A43" s="167"/>
      <c r="B43" s="167"/>
      <c r="C43" s="167"/>
      <c r="D43" s="167"/>
      <c r="E43" s="167"/>
      <c r="F43" s="167"/>
      <c r="G43" s="167"/>
      <c r="H43" s="167"/>
      <c r="I43" s="167"/>
      <c r="J43" s="167"/>
      <c r="K43" s="167"/>
      <c r="L43" s="167"/>
      <c r="M43" s="167"/>
      <c r="N43" s="167"/>
      <c r="O43" s="167"/>
      <c r="P43" s="167"/>
      <c r="Q43" s="167"/>
    </row>
    <row r="44" spans="1:17" x14ac:dyDescent="0.35">
      <c r="A44" s="167"/>
      <c r="B44" s="167"/>
      <c r="C44" s="167"/>
      <c r="D44" s="167"/>
      <c r="E44" s="167"/>
      <c r="F44" s="167"/>
      <c r="G44" s="167"/>
      <c r="H44" s="167"/>
      <c r="I44" s="167"/>
      <c r="J44" s="167"/>
      <c r="K44" s="167"/>
      <c r="L44" s="167"/>
      <c r="M44" s="167"/>
      <c r="N44" s="167"/>
      <c r="O44" s="167"/>
      <c r="P44" s="167"/>
      <c r="Q44" s="167"/>
    </row>
    <row r="45" spans="1:17" x14ac:dyDescent="0.35">
      <c r="A45" s="167"/>
      <c r="B45" s="167"/>
      <c r="C45" s="167"/>
      <c r="D45" s="167"/>
      <c r="E45" s="167"/>
      <c r="F45" s="167"/>
      <c r="G45" s="167"/>
      <c r="H45" s="167"/>
      <c r="I45" s="167"/>
      <c r="J45" s="167"/>
      <c r="K45" s="167"/>
      <c r="L45" s="167"/>
      <c r="M45" s="167"/>
      <c r="N45" s="167"/>
      <c r="O45" s="167"/>
      <c r="P45" s="167"/>
      <c r="Q45" s="167"/>
    </row>
    <row r="46" spans="1:17" x14ac:dyDescent="0.35">
      <c r="A46" s="167"/>
      <c r="B46" s="167"/>
      <c r="C46" s="167"/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7"/>
      <c r="Q46" s="167"/>
    </row>
    <row r="47" spans="1:17" x14ac:dyDescent="0.35">
      <c r="A47" s="167"/>
      <c r="B47" s="167"/>
      <c r="C47" s="167"/>
      <c r="D47" s="167"/>
      <c r="E47" s="167"/>
      <c r="F47" s="167"/>
      <c r="G47" s="167"/>
      <c r="H47" s="167"/>
      <c r="I47" s="167"/>
      <c r="J47" s="167"/>
      <c r="K47" s="167"/>
      <c r="L47" s="167"/>
      <c r="M47" s="167"/>
      <c r="N47" s="167"/>
      <c r="O47" s="167"/>
      <c r="P47" s="167"/>
      <c r="Q47" s="167"/>
    </row>
    <row r="48" spans="1:17" x14ac:dyDescent="0.35">
      <c r="A48" s="167"/>
      <c r="B48" s="167"/>
      <c r="C48" s="167"/>
      <c r="D48" s="167"/>
      <c r="E48" s="167"/>
      <c r="F48" s="167"/>
      <c r="G48" s="167"/>
      <c r="H48" s="167"/>
      <c r="I48" s="167"/>
      <c r="J48" s="167"/>
      <c r="K48" s="167"/>
      <c r="L48" s="167"/>
      <c r="M48" s="167"/>
      <c r="N48" s="167"/>
      <c r="O48" s="167"/>
      <c r="P48" s="167"/>
      <c r="Q48" s="167"/>
    </row>
    <row r="49" spans="1:17" x14ac:dyDescent="0.35">
      <c r="A49" s="167"/>
      <c r="B49" s="167"/>
      <c r="C49" s="167"/>
      <c r="D49" s="167"/>
      <c r="E49" s="167"/>
      <c r="F49" s="167"/>
      <c r="G49" s="167"/>
      <c r="H49" s="167"/>
      <c r="I49" s="167"/>
      <c r="J49" s="167"/>
      <c r="K49" s="167"/>
      <c r="L49" s="167"/>
      <c r="M49" s="167"/>
      <c r="N49" s="167"/>
      <c r="O49" s="167"/>
      <c r="P49" s="167"/>
      <c r="Q49" s="167"/>
    </row>
    <row r="50" spans="1:17" x14ac:dyDescent="0.35">
      <c r="A50" s="167"/>
      <c r="B50" s="167"/>
      <c r="C50" s="167"/>
      <c r="D50" s="167"/>
      <c r="E50" s="167"/>
      <c r="F50" s="167"/>
      <c r="G50" s="167"/>
      <c r="H50" s="167"/>
      <c r="I50" s="167"/>
      <c r="J50" s="167"/>
      <c r="K50" s="167"/>
      <c r="L50" s="167"/>
      <c r="M50" s="167"/>
      <c r="N50" s="167"/>
      <c r="O50" s="167"/>
      <c r="P50" s="167"/>
      <c r="Q50" s="167"/>
    </row>
    <row r="51" spans="1:17" x14ac:dyDescent="0.35">
      <c r="A51" s="167"/>
      <c r="B51" s="167"/>
      <c r="C51" s="167"/>
      <c r="D51" s="167"/>
      <c r="E51" s="167"/>
      <c r="F51" s="167"/>
      <c r="G51" s="167"/>
      <c r="H51" s="167"/>
      <c r="I51" s="167"/>
      <c r="J51" s="167"/>
      <c r="K51" s="167"/>
      <c r="L51" s="167"/>
      <c r="M51" s="167"/>
      <c r="N51" s="167"/>
      <c r="O51" s="167"/>
      <c r="P51" s="167"/>
      <c r="Q51" s="167"/>
    </row>
    <row r="52" spans="1:17" x14ac:dyDescent="0.35">
      <c r="A52" s="167"/>
      <c r="B52" s="167"/>
      <c r="C52" s="167"/>
      <c r="D52" s="167"/>
      <c r="E52" s="167"/>
      <c r="F52" s="167"/>
      <c r="G52" s="167"/>
      <c r="H52" s="167"/>
      <c r="I52" s="167"/>
      <c r="J52" s="167"/>
      <c r="K52" s="167"/>
      <c r="L52" s="167"/>
      <c r="M52" s="167"/>
      <c r="N52" s="167"/>
      <c r="O52" s="167"/>
      <c r="P52" s="167"/>
      <c r="Q52" s="167"/>
    </row>
    <row r="53" spans="1:17" x14ac:dyDescent="0.35">
      <c r="A53" s="167"/>
      <c r="B53" s="167"/>
      <c r="C53" s="167"/>
      <c r="D53" s="167"/>
      <c r="E53" s="167"/>
      <c r="F53" s="167"/>
      <c r="G53" s="167"/>
      <c r="H53" s="167"/>
      <c r="I53" s="167"/>
      <c r="J53" s="167"/>
      <c r="K53" s="167"/>
      <c r="L53" s="167"/>
      <c r="M53" s="167"/>
      <c r="N53" s="167"/>
      <c r="O53" s="167"/>
      <c r="P53" s="167"/>
      <c r="Q53" s="167"/>
    </row>
    <row r="54" spans="1:17" x14ac:dyDescent="0.3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</row>
    <row r="55" spans="1:17" x14ac:dyDescent="0.35">
      <c r="A55" s="167"/>
      <c r="B55" s="167"/>
      <c r="C55" s="167"/>
      <c r="D55" s="167"/>
      <c r="E55" s="167"/>
      <c r="F55" s="167"/>
      <c r="G55" s="167"/>
      <c r="H55" s="167"/>
      <c r="I55" s="167"/>
      <c r="J55" s="167"/>
      <c r="K55" s="167"/>
      <c r="L55" s="167"/>
      <c r="M55" s="167"/>
      <c r="N55" s="167"/>
      <c r="O55" s="167"/>
      <c r="P55" s="167"/>
      <c r="Q55" s="167"/>
    </row>
    <row r="56" spans="1:17" x14ac:dyDescent="0.35">
      <c r="A56" s="167"/>
      <c r="B56" s="167"/>
      <c r="C56" s="167"/>
      <c r="D56" s="167"/>
      <c r="E56" s="167"/>
      <c r="F56" s="167"/>
      <c r="G56" s="167"/>
      <c r="H56" s="167"/>
      <c r="I56" s="167"/>
      <c r="J56" s="167"/>
      <c r="K56" s="167"/>
      <c r="L56" s="167"/>
      <c r="M56" s="167"/>
      <c r="N56" s="167"/>
      <c r="O56" s="167"/>
      <c r="P56" s="167"/>
      <c r="Q56" s="167"/>
    </row>
    <row r="57" spans="1:17" x14ac:dyDescent="0.35">
      <c r="A57" s="167"/>
      <c r="B57" s="167"/>
      <c r="C57" s="167"/>
      <c r="D57" s="167"/>
      <c r="E57" s="167"/>
      <c r="F57" s="167"/>
      <c r="G57" s="167"/>
      <c r="H57" s="167"/>
      <c r="I57" s="167"/>
      <c r="J57" s="167"/>
      <c r="K57" s="167"/>
      <c r="L57" s="167"/>
      <c r="M57" s="167"/>
      <c r="N57" s="167"/>
      <c r="O57" s="167"/>
      <c r="P57" s="167"/>
      <c r="Q57" s="167"/>
    </row>
    <row r="58" spans="1:17" x14ac:dyDescent="0.35">
      <c r="A58" s="167"/>
      <c r="B58" s="167"/>
      <c r="C58" s="167"/>
      <c r="D58" s="167"/>
      <c r="E58" s="167"/>
      <c r="F58" s="167"/>
      <c r="G58" s="167"/>
      <c r="H58" s="167"/>
      <c r="I58" s="167"/>
      <c r="J58" s="167"/>
      <c r="K58" s="167"/>
      <c r="L58" s="167"/>
      <c r="M58" s="167"/>
      <c r="N58" s="167"/>
      <c r="O58" s="167"/>
      <c r="P58" s="167"/>
      <c r="Q58" s="167"/>
    </row>
    <row r="59" spans="1:17" x14ac:dyDescent="0.35">
      <c r="A59" s="167"/>
      <c r="B59" s="167"/>
      <c r="C59" s="167"/>
      <c r="D59" s="167"/>
      <c r="E59" s="167"/>
      <c r="F59" s="167"/>
      <c r="G59" s="167"/>
      <c r="H59" s="167"/>
      <c r="I59" s="167"/>
      <c r="J59" s="167"/>
      <c r="K59" s="167"/>
      <c r="L59" s="167"/>
      <c r="M59" s="167"/>
      <c r="N59" s="167"/>
      <c r="O59" s="167"/>
      <c r="P59" s="167"/>
      <c r="Q59" s="167"/>
    </row>
    <row r="60" spans="1:17" x14ac:dyDescent="0.35">
      <c r="A60" s="167"/>
      <c r="B60" s="167"/>
      <c r="C60" s="167"/>
      <c r="D60" s="167"/>
      <c r="E60" s="167"/>
      <c r="F60" s="167"/>
      <c r="G60" s="167"/>
      <c r="H60" s="167"/>
      <c r="I60" s="167"/>
      <c r="J60" s="167"/>
      <c r="K60" s="167"/>
      <c r="L60" s="167"/>
      <c r="M60" s="167"/>
      <c r="N60" s="167"/>
      <c r="O60" s="167"/>
      <c r="P60" s="167"/>
      <c r="Q60" s="167"/>
    </row>
    <row r="61" spans="1:17" x14ac:dyDescent="0.35">
      <c r="A61" s="167"/>
      <c r="B61" s="167"/>
      <c r="C61" s="167"/>
      <c r="D61" s="167"/>
      <c r="E61" s="167"/>
      <c r="F61" s="167"/>
      <c r="G61" s="167"/>
      <c r="H61" s="167"/>
      <c r="I61" s="167"/>
      <c r="J61" s="167"/>
      <c r="K61" s="167"/>
      <c r="L61" s="167"/>
      <c r="M61" s="167"/>
      <c r="N61" s="167"/>
      <c r="O61" s="167"/>
      <c r="P61" s="167"/>
      <c r="Q61" s="167"/>
    </row>
    <row r="62" spans="1:17" x14ac:dyDescent="0.35">
      <c r="A62" s="167"/>
      <c r="B62" s="167"/>
      <c r="C62" s="167"/>
      <c r="D62" s="167"/>
      <c r="E62" s="167"/>
      <c r="F62" s="167"/>
      <c r="G62" s="167"/>
      <c r="H62" s="167"/>
      <c r="I62" s="167"/>
      <c r="J62" s="167"/>
      <c r="K62" s="167"/>
      <c r="L62" s="167"/>
      <c r="M62" s="167"/>
      <c r="N62" s="167"/>
      <c r="O62" s="167"/>
      <c r="P62" s="167"/>
      <c r="Q62" s="167"/>
    </row>
    <row r="63" spans="1:17" x14ac:dyDescent="0.35">
      <c r="A63" s="167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</row>
    <row r="64" spans="1:17" x14ac:dyDescent="0.35">
      <c r="A64" s="167"/>
      <c r="B64" s="167"/>
      <c r="C64" s="167"/>
      <c r="D64" s="167"/>
      <c r="E64" s="167"/>
      <c r="F64" s="167"/>
      <c r="G64" s="167"/>
      <c r="H64" s="167"/>
      <c r="I64" s="167"/>
      <c r="J64" s="167"/>
      <c r="K64" s="167"/>
      <c r="L64" s="167"/>
      <c r="M64" s="167"/>
      <c r="N64" s="167"/>
      <c r="O64" s="167"/>
      <c r="P64" s="167"/>
      <c r="Q64" s="167"/>
    </row>
    <row r="65" spans="1:17" x14ac:dyDescent="0.35">
      <c r="A65" s="167"/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</row>
    <row r="66" spans="1:17" x14ac:dyDescent="0.35">
      <c r="A66" s="167"/>
      <c r="B66" s="167"/>
      <c r="C66" s="167"/>
      <c r="D66" s="167"/>
      <c r="E66" s="167"/>
      <c r="F66" s="167"/>
      <c r="G66" s="167"/>
      <c r="H66" s="167"/>
      <c r="I66" s="167"/>
      <c r="J66" s="167"/>
      <c r="K66" s="167"/>
      <c r="L66" s="167"/>
      <c r="M66" s="167"/>
      <c r="N66" s="167"/>
      <c r="O66" s="167"/>
      <c r="P66" s="167"/>
      <c r="Q66" s="167"/>
    </row>
    <row r="67" spans="1:17" x14ac:dyDescent="0.35">
      <c r="A67" s="167"/>
      <c r="B67" s="167"/>
      <c r="C67" s="167"/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</row>
    <row r="68" spans="1:17" x14ac:dyDescent="0.35">
      <c r="A68" s="167"/>
      <c r="B68" s="167"/>
      <c r="C68" s="167"/>
      <c r="D68" s="167"/>
      <c r="E68" s="167"/>
      <c r="F68" s="167"/>
      <c r="G68" s="167"/>
      <c r="H68" s="167"/>
      <c r="I68" s="167"/>
      <c r="J68" s="167"/>
      <c r="K68" s="167"/>
      <c r="L68" s="167"/>
      <c r="M68" s="167"/>
      <c r="N68" s="167"/>
      <c r="O68" s="167"/>
      <c r="P68" s="167"/>
      <c r="Q68" s="167"/>
    </row>
    <row r="69" spans="1:17" x14ac:dyDescent="0.35">
      <c r="A69" s="167"/>
      <c r="B69" s="167"/>
      <c r="C69" s="167"/>
      <c r="D69" s="167"/>
      <c r="E69" s="167"/>
      <c r="F69" s="167"/>
      <c r="G69" s="167"/>
      <c r="H69" s="167"/>
      <c r="I69" s="167"/>
      <c r="J69" s="167"/>
      <c r="K69" s="167"/>
      <c r="L69" s="167"/>
      <c r="M69" s="167"/>
      <c r="N69" s="167"/>
      <c r="O69" s="167"/>
      <c r="P69" s="167"/>
      <c r="Q69" s="167"/>
    </row>
    <row r="70" spans="1:17" x14ac:dyDescent="0.35">
      <c r="A70" s="167"/>
      <c r="B70" s="167"/>
      <c r="C70" s="167"/>
      <c r="D70" s="167"/>
      <c r="E70" s="167"/>
      <c r="F70" s="167"/>
      <c r="G70" s="167"/>
      <c r="H70" s="167"/>
      <c r="I70" s="167"/>
      <c r="J70" s="167"/>
      <c r="K70" s="167"/>
      <c r="L70" s="167"/>
      <c r="M70" s="167"/>
      <c r="N70" s="167"/>
      <c r="O70" s="167"/>
      <c r="P70" s="167"/>
      <c r="Q70" s="167"/>
    </row>
    <row r="71" spans="1:17" x14ac:dyDescent="0.35">
      <c r="A71" s="167"/>
      <c r="B71" s="167"/>
      <c r="C71" s="167"/>
      <c r="D71" s="167"/>
      <c r="E71" s="167"/>
      <c r="F71" s="167"/>
      <c r="G71" s="167"/>
      <c r="H71" s="167"/>
      <c r="I71" s="167"/>
      <c r="J71" s="167"/>
      <c r="K71" s="167"/>
      <c r="L71" s="167"/>
      <c r="M71" s="167"/>
      <c r="N71" s="167"/>
      <c r="O71" s="167"/>
      <c r="P71" s="167"/>
      <c r="Q71" s="167"/>
    </row>
    <row r="72" spans="1:17" x14ac:dyDescent="0.3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</row>
    <row r="73" spans="1:17" x14ac:dyDescent="0.35">
      <c r="A73" s="167"/>
      <c r="B73" s="167"/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</row>
    <row r="74" spans="1:17" x14ac:dyDescent="0.35">
      <c r="A74" s="167"/>
      <c r="B74" s="167"/>
      <c r="C74" s="167"/>
      <c r="D74" s="167"/>
      <c r="E74" s="167"/>
      <c r="F74" s="167"/>
      <c r="G74" s="167"/>
      <c r="H74" s="167"/>
      <c r="I74" s="167"/>
      <c r="J74" s="167"/>
      <c r="K74" s="167"/>
      <c r="L74" s="167"/>
      <c r="M74" s="167"/>
      <c r="N74" s="167"/>
      <c r="O74" s="167"/>
      <c r="P74" s="167"/>
      <c r="Q74" s="167"/>
    </row>
    <row r="75" spans="1:17" x14ac:dyDescent="0.35">
      <c r="A75" s="167"/>
      <c r="B75" s="167"/>
      <c r="C75" s="167"/>
      <c r="D75" s="167"/>
      <c r="E75" s="167"/>
      <c r="F75" s="167"/>
      <c r="G75" s="167"/>
      <c r="H75" s="167"/>
      <c r="I75" s="167"/>
      <c r="J75" s="167"/>
      <c r="K75" s="167"/>
      <c r="L75" s="167"/>
      <c r="M75" s="167"/>
      <c r="N75" s="167"/>
      <c r="O75" s="167"/>
      <c r="P75" s="167"/>
      <c r="Q75" s="167"/>
    </row>
    <row r="76" spans="1:17" x14ac:dyDescent="0.35">
      <c r="A76" s="167"/>
      <c r="B76" s="167"/>
      <c r="C76" s="167"/>
      <c r="D76" s="167"/>
      <c r="E76" s="167"/>
      <c r="F76" s="167"/>
      <c r="G76" s="167"/>
      <c r="H76" s="167"/>
      <c r="I76" s="167"/>
      <c r="J76" s="167"/>
      <c r="K76" s="167"/>
      <c r="L76" s="167"/>
      <c r="M76" s="167"/>
      <c r="N76" s="167"/>
      <c r="O76" s="167"/>
      <c r="P76" s="167"/>
      <c r="Q76" s="167"/>
    </row>
    <row r="77" spans="1:17" x14ac:dyDescent="0.35">
      <c r="A77" s="167"/>
      <c r="B77" s="167"/>
      <c r="C77" s="167"/>
      <c r="D77" s="167"/>
      <c r="E77" s="167"/>
      <c r="F77" s="167"/>
      <c r="G77" s="167"/>
      <c r="H77" s="167"/>
      <c r="I77" s="167"/>
      <c r="J77" s="167"/>
      <c r="K77" s="167"/>
      <c r="L77" s="167"/>
      <c r="M77" s="167"/>
      <c r="N77" s="167"/>
      <c r="O77" s="167"/>
      <c r="P77" s="167"/>
      <c r="Q77" s="167"/>
    </row>
    <row r="78" spans="1:17" x14ac:dyDescent="0.35">
      <c r="A78" s="167"/>
      <c r="B78" s="167"/>
      <c r="C78" s="167"/>
      <c r="D78" s="167"/>
      <c r="E78" s="167"/>
      <c r="F78" s="167"/>
      <c r="G78" s="167"/>
      <c r="H78" s="167"/>
      <c r="I78" s="167"/>
      <c r="J78" s="167"/>
      <c r="K78" s="167"/>
      <c r="L78" s="167"/>
      <c r="M78" s="167"/>
      <c r="N78" s="167"/>
      <c r="O78" s="167"/>
      <c r="P78" s="167"/>
      <c r="Q78" s="167"/>
    </row>
    <row r="79" spans="1:17" x14ac:dyDescent="0.35">
      <c r="A79" s="167"/>
      <c r="B79" s="167"/>
      <c r="C79" s="167"/>
      <c r="D79" s="167"/>
      <c r="E79" s="167"/>
      <c r="F79" s="167"/>
      <c r="G79" s="167"/>
      <c r="H79" s="167"/>
      <c r="I79" s="167"/>
      <c r="J79" s="167"/>
      <c r="K79" s="167"/>
      <c r="L79" s="167"/>
      <c r="M79" s="167"/>
      <c r="N79" s="167"/>
      <c r="O79" s="167"/>
      <c r="P79" s="167"/>
      <c r="Q79" s="167"/>
    </row>
    <row r="80" spans="1:17" x14ac:dyDescent="0.35">
      <c r="A80" s="167"/>
      <c r="B80" s="167"/>
      <c r="C80" s="167"/>
      <c r="D80" s="167"/>
      <c r="E80" s="167"/>
      <c r="F80" s="167"/>
      <c r="G80" s="167"/>
      <c r="H80" s="167"/>
      <c r="I80" s="167"/>
      <c r="J80" s="167"/>
      <c r="K80" s="167"/>
      <c r="L80" s="167"/>
      <c r="M80" s="167"/>
      <c r="N80" s="167"/>
      <c r="O80" s="167"/>
      <c r="P80" s="167"/>
      <c r="Q80" s="167"/>
    </row>
    <row r="81" spans="1:17" x14ac:dyDescent="0.35">
      <c r="A81" s="167"/>
      <c r="B81" s="167"/>
      <c r="C81" s="167"/>
      <c r="D81" s="167"/>
      <c r="E81" s="167"/>
      <c r="F81" s="167"/>
      <c r="G81" s="167"/>
      <c r="H81" s="167"/>
      <c r="I81" s="167"/>
      <c r="J81" s="167"/>
      <c r="K81" s="167"/>
      <c r="L81" s="167"/>
      <c r="M81" s="167"/>
      <c r="N81" s="167"/>
      <c r="O81" s="167"/>
      <c r="P81" s="167"/>
      <c r="Q81" s="167"/>
    </row>
    <row r="82" spans="1:17" x14ac:dyDescent="0.35">
      <c r="A82" s="167"/>
      <c r="B82" s="167"/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</row>
    <row r="83" spans="1:17" x14ac:dyDescent="0.35">
      <c r="A83" s="167"/>
      <c r="B83" s="167"/>
      <c r="C83" s="167"/>
      <c r="D83" s="167"/>
      <c r="E83" s="167"/>
      <c r="F83" s="167"/>
      <c r="G83" s="167"/>
      <c r="H83" s="167"/>
      <c r="I83" s="167"/>
      <c r="J83" s="167"/>
      <c r="K83" s="167"/>
      <c r="L83" s="167"/>
      <c r="M83" s="167"/>
      <c r="N83" s="167"/>
      <c r="O83" s="167"/>
      <c r="P83" s="167"/>
      <c r="Q83" s="167"/>
    </row>
    <row r="84" spans="1:17" x14ac:dyDescent="0.35">
      <c r="A84" s="167"/>
      <c r="B84" s="167"/>
      <c r="C84" s="167"/>
      <c r="D84" s="167"/>
      <c r="E84" s="167"/>
      <c r="F84" s="167"/>
      <c r="G84" s="167"/>
      <c r="H84" s="167"/>
      <c r="I84" s="167"/>
      <c r="J84" s="167"/>
      <c r="K84" s="167"/>
      <c r="L84" s="167"/>
      <c r="M84" s="167"/>
      <c r="N84" s="167"/>
      <c r="O84" s="167"/>
      <c r="P84" s="167"/>
      <c r="Q84" s="167"/>
    </row>
    <row r="85" spans="1:17" x14ac:dyDescent="0.35">
      <c r="A85" s="167"/>
      <c r="B85" s="167"/>
      <c r="C85" s="167"/>
      <c r="D85" s="167"/>
      <c r="E85" s="167"/>
      <c r="F85" s="167"/>
      <c r="G85" s="167"/>
      <c r="H85" s="167"/>
      <c r="I85" s="167"/>
      <c r="J85" s="167"/>
      <c r="K85" s="167"/>
      <c r="L85" s="167"/>
      <c r="M85" s="167"/>
      <c r="N85" s="167"/>
      <c r="O85" s="167"/>
      <c r="P85" s="167"/>
      <c r="Q85" s="167"/>
    </row>
    <row r="86" spans="1:17" x14ac:dyDescent="0.35">
      <c r="A86" s="167"/>
      <c r="B86" s="167"/>
      <c r="C86" s="167"/>
      <c r="D86" s="167"/>
      <c r="E86" s="167"/>
      <c r="F86" s="167"/>
      <c r="G86" s="167"/>
      <c r="H86" s="167"/>
      <c r="I86" s="167"/>
      <c r="J86" s="167"/>
      <c r="K86" s="167"/>
      <c r="L86" s="167"/>
      <c r="M86" s="167"/>
      <c r="N86" s="167"/>
      <c r="O86" s="167"/>
      <c r="P86" s="167"/>
      <c r="Q86" s="167"/>
    </row>
    <row r="87" spans="1:17" x14ac:dyDescent="0.35">
      <c r="A87" s="167"/>
      <c r="B87" s="167"/>
      <c r="C87" s="167"/>
      <c r="D87" s="167"/>
      <c r="E87" s="167"/>
      <c r="F87" s="167"/>
      <c r="G87" s="167"/>
      <c r="H87" s="167"/>
      <c r="I87" s="167"/>
      <c r="J87" s="167"/>
      <c r="K87" s="167"/>
      <c r="L87" s="167"/>
      <c r="M87" s="167"/>
      <c r="N87" s="167"/>
      <c r="O87" s="167"/>
      <c r="P87" s="167"/>
      <c r="Q87" s="167"/>
    </row>
    <row r="88" spans="1:17" x14ac:dyDescent="0.35">
      <c r="A88" s="167"/>
      <c r="B88" s="167"/>
      <c r="C88" s="167"/>
      <c r="D88" s="167"/>
      <c r="E88" s="167"/>
      <c r="F88" s="167"/>
      <c r="G88" s="167"/>
      <c r="H88" s="167"/>
      <c r="I88" s="167"/>
      <c r="J88" s="167"/>
      <c r="K88" s="167"/>
      <c r="L88" s="167"/>
      <c r="M88" s="167"/>
      <c r="N88" s="167"/>
      <c r="O88" s="167"/>
      <c r="P88" s="167"/>
      <c r="Q88" s="167"/>
    </row>
    <row r="89" spans="1:17" x14ac:dyDescent="0.35">
      <c r="A89" s="167"/>
      <c r="B89" s="167"/>
      <c r="C89" s="167"/>
      <c r="D89" s="167"/>
      <c r="E89" s="167"/>
      <c r="F89" s="167"/>
      <c r="G89" s="167"/>
      <c r="H89" s="167"/>
      <c r="I89" s="167"/>
      <c r="J89" s="167"/>
      <c r="K89" s="167"/>
      <c r="L89" s="167"/>
      <c r="M89" s="167"/>
      <c r="N89" s="167"/>
      <c r="O89" s="167"/>
      <c r="P89" s="167"/>
      <c r="Q89" s="167"/>
    </row>
    <row r="90" spans="1:17" x14ac:dyDescent="0.35">
      <c r="A90" s="167"/>
      <c r="B90" s="167"/>
      <c r="C90" s="167"/>
      <c r="D90" s="167"/>
      <c r="E90" s="167"/>
      <c r="F90" s="167"/>
      <c r="G90" s="167"/>
      <c r="H90" s="167"/>
      <c r="I90" s="167"/>
      <c r="J90" s="167"/>
      <c r="K90" s="167"/>
      <c r="L90" s="167"/>
      <c r="M90" s="167"/>
      <c r="N90" s="167"/>
      <c r="O90" s="167"/>
      <c r="P90" s="167"/>
      <c r="Q90" s="167"/>
    </row>
    <row r="91" spans="1:17" x14ac:dyDescent="0.35">
      <c r="A91" s="167"/>
      <c r="B91" s="167"/>
      <c r="C91" s="167"/>
      <c r="D91" s="167"/>
      <c r="E91" s="167"/>
      <c r="F91" s="167"/>
      <c r="G91" s="167"/>
      <c r="H91" s="167"/>
      <c r="I91" s="167"/>
      <c r="J91" s="167"/>
      <c r="K91" s="167"/>
      <c r="L91" s="167"/>
      <c r="M91" s="167"/>
      <c r="N91" s="167"/>
      <c r="O91" s="167"/>
      <c r="P91" s="167"/>
      <c r="Q91" s="167"/>
    </row>
    <row r="92" spans="1:17" x14ac:dyDescent="0.35">
      <c r="A92" s="167"/>
      <c r="B92" s="167"/>
      <c r="C92" s="167"/>
      <c r="D92" s="167"/>
      <c r="E92" s="167"/>
      <c r="F92" s="167"/>
      <c r="G92" s="167"/>
      <c r="H92" s="167"/>
      <c r="I92" s="167"/>
      <c r="J92" s="167"/>
      <c r="K92" s="167"/>
      <c r="L92" s="167"/>
      <c r="M92" s="167"/>
      <c r="N92" s="167"/>
      <c r="O92" s="167"/>
      <c r="P92" s="167"/>
      <c r="Q92" s="167"/>
    </row>
    <row r="93" spans="1:17" x14ac:dyDescent="0.35">
      <c r="A93" s="167"/>
      <c r="B93" s="167"/>
      <c r="C93" s="167"/>
      <c r="D93" s="167"/>
      <c r="E93" s="167"/>
      <c r="F93" s="167"/>
      <c r="G93" s="167"/>
      <c r="H93" s="167"/>
      <c r="I93" s="167"/>
      <c r="J93" s="167"/>
      <c r="K93" s="167"/>
      <c r="L93" s="167"/>
      <c r="M93" s="167"/>
      <c r="N93" s="167"/>
      <c r="O93" s="167"/>
      <c r="P93" s="167"/>
      <c r="Q93" s="167"/>
    </row>
    <row r="94" spans="1:17" x14ac:dyDescent="0.35">
      <c r="A94" s="167"/>
      <c r="B94" s="167"/>
      <c r="C94" s="167"/>
      <c r="D94" s="167"/>
      <c r="E94" s="167"/>
      <c r="F94" s="167"/>
      <c r="G94" s="167"/>
      <c r="H94" s="167"/>
      <c r="I94" s="167"/>
      <c r="J94" s="167"/>
      <c r="K94" s="167"/>
      <c r="L94" s="167"/>
      <c r="M94" s="167"/>
      <c r="N94" s="167"/>
      <c r="O94" s="167"/>
      <c r="P94" s="167"/>
      <c r="Q94" s="167"/>
    </row>
    <row r="95" spans="1:17" x14ac:dyDescent="0.35">
      <c r="A95" s="167"/>
      <c r="B95" s="167"/>
      <c r="C95" s="167"/>
      <c r="D95" s="167"/>
      <c r="E95" s="167"/>
      <c r="F95" s="167"/>
      <c r="G95" s="167"/>
      <c r="H95" s="167"/>
      <c r="I95" s="167"/>
      <c r="J95" s="167"/>
      <c r="K95" s="167"/>
      <c r="L95" s="167"/>
      <c r="M95" s="167"/>
      <c r="N95" s="167"/>
      <c r="O95" s="167"/>
      <c r="P95" s="167"/>
      <c r="Q95" s="167"/>
    </row>
    <row r="96" spans="1:17" x14ac:dyDescent="0.35">
      <c r="A96" s="167"/>
      <c r="B96" s="167"/>
      <c r="C96" s="167"/>
      <c r="D96" s="167"/>
      <c r="E96" s="167"/>
      <c r="F96" s="167"/>
      <c r="G96" s="167"/>
      <c r="H96" s="167"/>
      <c r="I96" s="167"/>
      <c r="J96" s="167"/>
      <c r="K96" s="167"/>
      <c r="L96" s="167"/>
      <c r="M96" s="167"/>
      <c r="N96" s="167"/>
      <c r="O96" s="167"/>
      <c r="P96" s="167"/>
      <c r="Q96" s="167"/>
    </row>
    <row r="97" spans="1:17" x14ac:dyDescent="0.35">
      <c r="A97" s="167"/>
      <c r="B97" s="167"/>
      <c r="C97" s="167"/>
      <c r="D97" s="167"/>
      <c r="E97" s="167"/>
      <c r="F97" s="167"/>
      <c r="G97" s="167"/>
      <c r="H97" s="167"/>
      <c r="I97" s="167"/>
      <c r="J97" s="167"/>
      <c r="K97" s="167"/>
      <c r="L97" s="167"/>
      <c r="M97" s="167"/>
      <c r="N97" s="167"/>
      <c r="O97" s="167"/>
      <c r="P97" s="167"/>
      <c r="Q97" s="167"/>
    </row>
    <row r="98" spans="1:17" x14ac:dyDescent="0.35">
      <c r="A98" s="167"/>
      <c r="B98" s="167"/>
      <c r="C98" s="167"/>
      <c r="D98" s="167"/>
      <c r="E98" s="167"/>
      <c r="F98" s="167"/>
      <c r="G98" s="167"/>
      <c r="H98" s="167"/>
      <c r="I98" s="167"/>
      <c r="J98" s="167"/>
      <c r="K98" s="167"/>
      <c r="L98" s="167"/>
      <c r="M98" s="167"/>
      <c r="N98" s="167"/>
      <c r="O98" s="167"/>
      <c r="P98" s="167"/>
      <c r="Q98" s="167"/>
    </row>
    <row r="99" spans="1:17" x14ac:dyDescent="0.35">
      <c r="A99" s="167"/>
      <c r="B99" s="167"/>
      <c r="C99" s="167"/>
      <c r="D99" s="167"/>
      <c r="E99" s="167"/>
      <c r="F99" s="167"/>
      <c r="G99" s="167"/>
      <c r="H99" s="167"/>
      <c r="I99" s="167"/>
      <c r="J99" s="167"/>
      <c r="K99" s="167"/>
      <c r="L99" s="167"/>
      <c r="M99" s="167"/>
      <c r="N99" s="167"/>
      <c r="O99" s="167"/>
      <c r="P99" s="167"/>
      <c r="Q99" s="167"/>
    </row>
    <row r="100" spans="1:17" x14ac:dyDescent="0.35">
      <c r="A100" s="167"/>
      <c r="B100" s="167"/>
      <c r="C100" s="167"/>
      <c r="D100" s="167"/>
      <c r="E100" s="167"/>
      <c r="F100" s="167"/>
      <c r="G100" s="167"/>
      <c r="H100" s="167"/>
      <c r="I100" s="167"/>
      <c r="J100" s="167"/>
      <c r="K100" s="167"/>
      <c r="L100" s="167"/>
      <c r="M100" s="167"/>
      <c r="N100" s="167"/>
      <c r="O100" s="167"/>
      <c r="P100" s="167"/>
      <c r="Q100" s="167"/>
    </row>
    <row r="101" spans="1:17" x14ac:dyDescent="0.35">
      <c r="A101" s="167"/>
      <c r="B101" s="167"/>
      <c r="C101" s="167"/>
      <c r="D101" s="167"/>
      <c r="E101" s="167"/>
      <c r="F101" s="167"/>
      <c r="G101" s="167"/>
      <c r="H101" s="167"/>
      <c r="I101" s="167"/>
      <c r="J101" s="167"/>
      <c r="K101" s="167"/>
      <c r="L101" s="167"/>
      <c r="M101" s="167"/>
      <c r="N101" s="167"/>
      <c r="O101" s="167"/>
      <c r="P101" s="167"/>
      <c r="Q101" s="167"/>
    </row>
    <row r="102" spans="1:17" x14ac:dyDescent="0.35">
      <c r="A102" s="167"/>
      <c r="B102" s="167"/>
      <c r="C102" s="167"/>
      <c r="D102" s="167"/>
      <c r="E102" s="167"/>
      <c r="F102" s="167"/>
      <c r="G102" s="167"/>
      <c r="H102" s="167"/>
      <c r="I102" s="167"/>
      <c r="J102" s="167"/>
      <c r="K102" s="167"/>
      <c r="L102" s="167"/>
      <c r="M102" s="167"/>
      <c r="N102" s="167"/>
      <c r="O102" s="167"/>
      <c r="P102" s="167"/>
      <c r="Q102" s="167"/>
    </row>
    <row r="103" spans="1:17" x14ac:dyDescent="0.35">
      <c r="A103" s="167"/>
      <c r="B103" s="167"/>
      <c r="C103" s="167"/>
      <c r="D103" s="167"/>
      <c r="E103" s="167"/>
      <c r="F103" s="167"/>
      <c r="G103" s="167"/>
      <c r="H103" s="167"/>
      <c r="I103" s="167"/>
      <c r="J103" s="167"/>
      <c r="K103" s="167"/>
      <c r="L103" s="167"/>
      <c r="M103" s="167"/>
      <c r="N103" s="167"/>
      <c r="O103" s="167"/>
      <c r="P103" s="167"/>
      <c r="Q103" s="167"/>
    </row>
    <row r="104" spans="1:17" x14ac:dyDescent="0.35">
      <c r="A104" s="167"/>
      <c r="B104" s="167"/>
      <c r="C104" s="167"/>
      <c r="D104" s="167"/>
      <c r="E104" s="167"/>
      <c r="F104" s="167"/>
      <c r="G104" s="167"/>
      <c r="H104" s="167"/>
      <c r="I104" s="167"/>
      <c r="J104" s="167"/>
      <c r="K104" s="167"/>
      <c r="L104" s="167"/>
      <c r="M104" s="167"/>
      <c r="N104" s="167"/>
      <c r="O104" s="167"/>
      <c r="P104" s="167"/>
      <c r="Q104" s="167"/>
    </row>
    <row r="105" spans="1:17" x14ac:dyDescent="0.35">
      <c r="A105" s="167"/>
      <c r="B105" s="167"/>
      <c r="C105" s="167"/>
      <c r="D105" s="167"/>
      <c r="E105" s="167"/>
      <c r="F105" s="167"/>
      <c r="G105" s="167"/>
      <c r="H105" s="167"/>
      <c r="I105" s="167"/>
      <c r="J105" s="167"/>
      <c r="K105" s="167"/>
      <c r="L105" s="167"/>
      <c r="M105" s="167"/>
      <c r="N105" s="167"/>
      <c r="O105" s="167"/>
      <c r="P105" s="167"/>
      <c r="Q105" s="167"/>
    </row>
    <row r="106" spans="1:17" x14ac:dyDescent="0.35">
      <c r="A106" s="167"/>
      <c r="B106" s="167"/>
      <c r="C106" s="167"/>
      <c r="D106" s="167"/>
      <c r="E106" s="167"/>
      <c r="F106" s="167"/>
      <c r="G106" s="167"/>
      <c r="H106" s="167"/>
      <c r="I106" s="167"/>
      <c r="J106" s="167"/>
      <c r="K106" s="167"/>
      <c r="L106" s="167"/>
      <c r="M106" s="167"/>
      <c r="N106" s="167"/>
      <c r="O106" s="167"/>
      <c r="P106" s="167"/>
      <c r="Q106" s="167"/>
    </row>
    <row r="107" spans="1:17" x14ac:dyDescent="0.35">
      <c r="A107" s="167"/>
      <c r="B107" s="167"/>
      <c r="C107" s="167"/>
      <c r="D107" s="167"/>
      <c r="E107" s="167"/>
      <c r="F107" s="167"/>
      <c r="G107" s="167"/>
      <c r="H107" s="167"/>
      <c r="I107" s="167"/>
      <c r="J107" s="167"/>
      <c r="K107" s="167"/>
      <c r="L107" s="167"/>
      <c r="M107" s="167"/>
      <c r="N107" s="167"/>
      <c r="O107" s="167"/>
      <c r="P107" s="167"/>
      <c r="Q107" s="167"/>
    </row>
    <row r="108" spans="1:17" x14ac:dyDescent="0.35">
      <c r="A108" s="167"/>
      <c r="B108" s="167"/>
      <c r="C108" s="167"/>
      <c r="D108" s="167"/>
      <c r="E108" s="167"/>
      <c r="F108" s="167"/>
      <c r="G108" s="167"/>
      <c r="H108" s="167"/>
      <c r="I108" s="167"/>
      <c r="J108" s="167"/>
      <c r="K108" s="167"/>
      <c r="L108" s="167"/>
      <c r="M108" s="167"/>
      <c r="N108" s="167"/>
      <c r="O108" s="167"/>
      <c r="P108" s="167"/>
      <c r="Q108" s="167"/>
    </row>
    <row r="109" spans="1:17" x14ac:dyDescent="0.35">
      <c r="A109" s="167"/>
      <c r="B109" s="167"/>
      <c r="C109" s="167"/>
      <c r="D109" s="167"/>
      <c r="E109" s="167"/>
      <c r="F109" s="167"/>
      <c r="G109" s="167"/>
      <c r="H109" s="167"/>
      <c r="I109" s="167"/>
      <c r="J109" s="167"/>
      <c r="K109" s="167"/>
      <c r="L109" s="167"/>
      <c r="M109" s="167"/>
      <c r="N109" s="167"/>
      <c r="O109" s="167"/>
      <c r="P109" s="167"/>
      <c r="Q109" s="167"/>
    </row>
    <row r="110" spans="1:17" x14ac:dyDescent="0.35">
      <c r="A110" s="167"/>
      <c r="B110" s="167"/>
      <c r="C110" s="167"/>
      <c r="D110" s="167"/>
      <c r="E110" s="167"/>
      <c r="F110" s="167"/>
      <c r="G110" s="167"/>
      <c r="H110" s="167"/>
      <c r="I110" s="167"/>
      <c r="J110" s="167"/>
      <c r="K110" s="167"/>
      <c r="L110" s="167"/>
      <c r="M110" s="167"/>
      <c r="N110" s="167"/>
      <c r="O110" s="167"/>
      <c r="P110" s="167"/>
      <c r="Q110" s="167"/>
    </row>
    <row r="111" spans="1:17" x14ac:dyDescent="0.35">
      <c r="A111" s="167"/>
      <c r="B111" s="167"/>
      <c r="C111" s="167"/>
      <c r="D111" s="167"/>
      <c r="E111" s="167"/>
      <c r="F111" s="167"/>
      <c r="G111" s="167"/>
      <c r="H111" s="167"/>
      <c r="I111" s="167"/>
      <c r="J111" s="167"/>
      <c r="K111" s="167"/>
      <c r="L111" s="167"/>
      <c r="M111" s="167"/>
      <c r="N111" s="167"/>
      <c r="O111" s="167"/>
      <c r="P111" s="167"/>
      <c r="Q111" s="167"/>
    </row>
    <row r="112" spans="1:17" x14ac:dyDescent="0.35">
      <c r="A112" s="167"/>
      <c r="B112" s="167"/>
      <c r="C112" s="167"/>
      <c r="D112" s="167"/>
      <c r="E112" s="167"/>
      <c r="F112" s="167"/>
      <c r="G112" s="167"/>
      <c r="H112" s="167"/>
      <c r="I112" s="167"/>
      <c r="J112" s="167"/>
      <c r="K112" s="167"/>
      <c r="L112" s="167"/>
      <c r="M112" s="167"/>
      <c r="N112" s="167"/>
      <c r="O112" s="167"/>
      <c r="P112" s="167"/>
      <c r="Q112" s="167"/>
    </row>
    <row r="113" spans="1:17" x14ac:dyDescent="0.35">
      <c r="A113" s="167"/>
      <c r="B113" s="167"/>
      <c r="C113" s="167"/>
      <c r="D113" s="167"/>
      <c r="E113" s="167"/>
      <c r="F113" s="167"/>
      <c r="G113" s="167"/>
      <c r="H113" s="167"/>
      <c r="I113" s="167"/>
      <c r="J113" s="167"/>
      <c r="K113" s="167"/>
      <c r="L113" s="167"/>
      <c r="M113" s="167"/>
      <c r="N113" s="167"/>
      <c r="O113" s="167"/>
      <c r="P113" s="167"/>
      <c r="Q113" s="167"/>
    </row>
    <row r="114" spans="1:17" x14ac:dyDescent="0.35">
      <c r="A114" s="167"/>
      <c r="B114" s="167"/>
      <c r="C114" s="167"/>
      <c r="D114" s="167"/>
      <c r="E114" s="167"/>
      <c r="F114" s="167"/>
      <c r="G114" s="167"/>
      <c r="H114" s="167"/>
      <c r="I114" s="167"/>
      <c r="J114" s="167"/>
      <c r="K114" s="167"/>
      <c r="L114" s="167"/>
      <c r="M114" s="167"/>
      <c r="N114" s="167"/>
      <c r="O114" s="167"/>
      <c r="P114" s="167"/>
      <c r="Q114" s="167"/>
    </row>
    <row r="115" spans="1:17" x14ac:dyDescent="0.35">
      <c r="A115" s="167"/>
      <c r="B115" s="167"/>
      <c r="C115" s="167"/>
      <c r="D115" s="167"/>
      <c r="E115" s="167"/>
      <c r="F115" s="167"/>
      <c r="G115" s="167"/>
      <c r="H115" s="167"/>
      <c r="I115" s="167"/>
      <c r="J115" s="167"/>
      <c r="K115" s="167"/>
      <c r="L115" s="167"/>
      <c r="M115" s="167"/>
      <c r="N115" s="167"/>
      <c r="O115" s="167"/>
      <c r="P115" s="167"/>
      <c r="Q115" s="167"/>
    </row>
    <row r="116" spans="1:17" x14ac:dyDescent="0.35">
      <c r="A116" s="167"/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</row>
    <row r="117" spans="1:17" x14ac:dyDescent="0.35">
      <c r="A117" s="167"/>
      <c r="B117" s="167"/>
      <c r="C117" s="167"/>
      <c r="D117" s="167"/>
      <c r="E117" s="167"/>
      <c r="F117" s="167"/>
      <c r="G117" s="167"/>
      <c r="H117" s="167"/>
      <c r="I117" s="167"/>
      <c r="J117" s="167"/>
      <c r="K117" s="167"/>
      <c r="L117" s="167"/>
      <c r="M117" s="167"/>
      <c r="N117" s="167"/>
      <c r="O117" s="167"/>
      <c r="P117" s="167"/>
      <c r="Q117" s="167"/>
    </row>
    <row r="118" spans="1:17" x14ac:dyDescent="0.35">
      <c r="A118" s="167"/>
      <c r="B118" s="167"/>
      <c r="C118" s="167"/>
      <c r="D118" s="167"/>
      <c r="E118" s="167"/>
      <c r="F118" s="167"/>
      <c r="G118" s="167"/>
      <c r="H118" s="167"/>
      <c r="I118" s="167"/>
      <c r="J118" s="167"/>
      <c r="K118" s="167"/>
      <c r="L118" s="167"/>
      <c r="M118" s="167"/>
      <c r="N118" s="167"/>
      <c r="O118" s="167"/>
      <c r="P118" s="167"/>
      <c r="Q118" s="167"/>
    </row>
    <row r="119" spans="1:17" x14ac:dyDescent="0.35">
      <c r="A119" s="167"/>
      <c r="B119" s="167"/>
      <c r="C119" s="167"/>
      <c r="D119" s="167"/>
      <c r="E119" s="167"/>
      <c r="F119" s="167"/>
      <c r="G119" s="167"/>
      <c r="H119" s="167"/>
      <c r="I119" s="167"/>
      <c r="J119" s="167"/>
      <c r="K119" s="167"/>
      <c r="L119" s="167"/>
      <c r="M119" s="167"/>
      <c r="N119" s="167"/>
      <c r="O119" s="167"/>
      <c r="P119" s="167"/>
      <c r="Q119" s="167"/>
    </row>
    <row r="120" spans="1:17" x14ac:dyDescent="0.35">
      <c r="A120" s="167"/>
      <c r="B120" s="167"/>
      <c r="C120" s="167"/>
      <c r="D120" s="167"/>
      <c r="E120" s="167"/>
      <c r="F120" s="167"/>
      <c r="G120" s="167"/>
      <c r="H120" s="167"/>
      <c r="I120" s="167"/>
      <c r="J120" s="167"/>
      <c r="K120" s="167"/>
      <c r="L120" s="167"/>
      <c r="M120" s="167"/>
      <c r="N120" s="167"/>
      <c r="O120" s="167"/>
      <c r="P120" s="167"/>
      <c r="Q120" s="167"/>
    </row>
    <row r="121" spans="1:17" x14ac:dyDescent="0.35">
      <c r="A121" s="167"/>
      <c r="B121" s="167"/>
      <c r="C121" s="167"/>
      <c r="D121" s="167"/>
      <c r="E121" s="167"/>
      <c r="F121" s="167"/>
      <c r="G121" s="167"/>
      <c r="H121" s="167"/>
      <c r="I121" s="167"/>
      <c r="J121" s="167"/>
      <c r="K121" s="167"/>
      <c r="L121" s="167"/>
      <c r="M121" s="167"/>
      <c r="N121" s="167"/>
      <c r="O121" s="167"/>
      <c r="P121" s="167"/>
      <c r="Q121" s="167"/>
    </row>
    <row r="122" spans="1:17" x14ac:dyDescent="0.35">
      <c r="A122" s="167"/>
      <c r="B122" s="167"/>
      <c r="C122" s="167"/>
      <c r="D122" s="167"/>
      <c r="E122" s="167"/>
      <c r="F122" s="167"/>
      <c r="G122" s="167"/>
      <c r="H122" s="167"/>
      <c r="I122" s="167"/>
      <c r="J122" s="167"/>
      <c r="K122" s="167"/>
      <c r="L122" s="167"/>
      <c r="M122" s="167"/>
      <c r="N122" s="167"/>
      <c r="O122" s="167"/>
      <c r="P122" s="167"/>
      <c r="Q122" s="167"/>
    </row>
    <row r="123" spans="1:17" x14ac:dyDescent="0.35">
      <c r="A123" s="167"/>
      <c r="B123" s="167"/>
      <c r="C123" s="167"/>
      <c r="D123" s="167"/>
      <c r="E123" s="167"/>
      <c r="F123" s="167"/>
      <c r="G123" s="167"/>
      <c r="H123" s="167"/>
      <c r="I123" s="167"/>
      <c r="J123" s="167"/>
      <c r="K123" s="167"/>
      <c r="L123" s="167"/>
      <c r="M123" s="167"/>
      <c r="N123" s="167"/>
      <c r="O123" s="167"/>
      <c r="P123" s="167"/>
      <c r="Q123" s="167"/>
    </row>
    <row r="124" spans="1:17" x14ac:dyDescent="0.35">
      <c r="A124" s="167"/>
      <c r="B124" s="167"/>
      <c r="C124" s="167"/>
      <c r="D124" s="167"/>
      <c r="E124" s="167"/>
      <c r="F124" s="167"/>
      <c r="G124" s="167"/>
      <c r="H124" s="167"/>
      <c r="I124" s="167"/>
      <c r="J124" s="167"/>
      <c r="K124" s="167"/>
      <c r="L124" s="167"/>
      <c r="M124" s="167"/>
      <c r="N124" s="167"/>
      <c r="O124" s="167"/>
      <c r="P124" s="167"/>
      <c r="Q124" s="167"/>
    </row>
    <row r="125" spans="1:17" x14ac:dyDescent="0.35">
      <c r="A125" s="167"/>
      <c r="B125" s="167"/>
      <c r="C125" s="167"/>
      <c r="D125" s="167"/>
      <c r="E125" s="167"/>
      <c r="F125" s="167"/>
      <c r="G125" s="167"/>
      <c r="H125" s="167"/>
      <c r="I125" s="167"/>
      <c r="J125" s="167"/>
      <c r="K125" s="167"/>
      <c r="L125" s="167"/>
      <c r="M125" s="167"/>
      <c r="N125" s="167"/>
      <c r="O125" s="167"/>
      <c r="P125" s="167"/>
      <c r="Q125" s="167"/>
    </row>
    <row r="126" spans="1:17" x14ac:dyDescent="0.35">
      <c r="A126" s="167"/>
      <c r="B126" s="167"/>
      <c r="C126" s="167"/>
      <c r="D126" s="167"/>
      <c r="E126" s="167"/>
      <c r="F126" s="167"/>
      <c r="G126" s="167"/>
      <c r="H126" s="167"/>
      <c r="I126" s="167"/>
      <c r="J126" s="167"/>
      <c r="K126" s="167"/>
      <c r="L126" s="167"/>
      <c r="M126" s="167"/>
      <c r="N126" s="167"/>
      <c r="O126" s="167"/>
      <c r="P126" s="167"/>
      <c r="Q126" s="167"/>
    </row>
    <row r="127" spans="1:17" x14ac:dyDescent="0.35">
      <c r="A127" s="167"/>
      <c r="B127" s="167"/>
      <c r="C127" s="167"/>
      <c r="D127" s="167"/>
      <c r="E127" s="167"/>
      <c r="F127" s="167"/>
      <c r="G127" s="167"/>
      <c r="H127" s="167"/>
      <c r="I127" s="167"/>
      <c r="J127" s="167"/>
      <c r="K127" s="167"/>
      <c r="L127" s="167"/>
      <c r="M127" s="167"/>
      <c r="N127" s="167"/>
      <c r="O127" s="167"/>
      <c r="P127" s="167"/>
      <c r="Q127" s="167"/>
    </row>
    <row r="128" spans="1:17" x14ac:dyDescent="0.35">
      <c r="A128" s="167"/>
      <c r="B128" s="167"/>
      <c r="C128" s="167"/>
      <c r="D128" s="167"/>
      <c r="E128" s="167"/>
      <c r="F128" s="167"/>
      <c r="G128" s="167"/>
      <c r="H128" s="167"/>
      <c r="I128" s="167"/>
      <c r="J128" s="167"/>
      <c r="K128" s="167"/>
      <c r="L128" s="167"/>
      <c r="M128" s="167"/>
      <c r="N128" s="167"/>
      <c r="O128" s="167"/>
      <c r="P128" s="167"/>
      <c r="Q128" s="167"/>
    </row>
    <row r="129" spans="1:17" x14ac:dyDescent="0.35">
      <c r="A129" s="167"/>
      <c r="B129" s="167"/>
      <c r="C129" s="167"/>
      <c r="D129" s="167"/>
      <c r="E129" s="167"/>
      <c r="F129" s="167"/>
      <c r="G129" s="167"/>
      <c r="H129" s="167"/>
      <c r="I129" s="167"/>
      <c r="J129" s="167"/>
      <c r="K129" s="167"/>
      <c r="L129" s="167"/>
      <c r="M129" s="167"/>
      <c r="N129" s="167"/>
      <c r="O129" s="167"/>
      <c r="P129" s="167"/>
      <c r="Q129" s="167"/>
    </row>
    <row r="130" spans="1:17" x14ac:dyDescent="0.35">
      <c r="A130" s="167"/>
      <c r="B130" s="167"/>
      <c r="C130" s="167"/>
      <c r="D130" s="167"/>
      <c r="E130" s="167"/>
      <c r="F130" s="167"/>
      <c r="G130" s="167"/>
      <c r="H130" s="167"/>
      <c r="I130" s="167"/>
      <c r="J130" s="167"/>
      <c r="K130" s="167"/>
      <c r="L130" s="167"/>
      <c r="M130" s="167"/>
      <c r="N130" s="167"/>
      <c r="O130" s="167"/>
      <c r="P130" s="167"/>
      <c r="Q130" s="167"/>
    </row>
    <row r="131" spans="1:17" x14ac:dyDescent="0.35">
      <c r="A131" s="167"/>
      <c r="B131" s="167"/>
      <c r="C131" s="167"/>
      <c r="D131" s="167"/>
      <c r="E131" s="167"/>
      <c r="F131" s="167"/>
      <c r="G131" s="167"/>
      <c r="H131" s="167"/>
      <c r="I131" s="167"/>
      <c r="J131" s="167"/>
      <c r="K131" s="167"/>
      <c r="L131" s="167"/>
      <c r="M131" s="167"/>
      <c r="N131" s="167"/>
      <c r="O131" s="167"/>
      <c r="P131" s="167"/>
      <c r="Q131" s="167"/>
    </row>
    <row r="132" spans="1:17" x14ac:dyDescent="0.35">
      <c r="A132" s="167"/>
      <c r="B132" s="167"/>
      <c r="C132" s="167"/>
      <c r="D132" s="167"/>
      <c r="E132" s="167"/>
      <c r="F132" s="167"/>
      <c r="G132" s="167"/>
      <c r="H132" s="167"/>
      <c r="I132" s="167"/>
      <c r="J132" s="167"/>
      <c r="K132" s="167"/>
      <c r="L132" s="167"/>
      <c r="M132" s="167"/>
      <c r="N132" s="167"/>
      <c r="O132" s="167"/>
      <c r="P132" s="167"/>
      <c r="Q132" s="167"/>
    </row>
    <row r="133" spans="1:17" x14ac:dyDescent="0.35">
      <c r="A133" s="167"/>
      <c r="B133" s="167"/>
      <c r="C133" s="167"/>
      <c r="D133" s="167"/>
      <c r="E133" s="167"/>
      <c r="F133" s="167"/>
      <c r="G133" s="167"/>
      <c r="H133" s="167"/>
      <c r="I133" s="167"/>
      <c r="J133" s="167"/>
      <c r="K133" s="167"/>
      <c r="L133" s="167"/>
      <c r="M133" s="167"/>
      <c r="N133" s="167"/>
      <c r="O133" s="167"/>
      <c r="P133" s="167"/>
      <c r="Q133" s="167"/>
    </row>
    <row r="134" spans="1:17" x14ac:dyDescent="0.35">
      <c r="A134" s="167"/>
      <c r="B134" s="167"/>
      <c r="C134" s="167"/>
      <c r="D134" s="167"/>
      <c r="E134" s="167"/>
      <c r="F134" s="167"/>
      <c r="G134" s="167"/>
      <c r="H134" s="167"/>
      <c r="I134" s="167"/>
      <c r="J134" s="167"/>
      <c r="K134" s="167"/>
      <c r="L134" s="167"/>
      <c r="M134" s="167"/>
      <c r="N134" s="167"/>
      <c r="O134" s="167"/>
      <c r="P134" s="167"/>
      <c r="Q134" s="167"/>
    </row>
    <row r="135" spans="1:17" x14ac:dyDescent="0.35">
      <c r="A135" s="167"/>
      <c r="B135" s="167"/>
      <c r="C135" s="167"/>
      <c r="D135" s="167"/>
      <c r="E135" s="167"/>
      <c r="F135" s="167"/>
      <c r="G135" s="167"/>
      <c r="H135" s="167"/>
      <c r="I135" s="167"/>
      <c r="J135" s="167"/>
      <c r="K135" s="167"/>
      <c r="L135" s="167"/>
      <c r="M135" s="167"/>
      <c r="N135" s="167"/>
      <c r="O135" s="167"/>
      <c r="P135" s="167"/>
      <c r="Q135" s="167"/>
    </row>
    <row r="136" spans="1:17" x14ac:dyDescent="0.35">
      <c r="A136" s="167"/>
      <c r="B136" s="167"/>
      <c r="C136" s="167"/>
      <c r="D136" s="167"/>
      <c r="E136" s="167"/>
      <c r="F136" s="167"/>
      <c r="G136" s="167"/>
      <c r="H136" s="167"/>
      <c r="I136" s="167"/>
      <c r="J136" s="167"/>
      <c r="K136" s="167"/>
      <c r="L136" s="167"/>
      <c r="M136" s="167"/>
      <c r="N136" s="167"/>
      <c r="O136" s="167"/>
      <c r="P136" s="167"/>
      <c r="Q136" s="167"/>
    </row>
    <row r="137" spans="1:17" x14ac:dyDescent="0.35">
      <c r="A137" s="167"/>
      <c r="B137" s="167"/>
      <c r="C137" s="167"/>
      <c r="D137" s="167"/>
      <c r="E137" s="167"/>
      <c r="F137" s="167"/>
      <c r="G137" s="167"/>
      <c r="H137" s="167"/>
      <c r="I137" s="167"/>
      <c r="J137" s="167"/>
      <c r="K137" s="167"/>
      <c r="L137" s="167"/>
      <c r="M137" s="167"/>
      <c r="N137" s="167"/>
      <c r="O137" s="167"/>
      <c r="P137" s="167"/>
      <c r="Q137" s="167"/>
    </row>
    <row r="138" spans="1:17" x14ac:dyDescent="0.35">
      <c r="A138" s="167"/>
      <c r="B138" s="167"/>
      <c r="C138" s="167"/>
      <c r="D138" s="167"/>
      <c r="E138" s="167"/>
      <c r="F138" s="167"/>
      <c r="G138" s="167"/>
      <c r="H138" s="167"/>
      <c r="I138" s="167"/>
      <c r="J138" s="167"/>
      <c r="K138" s="167"/>
      <c r="L138" s="167"/>
      <c r="M138" s="167"/>
      <c r="N138" s="167"/>
      <c r="O138" s="167"/>
      <c r="P138" s="167"/>
      <c r="Q138" s="167"/>
    </row>
    <row r="139" spans="1:17" x14ac:dyDescent="0.35">
      <c r="A139" s="167"/>
      <c r="B139" s="167"/>
      <c r="C139" s="167"/>
      <c r="D139" s="167"/>
      <c r="E139" s="167"/>
      <c r="F139" s="167"/>
      <c r="G139" s="167"/>
      <c r="H139" s="167"/>
      <c r="I139" s="167"/>
      <c r="J139" s="167"/>
      <c r="K139" s="167"/>
      <c r="L139" s="167"/>
      <c r="M139" s="167"/>
      <c r="N139" s="167"/>
      <c r="O139" s="167"/>
      <c r="P139" s="167"/>
      <c r="Q139" s="167"/>
    </row>
    <row r="140" spans="1:17" x14ac:dyDescent="0.35">
      <c r="A140" s="167"/>
      <c r="B140" s="167"/>
      <c r="C140" s="167"/>
      <c r="D140" s="167"/>
      <c r="E140" s="167"/>
      <c r="F140" s="167"/>
      <c r="G140" s="167"/>
      <c r="H140" s="167"/>
      <c r="I140" s="167"/>
      <c r="J140" s="167"/>
      <c r="K140" s="167"/>
      <c r="L140" s="167"/>
      <c r="M140" s="167"/>
      <c r="N140" s="167"/>
      <c r="O140" s="167"/>
      <c r="P140" s="167"/>
      <c r="Q140" s="167"/>
    </row>
    <row r="141" spans="1:17" x14ac:dyDescent="0.35">
      <c r="A141" s="167"/>
      <c r="B141" s="167"/>
      <c r="C141" s="167"/>
      <c r="D141" s="167"/>
      <c r="E141" s="167"/>
      <c r="F141" s="167"/>
      <c r="G141" s="167"/>
      <c r="H141" s="167"/>
      <c r="I141" s="167"/>
      <c r="J141" s="167"/>
      <c r="K141" s="167"/>
      <c r="L141" s="167"/>
      <c r="M141" s="167"/>
      <c r="N141" s="167"/>
      <c r="O141" s="167"/>
      <c r="P141" s="167"/>
      <c r="Q141" s="167"/>
    </row>
    <row r="142" spans="1:17" x14ac:dyDescent="0.35">
      <c r="A142" s="167"/>
      <c r="B142" s="167"/>
      <c r="C142" s="167"/>
      <c r="D142" s="167"/>
      <c r="E142" s="167"/>
      <c r="F142" s="167"/>
      <c r="G142" s="167"/>
      <c r="H142" s="167"/>
      <c r="I142" s="167"/>
      <c r="J142" s="167"/>
      <c r="K142" s="167"/>
      <c r="L142" s="167"/>
      <c r="M142" s="167"/>
      <c r="N142" s="167"/>
      <c r="O142" s="167"/>
      <c r="P142" s="167"/>
      <c r="Q142" s="167"/>
    </row>
    <row r="143" spans="1:17" x14ac:dyDescent="0.35">
      <c r="A143" s="167"/>
      <c r="B143" s="167"/>
      <c r="C143" s="167"/>
      <c r="D143" s="167"/>
      <c r="E143" s="167"/>
      <c r="F143" s="167"/>
      <c r="G143" s="167"/>
      <c r="H143" s="167"/>
      <c r="I143" s="167"/>
      <c r="J143" s="167"/>
      <c r="K143" s="167"/>
      <c r="L143" s="167"/>
      <c r="M143" s="167"/>
      <c r="N143" s="167"/>
      <c r="O143" s="167"/>
      <c r="P143" s="167"/>
      <c r="Q143" s="167"/>
    </row>
    <row r="144" spans="1:17" x14ac:dyDescent="0.35">
      <c r="A144" s="167"/>
      <c r="B144" s="167"/>
      <c r="C144" s="167"/>
      <c r="D144" s="167"/>
      <c r="E144" s="167"/>
      <c r="F144" s="167"/>
      <c r="G144" s="167"/>
      <c r="H144" s="167"/>
      <c r="I144" s="167"/>
      <c r="J144" s="167"/>
      <c r="K144" s="167"/>
      <c r="L144" s="167"/>
      <c r="M144" s="167"/>
      <c r="N144" s="167"/>
      <c r="O144" s="167"/>
      <c r="P144" s="167"/>
      <c r="Q144" s="167"/>
    </row>
    <row r="145" spans="1:17" x14ac:dyDescent="0.35">
      <c r="A145" s="167"/>
      <c r="B145" s="167"/>
      <c r="C145" s="167"/>
      <c r="D145" s="167"/>
      <c r="E145" s="167"/>
      <c r="F145" s="167"/>
      <c r="G145" s="167"/>
      <c r="H145" s="167"/>
      <c r="I145" s="167"/>
      <c r="J145" s="167"/>
      <c r="K145" s="167"/>
      <c r="L145" s="167"/>
      <c r="M145" s="167"/>
      <c r="N145" s="167"/>
      <c r="O145" s="167"/>
      <c r="P145" s="167"/>
      <c r="Q145" s="167"/>
    </row>
    <row r="146" spans="1:17" x14ac:dyDescent="0.35">
      <c r="A146" s="167"/>
      <c r="B146" s="167"/>
      <c r="C146" s="167"/>
      <c r="D146" s="167"/>
      <c r="E146" s="167"/>
      <c r="F146" s="167"/>
      <c r="G146" s="167"/>
      <c r="H146" s="167"/>
      <c r="I146" s="167"/>
      <c r="J146" s="167"/>
      <c r="K146" s="167"/>
      <c r="L146" s="167"/>
      <c r="M146" s="167"/>
      <c r="N146" s="167"/>
      <c r="O146" s="167"/>
      <c r="P146" s="167"/>
      <c r="Q146" s="167"/>
    </row>
    <row r="147" spans="1:17" x14ac:dyDescent="0.35">
      <c r="A147" s="167"/>
      <c r="B147" s="167"/>
      <c r="C147" s="167"/>
      <c r="D147" s="167"/>
      <c r="E147" s="167"/>
      <c r="F147" s="167"/>
      <c r="G147" s="167"/>
      <c r="H147" s="167"/>
      <c r="I147" s="167"/>
      <c r="J147" s="167"/>
      <c r="K147" s="167"/>
      <c r="L147" s="167"/>
      <c r="M147" s="167"/>
      <c r="N147" s="167"/>
      <c r="O147" s="167"/>
      <c r="P147" s="167"/>
      <c r="Q147" s="167"/>
    </row>
    <row r="148" spans="1:17" x14ac:dyDescent="0.35">
      <c r="A148" s="167"/>
      <c r="B148" s="167"/>
      <c r="C148" s="167"/>
      <c r="D148" s="167"/>
      <c r="E148" s="167"/>
      <c r="F148" s="167"/>
      <c r="G148" s="167"/>
      <c r="H148" s="167"/>
      <c r="I148" s="167"/>
      <c r="J148" s="167"/>
      <c r="K148" s="167"/>
      <c r="L148" s="167"/>
      <c r="M148" s="167"/>
      <c r="N148" s="167"/>
      <c r="O148" s="167"/>
      <c r="P148" s="167"/>
      <c r="Q148" s="167"/>
    </row>
    <row r="149" spans="1:17" x14ac:dyDescent="0.35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</row>
    <row r="150" spans="1:17" x14ac:dyDescent="0.35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</row>
    <row r="151" spans="1:17" x14ac:dyDescent="0.35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</row>
    <row r="152" spans="1:17" x14ac:dyDescent="0.35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</row>
    <row r="153" spans="1:17" x14ac:dyDescent="0.35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</row>
    <row r="154" spans="1:17" x14ac:dyDescent="0.35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</row>
    <row r="155" spans="1:17" x14ac:dyDescent="0.35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</row>
    <row r="156" spans="1:17" x14ac:dyDescent="0.35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</row>
    <row r="157" spans="1:17" x14ac:dyDescent="0.35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</row>
    <row r="158" spans="1:17" x14ac:dyDescent="0.35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</row>
    <row r="159" spans="1:17" x14ac:dyDescent="0.35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</row>
    <row r="160" spans="1:17" x14ac:dyDescent="0.3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</row>
    <row r="161" spans="1:17" x14ac:dyDescent="0.35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</row>
    <row r="162" spans="1:17" x14ac:dyDescent="0.35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</row>
    <row r="163" spans="1:17" x14ac:dyDescent="0.35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</row>
    <row r="164" spans="1:17" x14ac:dyDescent="0.35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</row>
    <row r="165" spans="1:17" x14ac:dyDescent="0.35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</row>
    <row r="166" spans="1:17" x14ac:dyDescent="0.35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</row>
    <row r="167" spans="1:17" x14ac:dyDescent="0.35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</row>
    <row r="168" spans="1:17" x14ac:dyDescent="0.35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</row>
    <row r="169" spans="1:17" x14ac:dyDescent="0.35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</row>
    <row r="170" spans="1:17" x14ac:dyDescent="0.35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</row>
    <row r="171" spans="1:17" x14ac:dyDescent="0.35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</row>
    <row r="172" spans="1:17" x14ac:dyDescent="0.35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</row>
    <row r="173" spans="1:17" x14ac:dyDescent="0.35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</row>
    <row r="174" spans="1:17" x14ac:dyDescent="0.35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</row>
    <row r="175" spans="1:17" x14ac:dyDescent="0.35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</row>
    <row r="176" spans="1:17" x14ac:dyDescent="0.35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</row>
    <row r="177" spans="1:17" x14ac:dyDescent="0.35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</row>
    <row r="178" spans="1:17" x14ac:dyDescent="0.35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</row>
    <row r="179" spans="1:17" x14ac:dyDescent="0.35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</row>
    <row r="180" spans="1:17" x14ac:dyDescent="0.35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</row>
    <row r="181" spans="1:17" x14ac:dyDescent="0.35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</row>
    <row r="182" spans="1:17" x14ac:dyDescent="0.35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</row>
    <row r="183" spans="1:17" x14ac:dyDescent="0.35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</row>
    <row r="184" spans="1:17" x14ac:dyDescent="0.35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</row>
    <row r="185" spans="1:17" x14ac:dyDescent="0.35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</row>
    <row r="186" spans="1:17" x14ac:dyDescent="0.35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</row>
    <row r="187" spans="1:17" x14ac:dyDescent="0.35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</row>
    <row r="188" spans="1:17" x14ac:dyDescent="0.35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</row>
    <row r="189" spans="1:17" x14ac:dyDescent="0.35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</row>
    <row r="190" spans="1:17" x14ac:dyDescent="0.35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</row>
    <row r="191" spans="1:17" x14ac:dyDescent="0.35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</row>
    <row r="192" spans="1:17" x14ac:dyDescent="0.35">
      <c r="A192" s="167"/>
      <c r="B192" s="167"/>
      <c r="C192" s="167"/>
      <c r="D192" s="167"/>
      <c r="E192" s="167"/>
      <c r="F192" s="167"/>
      <c r="G192" s="167"/>
      <c r="H192" s="167"/>
      <c r="I192" s="167"/>
      <c r="J192" s="167"/>
      <c r="K192" s="167"/>
      <c r="L192" s="167"/>
      <c r="M192" s="167"/>
      <c r="N192" s="167"/>
      <c r="O192" s="167"/>
      <c r="P192" s="167"/>
      <c r="Q192" s="167"/>
    </row>
    <row r="193" spans="1:17" x14ac:dyDescent="0.35">
      <c r="A193" s="167"/>
      <c r="B193" s="167"/>
      <c r="C193" s="167"/>
      <c r="D193" s="167"/>
      <c r="E193" s="167"/>
      <c r="F193" s="167"/>
      <c r="G193" s="167"/>
      <c r="H193" s="167"/>
      <c r="I193" s="167"/>
      <c r="J193" s="167"/>
      <c r="K193" s="167"/>
      <c r="L193" s="167"/>
      <c r="M193" s="167"/>
      <c r="N193" s="167"/>
      <c r="O193" s="167"/>
      <c r="P193" s="167"/>
      <c r="Q193" s="167"/>
    </row>
    <row r="194" spans="1:17" x14ac:dyDescent="0.35">
      <c r="A194" s="167"/>
      <c r="B194" s="167"/>
      <c r="C194" s="167"/>
      <c r="D194" s="167"/>
      <c r="E194" s="167"/>
      <c r="F194" s="167"/>
      <c r="G194" s="167"/>
      <c r="H194" s="167"/>
      <c r="I194" s="167"/>
      <c r="J194" s="167"/>
      <c r="K194" s="167"/>
      <c r="L194" s="167"/>
      <c r="M194" s="167"/>
      <c r="N194" s="167"/>
      <c r="O194" s="167"/>
      <c r="P194" s="167"/>
      <c r="Q194" s="167"/>
    </row>
    <row r="195" spans="1:17" x14ac:dyDescent="0.35">
      <c r="A195" s="167"/>
      <c r="B195" s="167"/>
      <c r="C195" s="167"/>
      <c r="D195" s="167"/>
      <c r="E195" s="167"/>
      <c r="F195" s="167"/>
      <c r="G195" s="167"/>
      <c r="H195" s="167"/>
      <c r="I195" s="167"/>
      <c r="J195" s="167"/>
      <c r="K195" s="167"/>
      <c r="L195" s="167"/>
      <c r="M195" s="167"/>
      <c r="N195" s="167"/>
      <c r="O195" s="167"/>
      <c r="P195" s="167"/>
      <c r="Q195" s="167"/>
    </row>
    <row r="196" spans="1:17" x14ac:dyDescent="0.35">
      <c r="A196" s="167"/>
      <c r="B196" s="167"/>
      <c r="C196" s="167"/>
      <c r="D196" s="167"/>
      <c r="E196" s="167"/>
      <c r="F196" s="167"/>
      <c r="G196" s="167"/>
      <c r="H196" s="167"/>
      <c r="I196" s="167"/>
      <c r="J196" s="167"/>
      <c r="K196" s="167"/>
      <c r="L196" s="167"/>
      <c r="M196" s="167"/>
      <c r="N196" s="167"/>
      <c r="O196" s="167"/>
      <c r="P196" s="167"/>
      <c r="Q196" s="167"/>
    </row>
    <row r="197" spans="1:17" x14ac:dyDescent="0.35">
      <c r="A197" s="167"/>
      <c r="B197" s="167"/>
      <c r="C197" s="167"/>
      <c r="D197" s="167"/>
      <c r="E197" s="167"/>
      <c r="F197" s="167"/>
      <c r="G197" s="167"/>
      <c r="H197" s="167"/>
      <c r="I197" s="167"/>
      <c r="J197" s="167"/>
      <c r="K197" s="167"/>
      <c r="L197" s="167"/>
      <c r="M197" s="167"/>
      <c r="N197" s="167"/>
      <c r="O197" s="167"/>
      <c r="P197" s="167"/>
      <c r="Q197" s="167"/>
    </row>
    <row r="198" spans="1:17" x14ac:dyDescent="0.35">
      <c r="A198" s="167"/>
      <c r="B198" s="167"/>
      <c r="C198" s="167"/>
      <c r="D198" s="167"/>
      <c r="E198" s="167"/>
      <c r="F198" s="167"/>
      <c r="G198" s="167"/>
      <c r="H198" s="167"/>
      <c r="I198" s="167"/>
      <c r="J198" s="167"/>
      <c r="K198" s="167"/>
      <c r="L198" s="167"/>
      <c r="M198" s="167"/>
      <c r="N198" s="167"/>
      <c r="O198" s="167"/>
      <c r="P198" s="167"/>
      <c r="Q198" s="167"/>
    </row>
    <row r="199" spans="1:17" x14ac:dyDescent="0.35">
      <c r="A199" s="167"/>
      <c r="B199" s="167"/>
      <c r="C199" s="167"/>
      <c r="D199" s="167"/>
      <c r="E199" s="167"/>
      <c r="F199" s="167"/>
      <c r="G199" s="167"/>
      <c r="H199" s="167"/>
      <c r="I199" s="167"/>
      <c r="J199" s="167"/>
      <c r="K199" s="167"/>
      <c r="L199" s="167"/>
      <c r="M199" s="167"/>
      <c r="N199" s="167"/>
      <c r="O199" s="167"/>
      <c r="P199" s="167"/>
      <c r="Q199" s="167"/>
    </row>
    <row r="200" spans="1:17" x14ac:dyDescent="0.35">
      <c r="A200" s="167"/>
      <c r="B200" s="167"/>
      <c r="C200" s="167"/>
      <c r="D200" s="167"/>
      <c r="E200" s="167"/>
      <c r="F200" s="167"/>
      <c r="G200" s="167"/>
      <c r="H200" s="167"/>
      <c r="I200" s="167"/>
      <c r="J200" s="167"/>
      <c r="K200" s="167"/>
      <c r="L200" s="167"/>
      <c r="M200" s="167"/>
      <c r="N200" s="167"/>
      <c r="O200" s="167"/>
      <c r="P200" s="167"/>
      <c r="Q200" s="167"/>
    </row>
    <row r="201" spans="1:17" x14ac:dyDescent="0.35">
      <c r="A201" s="167"/>
      <c r="B201" s="167"/>
      <c r="C201" s="167"/>
      <c r="D201" s="167"/>
      <c r="E201" s="167"/>
      <c r="F201" s="167"/>
      <c r="G201" s="167"/>
      <c r="H201" s="167"/>
      <c r="I201" s="167"/>
      <c r="J201" s="167"/>
      <c r="K201" s="167"/>
      <c r="L201" s="167"/>
      <c r="M201" s="167"/>
      <c r="N201" s="167"/>
      <c r="O201" s="167"/>
      <c r="P201" s="167"/>
      <c r="Q201" s="167"/>
    </row>
    <row r="202" spans="1:17" x14ac:dyDescent="0.35">
      <c r="A202" s="167"/>
      <c r="B202" s="167"/>
      <c r="C202" s="167"/>
      <c r="D202" s="167"/>
      <c r="E202" s="167"/>
      <c r="F202" s="167"/>
      <c r="G202" s="167"/>
      <c r="H202" s="167"/>
      <c r="I202" s="167"/>
      <c r="J202" s="167"/>
      <c r="K202" s="167"/>
      <c r="L202" s="167"/>
      <c r="M202" s="167"/>
      <c r="N202" s="167"/>
      <c r="O202" s="167"/>
      <c r="P202" s="167"/>
      <c r="Q202" s="167"/>
    </row>
    <row r="203" spans="1:17" x14ac:dyDescent="0.35">
      <c r="A203" s="167"/>
      <c r="B203" s="167"/>
      <c r="C203" s="167"/>
      <c r="D203" s="167"/>
      <c r="E203" s="167"/>
      <c r="F203" s="167"/>
      <c r="G203" s="167"/>
      <c r="H203" s="167"/>
      <c r="I203" s="167"/>
      <c r="J203" s="167"/>
      <c r="K203" s="167"/>
      <c r="L203" s="167"/>
      <c r="M203" s="167"/>
      <c r="N203" s="167"/>
      <c r="O203" s="167"/>
      <c r="P203" s="167"/>
      <c r="Q203" s="167"/>
    </row>
    <row r="204" spans="1:17" x14ac:dyDescent="0.35">
      <c r="A204" s="167"/>
      <c r="B204" s="167"/>
      <c r="C204" s="167"/>
      <c r="D204" s="167"/>
      <c r="E204" s="167"/>
      <c r="F204" s="167"/>
      <c r="G204" s="167"/>
      <c r="H204" s="167"/>
      <c r="I204" s="167"/>
      <c r="J204" s="167"/>
      <c r="K204" s="167"/>
      <c r="L204" s="167"/>
      <c r="M204" s="167"/>
      <c r="N204" s="167"/>
      <c r="O204" s="167"/>
      <c r="P204" s="167"/>
      <c r="Q204" s="167"/>
    </row>
    <row r="205" spans="1:17" x14ac:dyDescent="0.35">
      <c r="A205" s="167"/>
      <c r="B205" s="167"/>
      <c r="C205" s="167"/>
      <c r="D205" s="167"/>
      <c r="E205" s="167"/>
      <c r="F205" s="167"/>
      <c r="G205" s="167"/>
      <c r="H205" s="167"/>
      <c r="I205" s="167"/>
      <c r="J205" s="167"/>
      <c r="K205" s="167"/>
      <c r="L205" s="167"/>
      <c r="M205" s="167"/>
      <c r="N205" s="167"/>
      <c r="O205" s="167"/>
      <c r="P205" s="167"/>
      <c r="Q205" s="167"/>
    </row>
    <row r="206" spans="1:17" x14ac:dyDescent="0.35">
      <c r="A206" s="167"/>
      <c r="B206" s="167"/>
      <c r="C206" s="167"/>
      <c r="D206" s="167"/>
      <c r="E206" s="167"/>
      <c r="F206" s="167"/>
      <c r="G206" s="167"/>
      <c r="H206" s="167"/>
      <c r="I206" s="167"/>
      <c r="J206" s="167"/>
      <c r="K206" s="167"/>
      <c r="L206" s="167"/>
      <c r="M206" s="167"/>
      <c r="N206" s="167"/>
      <c r="O206" s="167"/>
      <c r="P206" s="167"/>
      <c r="Q206" s="167"/>
    </row>
    <row r="207" spans="1:17" x14ac:dyDescent="0.35">
      <c r="A207" s="167"/>
      <c r="B207" s="167"/>
      <c r="C207" s="167"/>
      <c r="D207" s="167"/>
      <c r="E207" s="167"/>
      <c r="F207" s="167"/>
      <c r="G207" s="167"/>
      <c r="H207" s="167"/>
      <c r="I207" s="167"/>
      <c r="J207" s="167"/>
      <c r="K207" s="167"/>
      <c r="L207" s="167"/>
      <c r="M207" s="167"/>
      <c r="N207" s="167"/>
      <c r="O207" s="167"/>
      <c r="P207" s="167"/>
      <c r="Q207" s="167"/>
    </row>
    <row r="208" spans="1:17" x14ac:dyDescent="0.35">
      <c r="A208" s="167"/>
      <c r="B208" s="167"/>
      <c r="C208" s="167"/>
      <c r="D208" s="167"/>
      <c r="E208" s="167"/>
      <c r="F208" s="167"/>
      <c r="G208" s="167"/>
      <c r="H208" s="167"/>
      <c r="I208" s="167"/>
      <c r="J208" s="167"/>
      <c r="K208" s="167"/>
      <c r="L208" s="167"/>
      <c r="M208" s="167"/>
      <c r="N208" s="167"/>
      <c r="O208" s="167"/>
      <c r="P208" s="167"/>
      <c r="Q208" s="167"/>
    </row>
    <row r="209" spans="1:17" x14ac:dyDescent="0.35">
      <c r="A209" s="167"/>
      <c r="B209" s="167"/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7"/>
      <c r="O209" s="167"/>
      <c r="P209" s="167"/>
      <c r="Q209" s="167"/>
    </row>
    <row r="210" spans="1:17" x14ac:dyDescent="0.35">
      <c r="A210" s="167"/>
      <c r="B210" s="167"/>
      <c r="C210" s="167"/>
      <c r="D210" s="167"/>
      <c r="E210" s="167"/>
      <c r="F210" s="167"/>
      <c r="G210" s="167"/>
      <c r="H210" s="167"/>
      <c r="I210" s="167"/>
      <c r="J210" s="167"/>
      <c r="K210" s="167"/>
      <c r="L210" s="167"/>
      <c r="M210" s="167"/>
      <c r="N210" s="167"/>
      <c r="O210" s="167"/>
      <c r="P210" s="167"/>
      <c r="Q210" s="167"/>
    </row>
    <row r="211" spans="1:17" x14ac:dyDescent="0.35">
      <c r="A211" s="167"/>
      <c r="B211" s="167"/>
      <c r="C211" s="167"/>
      <c r="D211" s="167"/>
      <c r="E211" s="167"/>
      <c r="F211" s="167"/>
      <c r="G211" s="167"/>
      <c r="H211" s="167"/>
      <c r="I211" s="167"/>
      <c r="J211" s="167"/>
      <c r="K211" s="167"/>
      <c r="L211" s="167"/>
      <c r="M211" s="167"/>
      <c r="N211" s="167"/>
      <c r="O211" s="167"/>
      <c r="P211" s="167"/>
      <c r="Q211" s="167"/>
    </row>
    <row r="212" spans="1:17" x14ac:dyDescent="0.35">
      <c r="A212" s="167"/>
      <c r="B212" s="167"/>
      <c r="C212" s="167"/>
      <c r="D212" s="167"/>
      <c r="E212" s="167"/>
      <c r="F212" s="167"/>
      <c r="G212" s="167"/>
      <c r="H212" s="167"/>
      <c r="I212" s="167"/>
      <c r="J212" s="167"/>
      <c r="K212" s="167"/>
      <c r="L212" s="167"/>
      <c r="M212" s="167"/>
      <c r="N212" s="167"/>
      <c r="O212" s="167"/>
      <c r="P212" s="167"/>
      <c r="Q212" s="167"/>
    </row>
    <row r="213" spans="1:17" x14ac:dyDescent="0.35">
      <c r="A213" s="167"/>
      <c r="B213" s="167"/>
      <c r="C213" s="167"/>
      <c r="D213" s="167"/>
      <c r="E213" s="167"/>
      <c r="F213" s="167"/>
      <c r="G213" s="167"/>
      <c r="H213" s="167"/>
      <c r="I213" s="167"/>
      <c r="J213" s="167"/>
      <c r="K213" s="167"/>
      <c r="L213" s="167"/>
      <c r="M213" s="167"/>
      <c r="N213" s="167"/>
      <c r="O213" s="167"/>
      <c r="P213" s="167"/>
      <c r="Q213" s="167"/>
    </row>
    <row r="214" spans="1:17" x14ac:dyDescent="0.35">
      <c r="A214" s="167"/>
      <c r="B214" s="167"/>
      <c r="C214" s="167"/>
      <c r="D214" s="167"/>
      <c r="E214" s="167"/>
      <c r="F214" s="167"/>
      <c r="G214" s="167"/>
      <c r="H214" s="167"/>
      <c r="I214" s="167"/>
      <c r="J214" s="167"/>
      <c r="K214" s="167"/>
      <c r="L214" s="167"/>
      <c r="M214" s="167"/>
      <c r="N214" s="167"/>
      <c r="O214" s="167"/>
      <c r="P214" s="167"/>
      <c r="Q214" s="167"/>
    </row>
    <row r="215" spans="1:17" x14ac:dyDescent="0.35">
      <c r="A215" s="167"/>
      <c r="B215" s="167"/>
      <c r="C215" s="167"/>
      <c r="D215" s="167"/>
      <c r="E215" s="167"/>
      <c r="F215" s="167"/>
      <c r="G215" s="167"/>
      <c r="H215" s="167"/>
      <c r="I215" s="167"/>
      <c r="J215" s="167"/>
      <c r="K215" s="167"/>
      <c r="L215" s="167"/>
      <c r="M215" s="167"/>
      <c r="N215" s="167"/>
      <c r="O215" s="167"/>
      <c r="P215" s="167"/>
      <c r="Q215" s="167"/>
    </row>
    <row r="216" spans="1:17" x14ac:dyDescent="0.35">
      <c r="A216" s="167"/>
      <c r="B216" s="167"/>
      <c r="C216" s="167"/>
      <c r="D216" s="167"/>
      <c r="E216" s="167"/>
      <c r="F216" s="167"/>
      <c r="G216" s="167"/>
      <c r="H216" s="167"/>
      <c r="I216" s="167"/>
      <c r="J216" s="167"/>
      <c r="K216" s="167"/>
      <c r="L216" s="167"/>
      <c r="M216" s="167"/>
      <c r="N216" s="167"/>
      <c r="O216" s="167"/>
      <c r="P216" s="167"/>
      <c r="Q216" s="167"/>
    </row>
    <row r="217" spans="1:17" x14ac:dyDescent="0.35">
      <c r="A217" s="167"/>
      <c r="B217" s="167"/>
      <c r="C217" s="167"/>
      <c r="D217" s="167"/>
      <c r="E217" s="167"/>
      <c r="F217" s="167"/>
      <c r="G217" s="167"/>
      <c r="H217" s="167"/>
      <c r="I217" s="167"/>
      <c r="J217" s="167"/>
      <c r="K217" s="167"/>
      <c r="L217" s="167"/>
      <c r="M217" s="167"/>
      <c r="N217" s="167"/>
      <c r="O217" s="167"/>
      <c r="P217" s="167"/>
      <c r="Q217" s="167"/>
    </row>
    <row r="218" spans="1:17" x14ac:dyDescent="0.35">
      <c r="A218" s="167"/>
      <c r="B218" s="167"/>
      <c r="C218" s="167"/>
      <c r="D218" s="167"/>
      <c r="E218" s="167"/>
      <c r="F218" s="167"/>
      <c r="G218" s="167"/>
      <c r="H218" s="167"/>
      <c r="I218" s="167"/>
      <c r="J218" s="167"/>
      <c r="K218" s="167"/>
      <c r="L218" s="167"/>
      <c r="M218" s="167"/>
      <c r="N218" s="167"/>
      <c r="O218" s="167"/>
      <c r="P218" s="167"/>
      <c r="Q218" s="167"/>
    </row>
  </sheetData>
  <mergeCells count="3">
    <mergeCell ref="A17:G17"/>
    <mergeCell ref="A18:L18"/>
    <mergeCell ref="A19:K19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>
    <tabColor theme="1" tint="0.499984740745262"/>
  </sheetPr>
  <dimension ref="A1:S48"/>
  <sheetViews>
    <sheetView workbookViewId="0"/>
  </sheetViews>
  <sheetFormatPr baseColWidth="10" defaultColWidth="11.44140625" defaultRowHeight="12.75" x14ac:dyDescent="0.2"/>
  <cols>
    <col min="1" max="1" width="8.44140625" style="71" customWidth="1"/>
    <col min="2" max="2" width="3.109375" style="71" customWidth="1"/>
    <col min="3" max="3" width="8.33203125" style="71" customWidth="1"/>
    <col min="4" max="8" width="11.44140625" style="71"/>
    <col min="9" max="9" width="11.77734375" style="71" bestFit="1" customWidth="1"/>
    <col min="10" max="236" width="11.44140625" style="71"/>
    <col min="237" max="237" width="8.44140625" style="71" customWidth="1"/>
    <col min="238" max="238" width="3.109375" style="71" customWidth="1"/>
    <col min="239" max="239" width="8.33203125" style="71" customWidth="1"/>
    <col min="240" max="16384" width="11.44140625" style="71"/>
  </cols>
  <sheetData>
    <row r="1" spans="1:11" ht="12.75" customHeight="1" x14ac:dyDescent="0.2">
      <c r="A1" s="70" t="s">
        <v>363</v>
      </c>
      <c r="B1" s="70"/>
      <c r="C1" s="70"/>
      <c r="D1" s="70"/>
      <c r="E1" s="70"/>
    </row>
    <row r="2" spans="1:11" ht="30.75" customHeight="1" x14ac:dyDescent="0.2">
      <c r="A2" s="288" t="s">
        <v>9</v>
      </c>
      <c r="B2" s="288"/>
      <c r="C2" s="288"/>
    </row>
    <row r="3" spans="1:11" ht="12.75" customHeight="1" x14ac:dyDescent="0.2">
      <c r="A3" s="72" t="s">
        <v>3</v>
      </c>
      <c r="B3" s="73"/>
      <c r="C3" s="74" t="s">
        <v>6</v>
      </c>
      <c r="D3" s="75"/>
      <c r="E3" s="75"/>
      <c r="F3" s="90"/>
      <c r="G3" s="90"/>
      <c r="H3" s="90"/>
      <c r="I3" s="90"/>
      <c r="J3" s="90"/>
      <c r="K3" s="90"/>
    </row>
    <row r="4" spans="1:11" ht="12.75" customHeight="1" x14ac:dyDescent="0.2">
      <c r="A4" s="76">
        <v>-1365</v>
      </c>
      <c r="B4" s="77">
        <v>0</v>
      </c>
      <c r="C4" s="78">
        <v>7913</v>
      </c>
      <c r="D4" s="79"/>
      <c r="E4" s="222"/>
      <c r="F4" s="222"/>
      <c r="G4" s="222"/>
      <c r="H4" s="90"/>
      <c r="I4" s="90"/>
      <c r="J4" s="90"/>
      <c r="K4" s="90"/>
    </row>
    <row r="5" spans="1:11" ht="18" x14ac:dyDescent="0.2">
      <c r="A5" s="76">
        <v>-1179</v>
      </c>
      <c r="B5" s="77">
        <v>1</v>
      </c>
      <c r="C5" s="78">
        <v>7779</v>
      </c>
      <c r="D5" s="79"/>
      <c r="E5" s="222"/>
      <c r="F5" s="222"/>
      <c r="G5" s="222"/>
      <c r="H5" s="90"/>
      <c r="I5" s="90"/>
      <c r="J5" s="90"/>
      <c r="K5" s="90"/>
    </row>
    <row r="6" spans="1:11" ht="12.75" customHeight="1" x14ac:dyDescent="0.2">
      <c r="A6" s="76">
        <v>-1286</v>
      </c>
      <c r="B6" s="77">
        <v>2</v>
      </c>
      <c r="C6" s="78">
        <v>8545</v>
      </c>
      <c r="D6" s="79"/>
      <c r="E6" s="222"/>
      <c r="F6" s="222"/>
      <c r="G6" s="222"/>
      <c r="H6" s="90"/>
      <c r="I6" s="90"/>
      <c r="J6" s="90"/>
      <c r="K6" s="90"/>
    </row>
    <row r="7" spans="1:11" ht="12.75" customHeight="1" x14ac:dyDescent="0.2">
      <c r="A7" s="76">
        <v>-1189</v>
      </c>
      <c r="B7" s="77">
        <v>3</v>
      </c>
      <c r="C7" s="78">
        <v>7514</v>
      </c>
      <c r="D7" s="79"/>
      <c r="E7" s="80"/>
      <c r="F7" s="80"/>
      <c r="G7" s="80"/>
      <c r="H7" s="90"/>
      <c r="I7" s="90"/>
      <c r="J7" s="90"/>
      <c r="K7" s="90"/>
    </row>
    <row r="8" spans="1:11" ht="18" x14ac:dyDescent="0.2">
      <c r="A8" s="76">
        <v>-1136</v>
      </c>
      <c r="B8" s="77">
        <v>4</v>
      </c>
      <c r="C8" s="78">
        <v>7760</v>
      </c>
      <c r="D8" s="79"/>
      <c r="E8" s="222"/>
      <c r="F8" s="222"/>
      <c r="G8" s="222"/>
      <c r="H8" s="90"/>
      <c r="I8" s="90"/>
      <c r="J8" s="90"/>
      <c r="K8" s="90"/>
    </row>
    <row r="9" spans="1:11" ht="18" x14ac:dyDescent="0.2">
      <c r="A9" s="76">
        <v>-1267</v>
      </c>
      <c r="B9" s="77">
        <v>5</v>
      </c>
      <c r="C9" s="78">
        <v>8098</v>
      </c>
      <c r="D9" s="79"/>
      <c r="E9" s="80"/>
      <c r="F9" s="90"/>
      <c r="G9" s="90"/>
      <c r="H9" s="90"/>
      <c r="I9" s="90"/>
      <c r="J9" s="90"/>
      <c r="K9" s="90"/>
    </row>
    <row r="10" spans="1:11" ht="18" x14ac:dyDescent="0.2">
      <c r="A10" s="76">
        <v>-1277</v>
      </c>
      <c r="B10" s="77">
        <v>6</v>
      </c>
      <c r="C10" s="78">
        <v>8009</v>
      </c>
      <c r="D10" s="79"/>
      <c r="E10" s="222"/>
      <c r="F10" s="90"/>
      <c r="G10" s="222"/>
      <c r="H10" s="90"/>
      <c r="I10" s="90"/>
      <c r="J10" s="90"/>
      <c r="K10" s="90"/>
    </row>
    <row r="11" spans="1:11" ht="18" x14ac:dyDescent="0.2">
      <c r="A11" s="76">
        <v>-1389</v>
      </c>
      <c r="B11" s="77">
        <v>7</v>
      </c>
      <c r="C11" s="78">
        <v>8720</v>
      </c>
      <c r="D11" s="79"/>
      <c r="E11" s="222"/>
      <c r="F11" s="90"/>
      <c r="G11" s="222"/>
      <c r="H11" s="90"/>
      <c r="I11" s="90"/>
      <c r="J11" s="90"/>
      <c r="K11" s="90"/>
    </row>
    <row r="12" spans="1:11" ht="18" x14ac:dyDescent="0.2">
      <c r="A12" s="76">
        <v>-1613</v>
      </c>
      <c r="B12" s="77">
        <v>8</v>
      </c>
      <c r="C12" s="78">
        <v>9950</v>
      </c>
      <c r="D12" s="79"/>
      <c r="E12" s="222"/>
      <c r="F12" s="90"/>
      <c r="G12" s="222"/>
      <c r="H12" s="90"/>
      <c r="I12" s="90"/>
      <c r="J12" s="90"/>
      <c r="K12" s="90"/>
    </row>
    <row r="13" spans="1:11" ht="18" x14ac:dyDescent="0.2">
      <c r="A13" s="76">
        <v>-1541</v>
      </c>
      <c r="B13" s="77">
        <v>9</v>
      </c>
      <c r="C13" s="78">
        <v>9640</v>
      </c>
      <c r="D13" s="79"/>
      <c r="E13" s="80"/>
      <c r="F13" s="90"/>
      <c r="G13" s="90"/>
      <c r="H13" s="90"/>
      <c r="I13" s="90"/>
      <c r="J13" s="90"/>
      <c r="K13" s="90"/>
    </row>
    <row r="14" spans="1:11" ht="18" x14ac:dyDescent="0.2">
      <c r="A14" s="76">
        <v>-1457</v>
      </c>
      <c r="B14" s="77">
        <v>10</v>
      </c>
      <c r="C14" s="78">
        <v>9800</v>
      </c>
      <c r="D14" s="79"/>
      <c r="E14" s="81"/>
      <c r="F14" s="90"/>
      <c r="G14" s="90"/>
      <c r="H14" s="90"/>
      <c r="I14" s="90"/>
      <c r="J14" s="90"/>
      <c r="K14" s="90"/>
    </row>
    <row r="15" spans="1:11" ht="18" x14ac:dyDescent="0.2">
      <c r="A15" s="76">
        <v>-1646</v>
      </c>
      <c r="B15" s="77">
        <v>11</v>
      </c>
      <c r="C15" s="78">
        <v>10827</v>
      </c>
      <c r="D15" s="79"/>
      <c r="E15" s="80"/>
      <c r="F15" s="90"/>
      <c r="G15" s="90"/>
      <c r="H15" s="90"/>
      <c r="I15" s="90"/>
      <c r="J15" s="90"/>
      <c r="K15" s="90"/>
    </row>
    <row r="16" spans="1:11" ht="18" x14ac:dyDescent="0.2">
      <c r="A16" s="76">
        <v>-921</v>
      </c>
      <c r="B16" s="77">
        <v>12</v>
      </c>
      <c r="C16" s="78">
        <v>5985</v>
      </c>
      <c r="D16" s="79"/>
      <c r="E16" s="80"/>
      <c r="F16" s="90"/>
      <c r="G16" s="90"/>
      <c r="H16" s="90"/>
      <c r="I16" s="90"/>
      <c r="J16" s="90"/>
      <c r="K16" s="90"/>
    </row>
    <row r="17" spans="1:11" ht="18" x14ac:dyDescent="0.2">
      <c r="A17" s="76">
        <v>-725</v>
      </c>
      <c r="B17" s="77">
        <v>13</v>
      </c>
      <c r="C17" s="78">
        <v>4622</v>
      </c>
      <c r="D17" s="79"/>
      <c r="E17" s="80"/>
      <c r="F17" s="90"/>
      <c r="G17" s="90"/>
      <c r="H17" s="90"/>
      <c r="I17" s="90"/>
      <c r="J17" s="90"/>
      <c r="K17" s="90"/>
    </row>
    <row r="18" spans="1:11" ht="18" x14ac:dyDescent="0.2">
      <c r="A18" s="76">
        <v>-535</v>
      </c>
      <c r="B18" s="77">
        <v>14</v>
      </c>
      <c r="C18" s="78">
        <v>3383</v>
      </c>
      <c r="D18" s="79"/>
      <c r="E18" s="80"/>
      <c r="F18" s="90"/>
      <c r="G18" s="90"/>
      <c r="H18" s="90"/>
      <c r="I18" s="90"/>
      <c r="J18" s="90"/>
      <c r="K18" s="90"/>
    </row>
    <row r="19" spans="1:11" ht="18" x14ac:dyDescent="0.2">
      <c r="A19" s="76">
        <v>-956</v>
      </c>
      <c r="B19" s="77">
        <v>15</v>
      </c>
      <c r="C19" s="78">
        <v>5846</v>
      </c>
      <c r="D19" s="79"/>
      <c r="E19" s="80"/>
      <c r="F19" s="90"/>
      <c r="G19" s="90"/>
      <c r="H19" s="90"/>
      <c r="I19" s="90"/>
      <c r="J19" s="90"/>
      <c r="K19" s="90"/>
    </row>
    <row r="20" spans="1:11" ht="18" x14ac:dyDescent="0.2">
      <c r="A20" s="76">
        <v>-1132</v>
      </c>
      <c r="B20" s="77">
        <v>16</v>
      </c>
      <c r="C20" s="78">
        <v>6558</v>
      </c>
      <c r="D20" s="79"/>
      <c r="E20" s="80"/>
      <c r="F20" s="90"/>
      <c r="G20" s="90"/>
      <c r="H20" s="90"/>
      <c r="I20" s="90"/>
      <c r="J20" s="90"/>
      <c r="K20" s="90"/>
    </row>
    <row r="21" spans="1:11" ht="18" x14ac:dyDescent="0.2">
      <c r="A21" s="76">
        <v>-1644</v>
      </c>
      <c r="B21" s="77">
        <v>17</v>
      </c>
      <c r="C21" s="78">
        <v>9197</v>
      </c>
      <c r="D21" s="79"/>
      <c r="E21" s="80"/>
      <c r="F21" s="90"/>
      <c r="G21" s="90"/>
      <c r="H21" s="90"/>
      <c r="I21" s="90"/>
      <c r="J21" s="90"/>
      <c r="K21" s="90"/>
    </row>
    <row r="22" spans="1:11" ht="18" x14ac:dyDescent="0.2">
      <c r="A22" s="76">
        <v>-1781</v>
      </c>
      <c r="B22" s="77">
        <v>18</v>
      </c>
      <c r="C22" s="78">
        <v>10039</v>
      </c>
      <c r="D22" s="79"/>
      <c r="E22" s="80"/>
      <c r="F22" s="90"/>
      <c r="G22" s="90"/>
      <c r="H22" s="90"/>
      <c r="I22" s="90"/>
      <c r="J22" s="90"/>
      <c r="K22" s="90"/>
    </row>
    <row r="23" spans="1:11" ht="18" x14ac:dyDescent="0.2">
      <c r="A23" s="76">
        <v>-1675</v>
      </c>
      <c r="B23" s="77">
        <v>19</v>
      </c>
      <c r="C23" s="78">
        <v>9245</v>
      </c>
      <c r="D23" s="79"/>
      <c r="E23" s="80"/>
      <c r="F23" s="90"/>
      <c r="G23" s="90"/>
      <c r="H23" s="90"/>
      <c r="I23" s="90"/>
      <c r="J23" s="90"/>
      <c r="K23" s="90"/>
    </row>
    <row r="24" spans="1:11" ht="18" x14ac:dyDescent="0.2">
      <c r="A24" s="76">
        <v>-1801</v>
      </c>
      <c r="B24" s="77">
        <v>20</v>
      </c>
      <c r="C24" s="78">
        <v>10267</v>
      </c>
      <c r="D24" s="79"/>
      <c r="E24" s="80"/>
      <c r="F24" s="90"/>
      <c r="G24" s="90"/>
      <c r="H24" s="90"/>
      <c r="I24" s="90"/>
      <c r="J24" s="90"/>
      <c r="K24" s="90"/>
    </row>
    <row r="25" spans="1:11" ht="18" x14ac:dyDescent="0.2">
      <c r="A25" s="76">
        <v>-1841</v>
      </c>
      <c r="B25" s="77">
        <v>21</v>
      </c>
      <c r="C25" s="78">
        <v>10951</v>
      </c>
      <c r="D25" s="79"/>
      <c r="E25" s="80"/>
      <c r="F25" s="90"/>
      <c r="G25" s="90"/>
      <c r="H25" s="90"/>
      <c r="I25" s="90"/>
      <c r="J25" s="90"/>
      <c r="K25" s="90"/>
    </row>
    <row r="26" spans="1:11" ht="18" x14ac:dyDescent="0.2">
      <c r="A26" s="76">
        <v>-1873</v>
      </c>
      <c r="B26" s="77">
        <v>22</v>
      </c>
      <c r="C26" s="78">
        <v>11182</v>
      </c>
      <c r="D26" s="79"/>
      <c r="E26" s="80"/>
      <c r="F26" s="90"/>
      <c r="G26" s="90"/>
      <c r="H26" s="90"/>
      <c r="I26" s="90"/>
      <c r="J26" s="90"/>
      <c r="K26" s="90"/>
    </row>
    <row r="27" spans="1:11" ht="18" x14ac:dyDescent="0.2">
      <c r="A27" s="76">
        <v>-2011</v>
      </c>
      <c r="B27" s="77">
        <v>23</v>
      </c>
      <c r="C27" s="78">
        <v>12077</v>
      </c>
      <c r="D27" s="79"/>
      <c r="E27" s="80"/>
      <c r="F27" s="90"/>
      <c r="G27" s="90"/>
      <c r="H27" s="90"/>
      <c r="I27" s="90"/>
      <c r="J27" s="90"/>
      <c r="K27" s="90"/>
    </row>
    <row r="28" spans="1:11" ht="18" x14ac:dyDescent="0.2">
      <c r="A28" s="76">
        <v>-2270</v>
      </c>
      <c r="B28" s="77">
        <v>24</v>
      </c>
      <c r="C28" s="78">
        <v>11819</v>
      </c>
      <c r="D28" s="79"/>
      <c r="E28" s="80"/>
      <c r="F28" s="90"/>
      <c r="G28" s="90"/>
      <c r="H28" s="90"/>
      <c r="I28" s="90"/>
      <c r="J28" s="90"/>
      <c r="K28" s="90"/>
    </row>
    <row r="29" spans="1:11" ht="18" x14ac:dyDescent="0.2">
      <c r="A29" s="76">
        <v>-2190</v>
      </c>
      <c r="B29" s="77">
        <v>25</v>
      </c>
      <c r="C29" s="78">
        <v>10783</v>
      </c>
      <c r="D29" s="79"/>
      <c r="E29" s="80"/>
      <c r="F29" s="90"/>
      <c r="G29" s="90"/>
      <c r="H29" s="90"/>
      <c r="I29" s="90"/>
      <c r="J29" s="90"/>
      <c r="K29" s="90"/>
    </row>
    <row r="30" spans="1:11" ht="18" x14ac:dyDescent="0.2">
      <c r="A30" s="76">
        <v>-1736</v>
      </c>
      <c r="B30" s="77">
        <v>26</v>
      </c>
      <c r="C30" s="78">
        <v>8933</v>
      </c>
      <c r="D30" s="79"/>
      <c r="E30" s="82"/>
      <c r="F30" s="90"/>
      <c r="G30" s="90"/>
      <c r="H30" s="90"/>
      <c r="I30" s="90"/>
      <c r="J30" s="90"/>
      <c r="K30" s="90"/>
    </row>
    <row r="31" spans="1:11" ht="18" x14ac:dyDescent="0.2">
      <c r="A31" s="76">
        <v>-1347</v>
      </c>
      <c r="B31" s="77">
        <v>27</v>
      </c>
      <c r="C31" s="78">
        <v>7035</v>
      </c>
      <c r="D31" s="79"/>
      <c r="E31" s="82"/>
      <c r="F31" s="90"/>
      <c r="G31" s="90"/>
      <c r="H31" s="90"/>
      <c r="I31" s="90"/>
      <c r="J31" s="90"/>
      <c r="K31" s="90"/>
    </row>
    <row r="32" spans="1:11" ht="18" x14ac:dyDescent="0.2">
      <c r="A32" s="76">
        <v>-1353</v>
      </c>
      <c r="B32" s="77">
        <v>28</v>
      </c>
      <c r="C32" s="78">
        <v>6402</v>
      </c>
      <c r="D32" s="79"/>
      <c r="E32" s="83"/>
      <c r="F32" s="90"/>
      <c r="G32" s="90"/>
      <c r="H32" s="90"/>
      <c r="I32" s="90"/>
      <c r="J32" s="90"/>
      <c r="K32" s="90"/>
    </row>
    <row r="33" spans="1:19" ht="18" x14ac:dyDescent="0.2">
      <c r="A33" s="76">
        <v>-1236</v>
      </c>
      <c r="B33" s="77">
        <v>29</v>
      </c>
      <c r="C33" s="78">
        <v>6804</v>
      </c>
      <c r="D33" s="79"/>
      <c r="E33" s="81"/>
      <c r="F33" s="90"/>
      <c r="G33" s="90"/>
      <c r="H33" s="90"/>
      <c r="I33" s="90"/>
      <c r="J33" s="90"/>
      <c r="K33" s="90"/>
    </row>
    <row r="34" spans="1:19" ht="18" x14ac:dyDescent="0.2">
      <c r="A34" s="76">
        <v>-1421</v>
      </c>
      <c r="B34" s="77">
        <v>30</v>
      </c>
      <c r="C34" s="78">
        <v>7127</v>
      </c>
      <c r="D34" s="79"/>
      <c r="E34" s="81"/>
      <c r="F34" s="90"/>
      <c r="G34" s="90"/>
      <c r="H34" s="90"/>
      <c r="I34" s="90"/>
      <c r="J34" s="90"/>
      <c r="K34" s="90"/>
    </row>
    <row r="35" spans="1:19" ht="18" x14ac:dyDescent="0.2">
      <c r="A35" s="76">
        <v>-1283</v>
      </c>
      <c r="B35" s="77">
        <v>31</v>
      </c>
      <c r="C35" s="78">
        <v>6810</v>
      </c>
      <c r="D35" s="79"/>
      <c r="E35" s="81"/>
      <c r="F35" s="90"/>
      <c r="G35" s="90"/>
      <c r="H35" s="90"/>
      <c r="I35" s="90"/>
      <c r="J35" s="90"/>
      <c r="K35" s="90"/>
    </row>
    <row r="36" spans="1:19" ht="18" x14ac:dyDescent="0.2">
      <c r="A36" s="76">
        <v>-1133</v>
      </c>
      <c r="B36" s="77">
        <v>32</v>
      </c>
      <c r="C36" s="78">
        <v>7088</v>
      </c>
      <c r="D36" s="79"/>
      <c r="E36" s="81"/>
      <c r="F36" s="90"/>
      <c r="G36" s="90"/>
      <c r="H36" s="90"/>
      <c r="I36" s="90"/>
      <c r="J36" s="90"/>
      <c r="K36" s="90"/>
    </row>
    <row r="37" spans="1:19" ht="18" x14ac:dyDescent="0.2">
      <c r="A37" s="76">
        <v>-801</v>
      </c>
      <c r="B37" s="77">
        <v>33</v>
      </c>
      <c r="C37" s="78">
        <v>4477</v>
      </c>
      <c r="D37" s="79"/>
      <c r="E37" s="81"/>
      <c r="F37" s="90"/>
      <c r="G37" s="90"/>
      <c r="H37" s="90"/>
      <c r="I37" s="90"/>
      <c r="J37" s="90"/>
      <c r="K37" s="90"/>
    </row>
    <row r="38" spans="1:19" ht="18" x14ac:dyDescent="0.2">
      <c r="A38" s="76">
        <v>-717</v>
      </c>
      <c r="B38" s="77">
        <v>34</v>
      </c>
      <c r="C38" s="78">
        <v>4074</v>
      </c>
      <c r="D38" s="79"/>
      <c r="E38" s="81"/>
      <c r="F38" s="90"/>
      <c r="G38" s="90"/>
      <c r="H38" s="90"/>
      <c r="I38" s="90"/>
      <c r="J38" s="90"/>
      <c r="K38" s="90"/>
    </row>
    <row r="39" spans="1:19" ht="18" x14ac:dyDescent="0.2">
      <c r="A39" s="76">
        <v>-603</v>
      </c>
      <c r="B39" s="77">
        <v>35</v>
      </c>
      <c r="C39" s="78">
        <v>3183</v>
      </c>
      <c r="D39" s="79"/>
      <c r="E39" s="81"/>
      <c r="F39" s="90"/>
      <c r="G39" s="90"/>
      <c r="H39" s="90"/>
      <c r="I39" s="90"/>
      <c r="J39" s="90"/>
      <c r="K39" s="90"/>
    </row>
    <row r="40" spans="1:19" ht="18" x14ac:dyDescent="0.2">
      <c r="A40" s="76">
        <v>-498</v>
      </c>
      <c r="B40" s="77">
        <v>36</v>
      </c>
      <c r="C40" s="78">
        <v>2592</v>
      </c>
      <c r="D40" s="79"/>
      <c r="E40" s="81"/>
      <c r="F40" s="90"/>
      <c r="G40" s="90"/>
      <c r="H40" s="90"/>
      <c r="I40" s="90"/>
      <c r="J40" s="90"/>
      <c r="K40" s="90"/>
    </row>
    <row r="41" spans="1:19" ht="18" x14ac:dyDescent="0.2">
      <c r="A41" s="76">
        <v>-355</v>
      </c>
      <c r="B41" s="77">
        <v>37</v>
      </c>
      <c r="C41" s="78">
        <v>1459</v>
      </c>
      <c r="D41" s="79"/>
      <c r="E41" s="81"/>
      <c r="F41" s="90"/>
      <c r="G41" s="90"/>
      <c r="H41" s="90"/>
      <c r="I41" s="90"/>
      <c r="J41" s="90"/>
      <c r="K41" s="90"/>
    </row>
    <row r="42" spans="1:19" ht="18" x14ac:dyDescent="0.2">
      <c r="A42" s="76">
        <v>-246</v>
      </c>
      <c r="B42" s="77">
        <v>38</v>
      </c>
      <c r="C42" s="78">
        <v>894</v>
      </c>
      <c r="D42" s="79"/>
      <c r="E42" s="81"/>
      <c r="F42" s="90"/>
      <c r="G42" s="90"/>
      <c r="H42" s="90"/>
      <c r="I42" s="90"/>
      <c r="J42" s="90"/>
      <c r="K42" s="90"/>
    </row>
    <row r="43" spans="1:19" ht="18" x14ac:dyDescent="0.2">
      <c r="A43" s="76">
        <v>-193</v>
      </c>
      <c r="B43" s="77">
        <v>39</v>
      </c>
      <c r="C43" s="78">
        <v>669</v>
      </c>
      <c r="D43" s="79"/>
      <c r="E43" s="81"/>
      <c r="F43" s="90"/>
      <c r="G43" s="90"/>
      <c r="H43" s="90"/>
      <c r="I43" s="90"/>
      <c r="J43" s="90"/>
      <c r="K43" s="90"/>
    </row>
    <row r="44" spans="1:19" ht="18" x14ac:dyDescent="0.2">
      <c r="A44" s="76">
        <v>-434</v>
      </c>
      <c r="B44" s="84">
        <v>40</v>
      </c>
      <c r="C44" s="78">
        <v>1096</v>
      </c>
      <c r="D44" s="79"/>
      <c r="E44" s="81"/>
      <c r="F44" s="90"/>
      <c r="G44" s="90"/>
      <c r="H44" s="90"/>
      <c r="I44" s="90"/>
      <c r="J44" s="90"/>
      <c r="K44" s="90"/>
      <c r="M44" s="75"/>
    </row>
    <row r="45" spans="1:19" ht="18" x14ac:dyDescent="0.2">
      <c r="A45" s="91">
        <v>18.2</v>
      </c>
      <c r="B45" s="91" t="s">
        <v>347</v>
      </c>
      <c r="C45" s="91">
        <v>17.3</v>
      </c>
      <c r="D45" s="91"/>
      <c r="F45" s="90"/>
      <c r="G45" s="90"/>
      <c r="H45" s="90"/>
      <c r="I45" s="90"/>
      <c r="J45" s="90"/>
      <c r="K45" s="90"/>
    </row>
    <row r="46" spans="1:19" x14ac:dyDescent="0.2">
      <c r="A46" s="66" t="s">
        <v>341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9" ht="12.75" customHeight="1" x14ac:dyDescent="0.2">
      <c r="A47" s="230" t="s">
        <v>346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</row>
    <row r="48" spans="1:19" ht="18" x14ac:dyDescent="0.2">
      <c r="A48" s="1" t="s">
        <v>345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N48" s="90"/>
      <c r="O48" s="90"/>
      <c r="P48" s="90"/>
      <c r="Q48" s="90"/>
      <c r="R48" s="90"/>
      <c r="S48" s="90"/>
    </row>
  </sheetData>
  <mergeCells count="2">
    <mergeCell ref="A2:C2"/>
    <mergeCell ref="A47:L47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tabColor theme="1" tint="0.499984740745262"/>
  </sheetPr>
  <dimension ref="A1:P48"/>
  <sheetViews>
    <sheetView zoomScaleNormal="100" workbookViewId="0"/>
  </sheetViews>
  <sheetFormatPr baseColWidth="10" defaultColWidth="11.44140625" defaultRowHeight="12.75" x14ac:dyDescent="0.2"/>
  <cols>
    <col min="1" max="1" width="8.44140625" style="2" customWidth="1"/>
    <col min="2" max="2" width="3.109375" style="2" customWidth="1"/>
    <col min="3" max="3" width="8.33203125" style="2" customWidth="1"/>
    <col min="4" max="240" width="11.44140625" style="2"/>
    <col min="241" max="241" width="8.44140625" style="2" customWidth="1"/>
    <col min="242" max="242" width="3.109375" style="2" customWidth="1"/>
    <col min="243" max="243" width="8.33203125" style="2" customWidth="1"/>
    <col min="244" max="16384" width="11.44140625" style="2"/>
  </cols>
  <sheetData>
    <row r="1" spans="1:13" x14ac:dyDescent="0.2">
      <c r="A1" s="67" t="s">
        <v>364</v>
      </c>
      <c r="B1" s="67"/>
      <c r="C1" s="67"/>
      <c r="D1" s="67"/>
      <c r="E1" s="67"/>
      <c r="F1" s="67"/>
      <c r="G1" s="67"/>
    </row>
    <row r="2" spans="1:13" ht="30.75" customHeight="1" x14ac:dyDescent="0.2">
      <c r="A2" s="289" t="s">
        <v>9</v>
      </c>
      <c r="B2" s="289"/>
      <c r="C2" s="289"/>
      <c r="M2" s="3"/>
    </row>
    <row r="3" spans="1:13" ht="12.75" customHeight="1" x14ac:dyDescent="0.2">
      <c r="A3" s="7" t="s">
        <v>3</v>
      </c>
      <c r="B3" s="7"/>
      <c r="C3" s="7" t="s">
        <v>6</v>
      </c>
    </row>
    <row r="4" spans="1:13" ht="12.75" customHeight="1" x14ac:dyDescent="0.2">
      <c r="A4" s="10">
        <v>-3865</v>
      </c>
      <c r="B4" s="8">
        <v>0</v>
      </c>
      <c r="C4" s="32">
        <v>4754</v>
      </c>
      <c r="D4" s="68"/>
      <c r="E4" s="69"/>
    </row>
    <row r="5" spans="1:13" ht="12.75" customHeight="1" x14ac:dyDescent="0.2">
      <c r="A5" s="10">
        <v>-3620</v>
      </c>
      <c r="B5" s="8">
        <v>1</v>
      </c>
      <c r="C5" s="32">
        <v>4473</v>
      </c>
      <c r="D5" s="68"/>
      <c r="E5" s="69"/>
    </row>
    <row r="6" spans="1:13" ht="12.75" customHeight="1" x14ac:dyDescent="0.2">
      <c r="A6" s="10">
        <v>-3408</v>
      </c>
      <c r="B6" s="8">
        <v>2</v>
      </c>
      <c r="C6" s="32">
        <v>4350</v>
      </c>
      <c r="D6" s="68"/>
      <c r="E6" s="69"/>
    </row>
    <row r="7" spans="1:13" x14ac:dyDescent="0.2">
      <c r="A7" s="10">
        <v>-3159</v>
      </c>
      <c r="B7" s="8">
        <v>3</v>
      </c>
      <c r="C7" s="32">
        <v>4277</v>
      </c>
      <c r="D7" s="68"/>
      <c r="E7" s="69"/>
    </row>
    <row r="8" spans="1:13" x14ac:dyDescent="0.2">
      <c r="A8" s="10">
        <v>-3686</v>
      </c>
      <c r="B8" s="8">
        <v>4</v>
      </c>
      <c r="C8" s="32">
        <v>4678</v>
      </c>
      <c r="D8" s="68"/>
      <c r="E8" s="69"/>
    </row>
    <row r="9" spans="1:13" x14ac:dyDescent="0.2">
      <c r="A9" s="10">
        <v>-3504</v>
      </c>
      <c r="B9" s="8">
        <v>5</v>
      </c>
      <c r="C9" s="32">
        <v>4700</v>
      </c>
      <c r="D9" s="68"/>
      <c r="E9" s="69"/>
    </row>
    <row r="10" spans="1:13" x14ac:dyDescent="0.2">
      <c r="A10" s="10">
        <v>-3468</v>
      </c>
      <c r="B10" s="8">
        <v>6</v>
      </c>
      <c r="C10" s="32">
        <v>4790</v>
      </c>
      <c r="D10" s="68"/>
      <c r="E10" s="69"/>
    </row>
    <row r="11" spans="1:13" x14ac:dyDescent="0.2">
      <c r="A11" s="10">
        <v>-3565</v>
      </c>
      <c r="B11" s="8">
        <v>7</v>
      </c>
      <c r="C11" s="32">
        <v>5194</v>
      </c>
      <c r="D11" s="68"/>
      <c r="E11" s="69"/>
    </row>
    <row r="12" spans="1:13" x14ac:dyDescent="0.2">
      <c r="A12" s="10">
        <v>-3992</v>
      </c>
      <c r="B12" s="8">
        <v>8</v>
      </c>
      <c r="C12" s="32">
        <v>5795</v>
      </c>
      <c r="D12" s="68"/>
      <c r="E12" s="69"/>
    </row>
    <row r="13" spans="1:13" x14ac:dyDescent="0.2">
      <c r="A13" s="10">
        <v>-3938</v>
      </c>
      <c r="B13" s="8">
        <v>9</v>
      </c>
      <c r="C13" s="32">
        <v>5686</v>
      </c>
      <c r="D13" s="68"/>
      <c r="E13" s="69"/>
    </row>
    <row r="14" spans="1:13" x14ac:dyDescent="0.2">
      <c r="A14" s="10">
        <v>-4104</v>
      </c>
      <c r="B14" s="8">
        <v>10</v>
      </c>
      <c r="C14" s="32">
        <v>6272</v>
      </c>
      <c r="D14" s="68"/>
      <c r="E14" s="69"/>
    </row>
    <row r="15" spans="1:13" x14ac:dyDescent="0.2">
      <c r="A15" s="10">
        <v>-5202</v>
      </c>
      <c r="B15" s="8">
        <v>11</v>
      </c>
      <c r="C15" s="32">
        <v>7827</v>
      </c>
      <c r="D15" s="68"/>
      <c r="E15" s="69"/>
    </row>
    <row r="16" spans="1:13" x14ac:dyDescent="0.2">
      <c r="A16" s="10">
        <v>-3552</v>
      </c>
      <c r="B16" s="8">
        <v>12</v>
      </c>
      <c r="C16" s="32">
        <v>5380</v>
      </c>
      <c r="D16" s="68"/>
      <c r="E16" s="69"/>
    </row>
    <row r="17" spans="1:6" x14ac:dyDescent="0.2">
      <c r="A17" s="10">
        <v>-2329</v>
      </c>
      <c r="B17" s="8">
        <v>13</v>
      </c>
      <c r="C17" s="32">
        <v>3788</v>
      </c>
      <c r="D17" s="68"/>
      <c r="E17" s="69"/>
    </row>
    <row r="18" spans="1:6" x14ac:dyDescent="0.2">
      <c r="A18" s="10">
        <v>-2313</v>
      </c>
      <c r="B18" s="8">
        <v>14</v>
      </c>
      <c r="C18" s="32">
        <v>4136</v>
      </c>
      <c r="D18" s="68"/>
      <c r="E18" s="69"/>
    </row>
    <row r="19" spans="1:6" x14ac:dyDescent="0.2">
      <c r="A19" s="10">
        <v>-2496</v>
      </c>
      <c r="B19" s="8">
        <v>15</v>
      </c>
      <c r="C19" s="32">
        <v>4477</v>
      </c>
      <c r="D19" s="68"/>
      <c r="E19" s="69"/>
    </row>
    <row r="20" spans="1:6" x14ac:dyDescent="0.2">
      <c r="A20" s="10">
        <v>-2500</v>
      </c>
      <c r="B20" s="8">
        <v>16</v>
      </c>
      <c r="C20" s="32">
        <v>4394</v>
      </c>
      <c r="D20" s="68"/>
      <c r="E20" s="69"/>
    </row>
    <row r="21" spans="1:6" x14ac:dyDescent="0.2">
      <c r="A21" s="10">
        <v>-2588</v>
      </c>
      <c r="B21" s="8">
        <v>17</v>
      </c>
      <c r="C21" s="32">
        <v>4488</v>
      </c>
      <c r="D21" s="68"/>
      <c r="E21" s="69"/>
    </row>
    <row r="22" spans="1:6" x14ac:dyDescent="0.2">
      <c r="A22" s="10">
        <v>-2849</v>
      </c>
      <c r="B22" s="8">
        <v>18</v>
      </c>
      <c r="C22" s="32">
        <v>4972</v>
      </c>
      <c r="D22" s="68"/>
      <c r="E22" s="69"/>
    </row>
    <row r="23" spans="1:6" x14ac:dyDescent="0.2">
      <c r="A23" s="10">
        <v>-3145</v>
      </c>
      <c r="B23" s="8">
        <v>19</v>
      </c>
      <c r="C23" s="32">
        <v>5193</v>
      </c>
      <c r="D23" s="68"/>
      <c r="E23" s="69"/>
    </row>
    <row r="24" spans="1:6" x14ac:dyDescent="0.2">
      <c r="A24" s="10">
        <v>-4524</v>
      </c>
      <c r="B24" s="8">
        <v>20</v>
      </c>
      <c r="C24" s="32">
        <v>6823</v>
      </c>
      <c r="D24" s="68"/>
      <c r="E24" s="69"/>
    </row>
    <row r="25" spans="1:6" x14ac:dyDescent="0.2">
      <c r="A25" s="10">
        <v>-4295</v>
      </c>
      <c r="B25" s="8">
        <v>21</v>
      </c>
      <c r="C25" s="32">
        <v>6636</v>
      </c>
      <c r="D25" s="68"/>
      <c r="E25" s="69"/>
    </row>
    <row r="26" spans="1:6" x14ac:dyDescent="0.2">
      <c r="A26" s="10">
        <v>-5343</v>
      </c>
      <c r="B26" s="8">
        <v>22</v>
      </c>
      <c r="C26" s="32">
        <v>8283</v>
      </c>
      <c r="D26" s="68"/>
      <c r="E26" s="69"/>
    </row>
    <row r="27" spans="1:6" x14ac:dyDescent="0.2">
      <c r="A27" s="10">
        <v>-5908</v>
      </c>
      <c r="B27" s="8">
        <v>23</v>
      </c>
      <c r="C27" s="32">
        <v>8972</v>
      </c>
      <c r="D27" s="68"/>
      <c r="E27" s="69"/>
    </row>
    <row r="28" spans="1:6" x14ac:dyDescent="0.2">
      <c r="A28" s="10">
        <v>-5609</v>
      </c>
      <c r="B28" s="8">
        <v>24</v>
      </c>
      <c r="C28" s="32">
        <v>7998</v>
      </c>
      <c r="D28" s="68"/>
      <c r="E28" s="69"/>
    </row>
    <row r="29" spans="1:6" x14ac:dyDescent="0.2">
      <c r="A29" s="10">
        <v>-5212</v>
      </c>
      <c r="B29" s="8">
        <v>25</v>
      </c>
      <c r="C29" s="32">
        <v>6815</v>
      </c>
      <c r="D29" s="68"/>
      <c r="E29" s="69"/>
    </row>
    <row r="30" spans="1:6" x14ac:dyDescent="0.2">
      <c r="A30" s="10">
        <v>-5047</v>
      </c>
      <c r="B30" s="8">
        <v>26</v>
      </c>
      <c r="C30" s="32">
        <v>6952</v>
      </c>
      <c r="D30" s="68"/>
      <c r="E30" s="69"/>
    </row>
    <row r="31" spans="1:6" x14ac:dyDescent="0.2">
      <c r="A31" s="10">
        <v>-5116</v>
      </c>
      <c r="B31" s="8">
        <v>27</v>
      </c>
      <c r="C31" s="32">
        <v>6733</v>
      </c>
      <c r="D31" s="68"/>
      <c r="E31" s="69"/>
    </row>
    <row r="32" spans="1:6" x14ac:dyDescent="0.2">
      <c r="A32" s="10">
        <v>-5192</v>
      </c>
      <c r="B32" s="8">
        <v>28</v>
      </c>
      <c r="C32" s="32">
        <v>7005</v>
      </c>
      <c r="D32" s="68"/>
      <c r="E32" s="69"/>
      <c r="F32" s="4"/>
    </row>
    <row r="33" spans="1:16" x14ac:dyDescent="0.2">
      <c r="A33" s="10">
        <v>-4973</v>
      </c>
      <c r="B33" s="8">
        <v>29</v>
      </c>
      <c r="C33" s="32">
        <v>6279</v>
      </c>
      <c r="D33" s="68"/>
      <c r="E33" s="69"/>
    </row>
    <row r="34" spans="1:16" x14ac:dyDescent="0.2">
      <c r="A34" s="10">
        <v>-4878</v>
      </c>
      <c r="B34" s="8">
        <v>30</v>
      </c>
      <c r="C34" s="32">
        <v>6299</v>
      </c>
      <c r="D34" s="68"/>
      <c r="E34" s="69"/>
    </row>
    <row r="35" spans="1:16" x14ac:dyDescent="0.2">
      <c r="A35" s="10">
        <v>-4353</v>
      </c>
      <c r="B35" s="8">
        <v>31</v>
      </c>
      <c r="C35" s="32">
        <v>5906</v>
      </c>
      <c r="D35" s="68"/>
      <c r="E35" s="69"/>
    </row>
    <row r="36" spans="1:16" x14ac:dyDescent="0.2">
      <c r="A36" s="10">
        <v>-3775</v>
      </c>
      <c r="B36" s="8">
        <v>32</v>
      </c>
      <c r="C36" s="32">
        <v>5444</v>
      </c>
      <c r="D36" s="68"/>
      <c r="E36" s="69"/>
    </row>
    <row r="37" spans="1:16" x14ac:dyDescent="0.2">
      <c r="A37" s="10">
        <v>-3020</v>
      </c>
      <c r="B37" s="8">
        <v>33</v>
      </c>
      <c r="C37" s="32">
        <v>4699</v>
      </c>
      <c r="D37" s="68"/>
      <c r="E37" s="69"/>
    </row>
    <row r="38" spans="1:16" x14ac:dyDescent="0.2">
      <c r="A38" s="10">
        <v>-2269</v>
      </c>
      <c r="B38" s="8">
        <v>34</v>
      </c>
      <c r="C38" s="32">
        <v>3485</v>
      </c>
      <c r="D38" s="68"/>
      <c r="E38" s="69"/>
    </row>
    <row r="39" spans="1:16" x14ac:dyDescent="0.2">
      <c r="A39" s="10">
        <v>-1751</v>
      </c>
      <c r="B39" s="8">
        <v>35</v>
      </c>
      <c r="C39" s="32">
        <v>2731</v>
      </c>
      <c r="D39" s="68"/>
      <c r="E39" s="69"/>
    </row>
    <row r="40" spans="1:16" x14ac:dyDescent="0.2">
      <c r="A40" s="10">
        <v>-1211</v>
      </c>
      <c r="B40" s="8">
        <v>36</v>
      </c>
      <c r="C40" s="32">
        <v>1812</v>
      </c>
      <c r="D40" s="68"/>
      <c r="E40" s="69"/>
    </row>
    <row r="41" spans="1:16" x14ac:dyDescent="0.2">
      <c r="A41" s="10">
        <v>-855</v>
      </c>
      <c r="B41" s="8">
        <v>37</v>
      </c>
      <c r="C41" s="32">
        <v>1220</v>
      </c>
      <c r="D41" s="68"/>
      <c r="E41" s="69"/>
    </row>
    <row r="42" spans="1:16" x14ac:dyDescent="0.2">
      <c r="A42" s="10">
        <v>-538</v>
      </c>
      <c r="B42" s="8">
        <v>38</v>
      </c>
      <c r="C42" s="32">
        <v>713</v>
      </c>
      <c r="D42" s="68"/>
      <c r="E42" s="69"/>
    </row>
    <row r="43" spans="1:16" x14ac:dyDescent="0.2">
      <c r="A43" s="10">
        <v>-332</v>
      </c>
      <c r="B43" s="8">
        <v>39</v>
      </c>
      <c r="C43" s="32">
        <v>573</v>
      </c>
      <c r="D43" s="68"/>
      <c r="E43" s="69"/>
    </row>
    <row r="44" spans="1:16" x14ac:dyDescent="0.2">
      <c r="A44" s="10">
        <v>-269</v>
      </c>
      <c r="B44" s="9">
        <v>40</v>
      </c>
      <c r="C44" s="32">
        <v>454</v>
      </c>
      <c r="D44" s="68"/>
      <c r="E44" s="69"/>
    </row>
    <row r="45" spans="1:16" x14ac:dyDescent="0.2">
      <c r="A45" s="92">
        <v>18.5</v>
      </c>
      <c r="B45" s="92" t="s">
        <v>347</v>
      </c>
      <c r="C45" s="92">
        <v>18.600000000000001</v>
      </c>
    </row>
    <row r="46" spans="1:16" x14ac:dyDescent="0.2">
      <c r="A46" s="66" t="s">
        <v>341</v>
      </c>
      <c r="O46" s="54"/>
      <c r="P46" s="54"/>
    </row>
    <row r="47" spans="1:16" x14ac:dyDescent="0.2">
      <c r="A47" s="230" t="s">
        <v>346</v>
      </c>
      <c r="B47" s="230"/>
      <c r="C47" s="230"/>
      <c r="D47" s="230"/>
      <c r="E47" s="230"/>
      <c r="F47" s="230"/>
      <c r="G47" s="230"/>
      <c r="H47" s="230"/>
      <c r="I47" s="230"/>
      <c r="J47" s="230"/>
      <c r="K47" s="230"/>
      <c r="L47" s="230"/>
    </row>
    <row r="48" spans="1:16" x14ac:dyDescent="0.2">
      <c r="A48" s="1" t="s">
        <v>345</v>
      </c>
    </row>
  </sheetData>
  <mergeCells count="2">
    <mergeCell ref="A2:C2"/>
    <mergeCell ref="A47:L47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>
    <tabColor theme="0" tint="-0.499984740745262"/>
    <pageSetUpPr fitToPage="1"/>
  </sheetPr>
  <dimension ref="A1:AD166"/>
  <sheetViews>
    <sheetView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baseColWidth="10" defaultColWidth="11.44140625" defaultRowHeight="9.9499999999999993" customHeight="1" x14ac:dyDescent="0.15"/>
  <cols>
    <col min="1" max="1" width="30.77734375" style="33" customWidth="1"/>
    <col min="2" max="2" width="19.33203125" style="33" customWidth="1"/>
    <col min="3" max="3" width="11.33203125" style="33" customWidth="1"/>
    <col min="4" max="4" width="29.6640625" style="33" customWidth="1"/>
    <col min="5" max="5" width="25.109375" style="33" customWidth="1"/>
    <col min="6" max="6" width="37.6640625" style="33" customWidth="1"/>
    <col min="7" max="7" width="29.6640625" style="33" customWidth="1"/>
    <col min="8" max="8" width="25.109375" style="33" customWidth="1"/>
    <col min="9" max="9" width="37.6640625" style="33" customWidth="1"/>
    <col min="10" max="16384" width="11.44140625" style="33"/>
  </cols>
  <sheetData>
    <row r="1" spans="1:30" ht="11.1" customHeight="1" x14ac:dyDescent="0.15">
      <c r="A1" s="33" t="s">
        <v>34</v>
      </c>
      <c r="B1" s="33" t="s">
        <v>35</v>
      </c>
      <c r="C1" s="33" t="s">
        <v>10</v>
      </c>
      <c r="D1" s="34" t="s">
        <v>36</v>
      </c>
      <c r="E1" s="34" t="s">
        <v>37</v>
      </c>
      <c r="F1" s="34" t="s">
        <v>38</v>
      </c>
      <c r="G1" s="34" t="s">
        <v>39</v>
      </c>
      <c r="H1" s="34" t="s">
        <v>40</v>
      </c>
      <c r="I1" s="34" t="s">
        <v>41</v>
      </c>
    </row>
    <row r="2" spans="1:30" ht="11.1" customHeight="1" x14ac:dyDescent="0.15">
      <c r="A2" s="33" t="s">
        <v>2</v>
      </c>
      <c r="B2" s="35" t="s">
        <v>33</v>
      </c>
      <c r="C2" s="33" t="s">
        <v>42</v>
      </c>
      <c r="D2" s="41"/>
      <c r="E2" s="41"/>
      <c r="F2" s="41"/>
      <c r="G2" s="41"/>
      <c r="H2" s="41"/>
      <c r="I2" s="41"/>
    </row>
    <row r="3" spans="1:30" ht="11.1" customHeight="1" x14ac:dyDescent="0.15">
      <c r="A3" s="33" t="s">
        <v>42</v>
      </c>
      <c r="B3" s="290">
        <v>15</v>
      </c>
      <c r="C3" s="33" t="s">
        <v>43</v>
      </c>
      <c r="D3" s="41">
        <f>'6.7'!D45</f>
        <v>96.2</v>
      </c>
      <c r="E3" s="41">
        <f>'6.7'!D46</f>
        <v>2.8</v>
      </c>
      <c r="F3" s="41">
        <f>'6.7'!D47</f>
        <v>0.9</v>
      </c>
      <c r="G3" s="41">
        <v>0</v>
      </c>
      <c r="H3" s="41">
        <v>0</v>
      </c>
      <c r="I3" s="41">
        <v>0</v>
      </c>
      <c r="K3" s="44"/>
      <c r="M3" s="49">
        <f>SUM(D3:F3)</f>
        <v>99.9</v>
      </c>
      <c r="Y3" s="50"/>
      <c r="Z3" s="50"/>
      <c r="AA3" s="50"/>
      <c r="AB3" s="50"/>
      <c r="AC3" s="50"/>
      <c r="AD3" s="50"/>
    </row>
    <row r="4" spans="1:30" ht="11.1" customHeight="1" x14ac:dyDescent="0.15">
      <c r="A4" s="33" t="s">
        <v>42</v>
      </c>
      <c r="B4" s="290"/>
      <c r="C4" s="33" t="s">
        <v>44</v>
      </c>
      <c r="D4" s="41">
        <v>0</v>
      </c>
      <c r="E4" s="41">
        <v>0</v>
      </c>
      <c r="F4" s="41">
        <v>0</v>
      </c>
      <c r="G4" s="41">
        <f>'6.7'!D48</f>
        <v>98.7</v>
      </c>
      <c r="H4" s="41">
        <f>'6.7'!D49</f>
        <v>0.9</v>
      </c>
      <c r="I4" s="41">
        <f>'6.7'!D50</f>
        <v>0.4</v>
      </c>
      <c r="K4" s="44"/>
      <c r="M4" s="49">
        <f t="shared" ref="M4:M22" si="0">SUM(D4:F4)</f>
        <v>0</v>
      </c>
      <c r="N4" s="49">
        <f>SUM(G4:I4)</f>
        <v>100.00000000000001</v>
      </c>
      <c r="Y4" s="50"/>
      <c r="Z4" s="50"/>
      <c r="AA4" s="50"/>
      <c r="AB4" s="50"/>
      <c r="AC4" s="50"/>
      <c r="AD4" s="50"/>
    </row>
    <row r="5" spans="1:30" ht="11.1" customHeight="1" x14ac:dyDescent="0.15">
      <c r="A5" s="33" t="s">
        <v>42</v>
      </c>
      <c r="B5" s="290">
        <v>16</v>
      </c>
      <c r="C5" s="33" t="s">
        <v>43</v>
      </c>
      <c r="D5" s="41">
        <f>'6.7'!E45</f>
        <v>96.1</v>
      </c>
      <c r="E5" s="41">
        <f>'6.7'!E46</f>
        <v>3.1</v>
      </c>
      <c r="F5" s="41">
        <f>'6.7'!E47</f>
        <v>0.8</v>
      </c>
      <c r="G5" s="41">
        <v>0</v>
      </c>
      <c r="H5" s="41">
        <v>0</v>
      </c>
      <c r="I5" s="41">
        <v>0</v>
      </c>
      <c r="K5" s="44"/>
      <c r="M5" s="49">
        <f t="shared" si="0"/>
        <v>99.999999999999986</v>
      </c>
      <c r="N5" s="49">
        <f t="shared" ref="N5:N22" si="1">SUM(G5:I5)</f>
        <v>0</v>
      </c>
      <c r="Y5" s="50"/>
      <c r="Z5" s="50"/>
      <c r="AA5" s="50"/>
      <c r="AB5" s="50"/>
      <c r="AC5" s="50"/>
      <c r="AD5" s="50"/>
    </row>
    <row r="6" spans="1:30" ht="11.1" customHeight="1" x14ac:dyDescent="0.15">
      <c r="A6" s="33" t="s">
        <v>42</v>
      </c>
      <c r="B6" s="290"/>
      <c r="C6" s="33" t="s">
        <v>44</v>
      </c>
      <c r="D6" s="41">
        <v>0</v>
      </c>
      <c r="E6" s="41">
        <v>0</v>
      </c>
      <c r="F6" s="41">
        <v>0</v>
      </c>
      <c r="G6" s="41">
        <f>'6.7'!E48</f>
        <v>98.4</v>
      </c>
      <c r="H6" s="41">
        <f>'6.7'!E49</f>
        <v>1.3</v>
      </c>
      <c r="I6" s="41">
        <f>'6.7'!E50</f>
        <v>0.2</v>
      </c>
      <c r="K6" s="44"/>
      <c r="M6" s="49">
        <f t="shared" si="0"/>
        <v>0</v>
      </c>
      <c r="N6" s="49">
        <f t="shared" si="1"/>
        <v>99.9</v>
      </c>
      <c r="Y6" s="50"/>
      <c r="Z6" s="50"/>
      <c r="AA6" s="50"/>
      <c r="AB6" s="50"/>
      <c r="AC6" s="50"/>
      <c r="AD6" s="50"/>
    </row>
    <row r="7" spans="1:30" ht="11.1" customHeight="1" x14ac:dyDescent="0.15">
      <c r="A7" s="33" t="s">
        <v>42</v>
      </c>
      <c r="B7" s="290">
        <v>17</v>
      </c>
      <c r="C7" s="33" t="s">
        <v>43</v>
      </c>
      <c r="D7" s="41">
        <f>'6.7'!F45</f>
        <v>97.5</v>
      </c>
      <c r="E7" s="41">
        <f>'6.7'!F46</f>
        <v>1.8</v>
      </c>
      <c r="F7" s="41">
        <f>'6.7'!F47</f>
        <v>0.7</v>
      </c>
      <c r="G7" s="41">
        <v>0</v>
      </c>
      <c r="H7" s="41">
        <v>0</v>
      </c>
      <c r="I7" s="41">
        <v>0</v>
      </c>
      <c r="K7" s="44"/>
      <c r="M7" s="49">
        <f t="shared" si="0"/>
        <v>100</v>
      </c>
      <c r="N7" s="49">
        <f t="shared" si="1"/>
        <v>0</v>
      </c>
      <c r="Y7" s="50"/>
      <c r="Z7" s="50"/>
      <c r="AA7" s="50"/>
      <c r="AB7" s="50"/>
      <c r="AC7" s="50"/>
      <c r="AD7" s="50"/>
    </row>
    <row r="8" spans="1:30" ht="11.1" customHeight="1" x14ac:dyDescent="0.15">
      <c r="A8" s="33" t="s">
        <v>42</v>
      </c>
      <c r="B8" s="290"/>
      <c r="C8" s="33" t="s">
        <v>44</v>
      </c>
      <c r="D8" s="41">
        <v>0</v>
      </c>
      <c r="E8" s="41">
        <v>0</v>
      </c>
      <c r="F8" s="41">
        <v>0</v>
      </c>
      <c r="G8" s="41">
        <f>'6.7'!F48</f>
        <v>98.3</v>
      </c>
      <c r="H8" s="41">
        <f>'6.7'!F49</f>
        <v>1.4</v>
      </c>
      <c r="I8" s="41">
        <f>'6.7'!F50</f>
        <v>0.3</v>
      </c>
      <c r="K8" s="44"/>
      <c r="M8" s="49">
        <f t="shared" si="0"/>
        <v>0</v>
      </c>
      <c r="N8" s="49">
        <f t="shared" si="1"/>
        <v>100</v>
      </c>
      <c r="Y8" s="50"/>
      <c r="Z8" s="50"/>
      <c r="AA8" s="50"/>
      <c r="AB8" s="50"/>
      <c r="AC8" s="50"/>
      <c r="AD8" s="50"/>
    </row>
    <row r="9" spans="1:30" ht="11.1" customHeight="1" x14ac:dyDescent="0.15">
      <c r="A9" s="33" t="s">
        <v>42</v>
      </c>
      <c r="B9" s="290">
        <v>18</v>
      </c>
      <c r="C9" s="33" t="s">
        <v>43</v>
      </c>
      <c r="D9" s="41">
        <f>'6.7'!G45</f>
        <v>93.9</v>
      </c>
      <c r="E9" s="41">
        <f>'6.7'!G46</f>
        <v>5.0999999999999996</v>
      </c>
      <c r="F9" s="41">
        <f>'6.7'!G47</f>
        <v>1</v>
      </c>
      <c r="G9" s="41">
        <v>0</v>
      </c>
      <c r="H9" s="41">
        <v>0</v>
      </c>
      <c r="I9" s="41">
        <v>0</v>
      </c>
      <c r="K9" s="44"/>
      <c r="M9" s="49">
        <f t="shared" si="0"/>
        <v>100</v>
      </c>
      <c r="N9" s="49">
        <f t="shared" si="1"/>
        <v>0</v>
      </c>
      <c r="Y9" s="50"/>
      <c r="Z9" s="50"/>
      <c r="AA9" s="50"/>
      <c r="AB9" s="50"/>
      <c r="AC9" s="50"/>
      <c r="AD9" s="50"/>
    </row>
    <row r="10" spans="1:30" ht="11.1" customHeight="1" x14ac:dyDescent="0.15">
      <c r="A10" s="33" t="s">
        <v>42</v>
      </c>
      <c r="B10" s="290"/>
      <c r="C10" s="33" t="s">
        <v>44</v>
      </c>
      <c r="D10" s="41">
        <v>0</v>
      </c>
      <c r="E10" s="41">
        <v>0</v>
      </c>
      <c r="F10" s="41">
        <v>0</v>
      </c>
      <c r="G10" s="41">
        <f>'6.7'!G48</f>
        <v>97</v>
      </c>
      <c r="H10" s="41">
        <f>'6.7'!G49</f>
        <v>2.6</v>
      </c>
      <c r="I10" s="41">
        <f>'6.7'!G50</f>
        <v>0.4</v>
      </c>
      <c r="K10" s="44"/>
      <c r="M10" s="49">
        <f t="shared" si="0"/>
        <v>0</v>
      </c>
      <c r="N10" s="49">
        <f t="shared" si="1"/>
        <v>100</v>
      </c>
      <c r="Y10" s="50"/>
      <c r="Z10" s="50"/>
      <c r="AA10" s="50"/>
      <c r="AB10" s="50"/>
      <c r="AC10" s="50"/>
      <c r="AD10" s="50"/>
    </row>
    <row r="11" spans="1:30" ht="11.1" customHeight="1" x14ac:dyDescent="0.15">
      <c r="A11" s="33" t="s">
        <v>42</v>
      </c>
      <c r="B11" s="290">
        <v>19</v>
      </c>
      <c r="C11" s="33" t="s">
        <v>43</v>
      </c>
      <c r="D11" s="41">
        <f>'6.7'!H45</f>
        <v>90</v>
      </c>
      <c r="E11" s="41">
        <f>'6.7'!H46</f>
        <v>8.3000000000000007</v>
      </c>
      <c r="F11" s="41">
        <f>'6.7'!H47</f>
        <v>1.7</v>
      </c>
      <c r="G11" s="41">
        <v>0</v>
      </c>
      <c r="H11" s="41">
        <v>0</v>
      </c>
      <c r="I11" s="41">
        <v>0</v>
      </c>
      <c r="K11" s="44"/>
      <c r="M11" s="49">
        <f t="shared" si="0"/>
        <v>100</v>
      </c>
      <c r="N11" s="49">
        <f t="shared" si="1"/>
        <v>0</v>
      </c>
      <c r="Y11" s="50"/>
      <c r="Z11" s="50"/>
      <c r="AA11" s="50"/>
      <c r="AB11" s="50"/>
      <c r="AC11" s="50"/>
      <c r="AD11" s="50"/>
    </row>
    <row r="12" spans="1:30" ht="11.1" customHeight="1" x14ac:dyDescent="0.15">
      <c r="A12" s="33" t="s">
        <v>42</v>
      </c>
      <c r="B12" s="290"/>
      <c r="C12" s="33" t="s">
        <v>44</v>
      </c>
      <c r="D12" s="41">
        <v>0</v>
      </c>
      <c r="E12" s="41">
        <v>0</v>
      </c>
      <c r="F12" s="41">
        <v>0</v>
      </c>
      <c r="G12" s="41">
        <f>'6.7'!H48</f>
        <v>92.6</v>
      </c>
      <c r="H12" s="41">
        <f>'6.7'!H49</f>
        <v>6.9</v>
      </c>
      <c r="I12" s="41">
        <f>'6.7'!H50</f>
        <v>0.5</v>
      </c>
      <c r="K12" s="44"/>
      <c r="M12" s="49">
        <f t="shared" si="0"/>
        <v>0</v>
      </c>
      <c r="N12" s="49">
        <f t="shared" si="1"/>
        <v>100</v>
      </c>
      <c r="Y12" s="50"/>
      <c r="Z12" s="50"/>
      <c r="AA12" s="50"/>
      <c r="AB12" s="50"/>
      <c r="AC12" s="50"/>
      <c r="AD12" s="50"/>
    </row>
    <row r="13" spans="1:30" ht="11.1" customHeight="1" x14ac:dyDescent="0.15">
      <c r="A13" s="33" t="s">
        <v>42</v>
      </c>
      <c r="B13" s="290">
        <v>20</v>
      </c>
      <c r="C13" s="33" t="s">
        <v>43</v>
      </c>
      <c r="D13" s="41">
        <f>'6.7'!I45</f>
        <v>79.3</v>
      </c>
      <c r="E13" s="41">
        <f>'6.7'!I46</f>
        <v>19.600000000000001</v>
      </c>
      <c r="F13" s="41">
        <f>'6.7'!I47</f>
        <v>1.2</v>
      </c>
      <c r="G13" s="41">
        <v>0</v>
      </c>
      <c r="H13" s="41">
        <v>0</v>
      </c>
      <c r="I13" s="41">
        <v>0</v>
      </c>
      <c r="K13" s="44"/>
      <c r="M13" s="49">
        <f t="shared" si="0"/>
        <v>100.10000000000001</v>
      </c>
      <c r="N13" s="49">
        <f t="shared" si="1"/>
        <v>0</v>
      </c>
      <c r="Y13" s="50"/>
      <c r="Z13" s="50"/>
      <c r="AA13" s="50"/>
      <c r="AB13" s="50"/>
      <c r="AC13" s="50"/>
      <c r="AD13" s="50"/>
    </row>
    <row r="14" spans="1:30" ht="11.1" customHeight="1" x14ac:dyDescent="0.15">
      <c r="A14" s="33" t="s">
        <v>42</v>
      </c>
      <c r="B14" s="290"/>
      <c r="C14" s="33" t="s">
        <v>44</v>
      </c>
      <c r="D14" s="41">
        <v>0</v>
      </c>
      <c r="E14" s="41">
        <v>0</v>
      </c>
      <c r="F14" s="41">
        <v>0</v>
      </c>
      <c r="G14" s="41">
        <f>'6.7'!I48</f>
        <v>84.3</v>
      </c>
      <c r="H14" s="41">
        <f>'6.7'!I49</f>
        <v>15.1</v>
      </c>
      <c r="I14" s="41">
        <f>'6.7'!I50</f>
        <v>0.6</v>
      </c>
      <c r="K14" s="44"/>
      <c r="M14" s="49">
        <f t="shared" si="0"/>
        <v>0</v>
      </c>
      <c r="N14" s="49">
        <f t="shared" si="1"/>
        <v>99.999999999999986</v>
      </c>
      <c r="Y14" s="50"/>
      <c r="Z14" s="50"/>
      <c r="AA14" s="50"/>
      <c r="AB14" s="50"/>
      <c r="AC14" s="50"/>
      <c r="AD14" s="50"/>
    </row>
    <row r="15" spans="1:30" ht="11.1" customHeight="1" x14ac:dyDescent="0.15">
      <c r="A15" s="33" t="s">
        <v>42</v>
      </c>
      <c r="B15" s="290">
        <v>21</v>
      </c>
      <c r="C15" s="33" t="s">
        <v>43</v>
      </c>
      <c r="D15" s="41">
        <f>'6.7'!J45</f>
        <v>66.599999999999994</v>
      </c>
      <c r="E15" s="41">
        <f>'6.7'!J46</f>
        <v>31</v>
      </c>
      <c r="F15" s="41">
        <f>'6.7'!J47</f>
        <v>2.2999999999999998</v>
      </c>
      <c r="G15" s="41">
        <v>0</v>
      </c>
      <c r="H15" s="41">
        <v>0</v>
      </c>
      <c r="I15" s="41">
        <v>0</v>
      </c>
      <c r="K15" s="44"/>
      <c r="M15" s="49">
        <f t="shared" si="0"/>
        <v>99.899999999999991</v>
      </c>
      <c r="N15" s="49">
        <f t="shared" si="1"/>
        <v>0</v>
      </c>
      <c r="Y15" s="50"/>
      <c r="Z15" s="50"/>
      <c r="AA15" s="50"/>
      <c r="AB15" s="50"/>
      <c r="AC15" s="50"/>
      <c r="AD15" s="50"/>
    </row>
    <row r="16" spans="1:30" ht="11.1" customHeight="1" x14ac:dyDescent="0.15">
      <c r="A16" s="33" t="s">
        <v>42</v>
      </c>
      <c r="B16" s="290"/>
      <c r="C16" s="33" t="s">
        <v>44</v>
      </c>
      <c r="D16" s="41">
        <v>0</v>
      </c>
      <c r="E16" s="41">
        <v>0</v>
      </c>
      <c r="F16" s="41">
        <v>0</v>
      </c>
      <c r="G16" s="41">
        <f>'6.7'!J48</f>
        <v>68.8</v>
      </c>
      <c r="H16" s="41">
        <f>'6.7'!J49</f>
        <v>30.4</v>
      </c>
      <c r="I16" s="41">
        <f>'6.7'!J50</f>
        <v>0.8</v>
      </c>
      <c r="K16" s="44"/>
      <c r="M16" s="49">
        <f t="shared" si="0"/>
        <v>0</v>
      </c>
      <c r="N16" s="49">
        <f t="shared" si="1"/>
        <v>99.999999999999986</v>
      </c>
      <c r="Y16" s="50"/>
      <c r="Z16" s="50"/>
      <c r="AA16" s="50"/>
      <c r="AB16" s="50"/>
      <c r="AC16" s="50"/>
      <c r="AD16" s="50"/>
    </row>
    <row r="17" spans="1:30" ht="11.1" customHeight="1" x14ac:dyDescent="0.15">
      <c r="A17" s="33" t="s">
        <v>42</v>
      </c>
      <c r="B17" s="290">
        <v>22</v>
      </c>
      <c r="C17" s="33" t="s">
        <v>43</v>
      </c>
      <c r="D17" s="41">
        <f>'6.7'!K45</f>
        <v>50.5</v>
      </c>
      <c r="E17" s="41">
        <f>'6.7'!K46</f>
        <v>46.1</v>
      </c>
      <c r="F17" s="41">
        <f>'6.7'!K47</f>
        <v>3.5</v>
      </c>
      <c r="G17" s="41">
        <v>0</v>
      </c>
      <c r="H17" s="41">
        <v>0</v>
      </c>
      <c r="I17" s="41">
        <v>0</v>
      </c>
      <c r="K17" s="44"/>
      <c r="M17" s="49">
        <f t="shared" si="0"/>
        <v>100.1</v>
      </c>
      <c r="N17" s="49">
        <f t="shared" si="1"/>
        <v>0</v>
      </c>
      <c r="Y17" s="50"/>
      <c r="Z17" s="50"/>
      <c r="AA17" s="50"/>
      <c r="AB17" s="50"/>
      <c r="AC17" s="50"/>
      <c r="AD17" s="50"/>
    </row>
    <row r="18" spans="1:30" ht="11.1" customHeight="1" x14ac:dyDescent="0.15">
      <c r="A18" s="33" t="s">
        <v>42</v>
      </c>
      <c r="B18" s="290"/>
      <c r="C18" s="33" t="s">
        <v>44</v>
      </c>
      <c r="D18" s="41">
        <v>0</v>
      </c>
      <c r="E18" s="41">
        <v>0</v>
      </c>
      <c r="F18" s="41">
        <v>0</v>
      </c>
      <c r="G18" s="41">
        <f>'6.7'!K48</f>
        <v>53.3</v>
      </c>
      <c r="H18" s="41">
        <f>'6.7'!K49</f>
        <v>44.8</v>
      </c>
      <c r="I18" s="41">
        <f>'6.7'!K50</f>
        <v>1.8</v>
      </c>
      <c r="K18" s="44"/>
      <c r="M18" s="49">
        <f t="shared" si="0"/>
        <v>0</v>
      </c>
      <c r="N18" s="49">
        <f t="shared" si="1"/>
        <v>99.899999999999991</v>
      </c>
      <c r="Y18" s="50"/>
      <c r="Z18" s="50"/>
      <c r="AA18" s="50"/>
      <c r="AB18" s="50"/>
      <c r="AC18" s="50"/>
      <c r="AD18" s="50"/>
    </row>
    <row r="19" spans="1:30" ht="11.1" customHeight="1" x14ac:dyDescent="0.15">
      <c r="A19" s="33" t="s">
        <v>42</v>
      </c>
      <c r="B19" s="290">
        <v>23</v>
      </c>
      <c r="C19" s="33" t="s">
        <v>43</v>
      </c>
      <c r="D19" s="41">
        <f>'6.7'!L45</f>
        <v>32.200000000000003</v>
      </c>
      <c r="E19" s="41">
        <f>'6.7'!L46</f>
        <v>61.9</v>
      </c>
      <c r="F19" s="41">
        <f>'6.7'!L47</f>
        <v>5.9</v>
      </c>
      <c r="G19" s="41">
        <v>0</v>
      </c>
      <c r="H19" s="41">
        <v>0</v>
      </c>
      <c r="I19" s="41">
        <v>0</v>
      </c>
      <c r="K19" s="44"/>
      <c r="M19" s="49">
        <f t="shared" si="0"/>
        <v>100</v>
      </c>
      <c r="N19" s="49">
        <f t="shared" si="1"/>
        <v>0</v>
      </c>
      <c r="Y19" s="50"/>
      <c r="Z19" s="50"/>
      <c r="AA19" s="50"/>
      <c r="AB19" s="50"/>
      <c r="AC19" s="50"/>
      <c r="AD19" s="50"/>
    </row>
    <row r="20" spans="1:30" ht="11.1" customHeight="1" x14ac:dyDescent="0.15">
      <c r="A20" s="33" t="s">
        <v>42</v>
      </c>
      <c r="B20" s="290"/>
      <c r="C20" s="33" t="s">
        <v>44</v>
      </c>
      <c r="D20" s="41">
        <v>0</v>
      </c>
      <c r="E20" s="41">
        <v>0</v>
      </c>
      <c r="F20" s="41">
        <v>0</v>
      </c>
      <c r="G20" s="41">
        <f>'6.7'!L48</f>
        <v>32.6</v>
      </c>
      <c r="H20" s="41">
        <f>'6.7'!L49</f>
        <v>63.7</v>
      </c>
      <c r="I20" s="41">
        <f>'6.7'!L50</f>
        <v>3.6</v>
      </c>
      <c r="K20" s="44"/>
      <c r="M20" s="49">
        <f t="shared" si="0"/>
        <v>0</v>
      </c>
      <c r="N20" s="49">
        <f t="shared" si="1"/>
        <v>99.9</v>
      </c>
      <c r="Y20" s="50"/>
      <c r="Z20" s="50"/>
      <c r="AA20" s="50"/>
      <c r="AB20" s="50"/>
      <c r="AC20" s="50"/>
      <c r="AD20" s="50"/>
    </row>
    <row r="21" spans="1:30" ht="11.1" customHeight="1" x14ac:dyDescent="0.15">
      <c r="A21" s="33" t="s">
        <v>42</v>
      </c>
      <c r="B21" s="290">
        <v>24</v>
      </c>
      <c r="C21" s="33" t="s">
        <v>43</v>
      </c>
      <c r="D21" s="41">
        <f>'6.7'!M45</f>
        <v>20.7</v>
      </c>
      <c r="E21" s="41">
        <f>'6.7'!M46</f>
        <v>68.3</v>
      </c>
      <c r="F21" s="41">
        <f>'6.7'!M47</f>
        <v>11</v>
      </c>
      <c r="G21" s="41">
        <v>0</v>
      </c>
      <c r="H21" s="41">
        <v>0</v>
      </c>
      <c r="I21" s="41">
        <v>0</v>
      </c>
      <c r="K21" s="44"/>
      <c r="M21" s="49">
        <f t="shared" si="0"/>
        <v>100</v>
      </c>
      <c r="N21" s="49">
        <f t="shared" si="1"/>
        <v>0</v>
      </c>
      <c r="Y21" s="50"/>
      <c r="Z21" s="50"/>
      <c r="AA21" s="50"/>
      <c r="AB21" s="50"/>
      <c r="AC21" s="50"/>
      <c r="AD21" s="50"/>
    </row>
    <row r="22" spans="1:30" ht="11.1" customHeight="1" x14ac:dyDescent="0.15">
      <c r="A22" s="33" t="s">
        <v>42</v>
      </c>
      <c r="B22" s="290"/>
      <c r="C22" s="33" t="s">
        <v>44</v>
      </c>
      <c r="D22" s="41">
        <v>0</v>
      </c>
      <c r="E22" s="41">
        <v>0</v>
      </c>
      <c r="F22" s="41">
        <v>0</v>
      </c>
      <c r="G22" s="41">
        <f>'6.7'!M48</f>
        <v>19.100000000000001</v>
      </c>
      <c r="H22" s="41">
        <f>'6.7'!M49</f>
        <v>74.3</v>
      </c>
      <c r="I22" s="41">
        <f>'6.7'!M50</f>
        <v>6.6</v>
      </c>
      <c r="K22" s="44"/>
      <c r="M22" s="49">
        <f t="shared" si="0"/>
        <v>0</v>
      </c>
      <c r="N22" s="49">
        <f t="shared" si="1"/>
        <v>100</v>
      </c>
      <c r="Y22" s="50"/>
      <c r="Z22" s="50"/>
      <c r="AA22" s="50"/>
      <c r="AB22" s="50"/>
      <c r="AC22" s="50"/>
      <c r="AD22" s="50"/>
    </row>
    <row r="23" spans="1:30" ht="11.1" customHeight="1" x14ac:dyDescent="0.15">
      <c r="A23" s="33" t="s">
        <v>42</v>
      </c>
      <c r="B23" s="290">
        <v>25</v>
      </c>
      <c r="C23" s="33" t="s">
        <v>43</v>
      </c>
      <c r="D23" s="41">
        <f>'6.7'!N45</f>
        <v>13.4</v>
      </c>
      <c r="E23" s="41">
        <f>'6.7'!N46</f>
        <v>69.7</v>
      </c>
      <c r="F23" s="41">
        <f>'6.7'!N47</f>
        <v>16.899999999999999</v>
      </c>
      <c r="G23" s="41">
        <v>0</v>
      </c>
      <c r="H23" s="41">
        <v>0</v>
      </c>
      <c r="I23" s="41">
        <v>0</v>
      </c>
      <c r="K23" s="44"/>
      <c r="M23" s="49">
        <f t="shared" ref="M23:M24" si="2">SUM(D23:F23)</f>
        <v>100</v>
      </c>
      <c r="N23" s="49">
        <f t="shared" ref="N23:N24" si="3">SUM(G23:I23)</f>
        <v>0</v>
      </c>
      <c r="Y23" s="50"/>
      <c r="Z23" s="50"/>
      <c r="AA23" s="50"/>
      <c r="AB23" s="50"/>
      <c r="AC23" s="50"/>
      <c r="AD23" s="50"/>
    </row>
    <row r="24" spans="1:30" ht="11.1" customHeight="1" x14ac:dyDescent="0.15">
      <c r="A24" s="33" t="s">
        <v>42</v>
      </c>
      <c r="B24" s="290"/>
      <c r="C24" s="33" t="s">
        <v>44</v>
      </c>
      <c r="D24" s="41">
        <v>0</v>
      </c>
      <c r="E24" s="41">
        <v>0</v>
      </c>
      <c r="F24" s="41">
        <v>0</v>
      </c>
      <c r="G24" s="41">
        <f>'6.7'!N48</f>
        <v>13.5</v>
      </c>
      <c r="H24" s="41">
        <f>'6.7'!N49</f>
        <v>75.3</v>
      </c>
      <c r="I24" s="41">
        <f>'6.7'!N50</f>
        <v>11.2</v>
      </c>
      <c r="K24" s="44"/>
      <c r="M24" s="49">
        <f t="shared" si="2"/>
        <v>0</v>
      </c>
      <c r="N24" s="49">
        <f t="shared" si="3"/>
        <v>100</v>
      </c>
      <c r="Y24" s="50"/>
      <c r="Z24" s="50"/>
      <c r="AA24" s="50"/>
      <c r="AB24" s="50"/>
      <c r="AC24" s="50"/>
      <c r="AD24" s="50"/>
    </row>
    <row r="25" spans="1:30" ht="11.1" customHeight="1" x14ac:dyDescent="0.15">
      <c r="A25" s="33" t="s">
        <v>42</v>
      </c>
      <c r="B25" s="290">
        <v>26</v>
      </c>
      <c r="C25" s="33" t="s">
        <v>43</v>
      </c>
      <c r="D25" s="41">
        <f>'6.7'!O45</f>
        <v>7.4</v>
      </c>
      <c r="E25" s="41">
        <f>'6.7'!O46</f>
        <v>66.7</v>
      </c>
      <c r="F25" s="41">
        <f>'6.7'!O47</f>
        <v>25.9</v>
      </c>
      <c r="G25" s="41">
        <v>0</v>
      </c>
      <c r="H25" s="41">
        <v>0</v>
      </c>
      <c r="I25" s="41">
        <v>0</v>
      </c>
      <c r="K25" s="44"/>
      <c r="M25" s="49">
        <f t="shared" ref="M25:M26" si="4">SUM(D25:F25)</f>
        <v>100</v>
      </c>
      <c r="N25" s="49">
        <f t="shared" ref="N25:N26" si="5">SUM(G25:I25)</f>
        <v>0</v>
      </c>
      <c r="Y25" s="50"/>
      <c r="Z25" s="50"/>
      <c r="AA25" s="50"/>
      <c r="AB25" s="50"/>
      <c r="AC25" s="50"/>
      <c r="AD25" s="50"/>
    </row>
    <row r="26" spans="1:30" ht="11.1" customHeight="1" x14ac:dyDescent="0.15">
      <c r="A26" s="33" t="s">
        <v>42</v>
      </c>
      <c r="B26" s="290"/>
      <c r="C26" s="33" t="s">
        <v>44</v>
      </c>
      <c r="D26" s="41">
        <v>0</v>
      </c>
      <c r="E26" s="41">
        <v>0</v>
      </c>
      <c r="F26" s="41">
        <v>0</v>
      </c>
      <c r="G26" s="41">
        <f>'6.7'!O48</f>
        <v>5.8</v>
      </c>
      <c r="H26" s="41">
        <f>'6.7'!O49</f>
        <v>78.099999999999994</v>
      </c>
      <c r="I26" s="41">
        <f>'6.7'!O50</f>
        <v>16.100000000000001</v>
      </c>
      <c r="K26" s="44"/>
      <c r="M26" s="49">
        <f t="shared" si="4"/>
        <v>0</v>
      </c>
      <c r="N26" s="49">
        <f t="shared" si="5"/>
        <v>100</v>
      </c>
      <c r="Y26" s="50"/>
      <c r="Z26" s="50"/>
      <c r="AA26" s="50"/>
      <c r="AB26" s="50"/>
      <c r="AC26" s="50"/>
      <c r="AD26" s="50"/>
    </row>
    <row r="27" spans="1:30" ht="11.1" customHeight="1" x14ac:dyDescent="0.15">
      <c r="A27" s="33" t="s">
        <v>42</v>
      </c>
      <c r="B27" s="290">
        <v>27</v>
      </c>
      <c r="C27" s="33" t="s">
        <v>43</v>
      </c>
      <c r="D27" s="41">
        <f>'6.7'!P45</f>
        <v>3.8</v>
      </c>
      <c r="E27" s="41">
        <f>'6.7'!P46</f>
        <v>59.2</v>
      </c>
      <c r="F27" s="41">
        <f>'6.7'!P47</f>
        <v>37</v>
      </c>
      <c r="G27" s="41">
        <v>0</v>
      </c>
      <c r="H27" s="41">
        <v>0</v>
      </c>
      <c r="I27" s="41">
        <v>0</v>
      </c>
      <c r="K27" s="44"/>
      <c r="M27" s="49">
        <f t="shared" ref="M27:M28" si="6">SUM(D27:F27)</f>
        <v>100</v>
      </c>
      <c r="N27" s="49">
        <f t="shared" ref="N27:N28" si="7">SUM(G27:I27)</f>
        <v>0</v>
      </c>
      <c r="Y27" s="50"/>
      <c r="Z27" s="50"/>
      <c r="AA27" s="50"/>
      <c r="AB27" s="50"/>
      <c r="AC27" s="50"/>
      <c r="AD27" s="50"/>
    </row>
    <row r="28" spans="1:30" ht="11.1" customHeight="1" x14ac:dyDescent="0.15">
      <c r="A28" s="33" t="s">
        <v>42</v>
      </c>
      <c r="B28" s="290"/>
      <c r="C28" s="33" t="s">
        <v>44</v>
      </c>
      <c r="D28" s="41">
        <v>0</v>
      </c>
      <c r="E28" s="41">
        <v>0</v>
      </c>
      <c r="F28" s="41">
        <v>0</v>
      </c>
      <c r="G28" s="41">
        <f>'6.7'!P48</f>
        <v>2</v>
      </c>
      <c r="H28" s="41">
        <f>'6.7'!P49</f>
        <v>72.599999999999994</v>
      </c>
      <c r="I28" s="41">
        <f>'6.7'!P50</f>
        <v>25.4</v>
      </c>
      <c r="K28" s="44"/>
      <c r="M28" s="49">
        <f t="shared" si="6"/>
        <v>0</v>
      </c>
      <c r="N28" s="49">
        <f t="shared" si="7"/>
        <v>100</v>
      </c>
      <c r="Y28" s="50"/>
      <c r="Z28" s="50"/>
      <c r="AA28" s="50"/>
      <c r="AB28" s="50"/>
      <c r="AC28" s="50"/>
      <c r="AD28" s="50"/>
    </row>
    <row r="29" spans="1:30" ht="11.1" customHeight="1" x14ac:dyDescent="0.15">
      <c r="A29" s="33" t="s">
        <v>42</v>
      </c>
      <c r="B29" s="290">
        <v>28</v>
      </c>
      <c r="C29" s="33" t="s">
        <v>43</v>
      </c>
      <c r="D29" s="41">
        <f>'6.7'!Q45</f>
        <v>2.1</v>
      </c>
      <c r="E29" s="41">
        <f>'6.7'!Q46</f>
        <v>48.2</v>
      </c>
      <c r="F29" s="41">
        <f>'6.7'!Q47</f>
        <v>49.7</v>
      </c>
      <c r="G29" s="41">
        <v>0</v>
      </c>
      <c r="H29" s="41">
        <v>0</v>
      </c>
      <c r="I29" s="41">
        <v>0</v>
      </c>
      <c r="K29" s="44"/>
      <c r="M29" s="49">
        <f t="shared" ref="M29:M30" si="8">SUM(D29:F29)</f>
        <v>100</v>
      </c>
      <c r="N29" s="49">
        <f t="shared" ref="N29:N30" si="9">SUM(G29:I29)</f>
        <v>0</v>
      </c>
      <c r="Y29" s="50"/>
      <c r="Z29" s="50"/>
      <c r="AA29" s="50"/>
      <c r="AB29" s="50"/>
      <c r="AC29" s="50"/>
      <c r="AD29" s="50"/>
    </row>
    <row r="30" spans="1:30" ht="11.1" customHeight="1" x14ac:dyDescent="0.15">
      <c r="A30" s="33" t="s">
        <v>42</v>
      </c>
      <c r="B30" s="290"/>
      <c r="C30" s="33" t="s">
        <v>44</v>
      </c>
      <c r="D30" s="41">
        <v>0</v>
      </c>
      <c r="E30" s="41">
        <v>0</v>
      </c>
      <c r="F30" s="41">
        <v>0</v>
      </c>
      <c r="G30" s="41">
        <f>'6.7'!Q48</f>
        <v>1</v>
      </c>
      <c r="H30" s="41">
        <f>'6.7'!Q49</f>
        <v>61</v>
      </c>
      <c r="I30" s="41">
        <f>'6.7'!Q50</f>
        <v>38.1</v>
      </c>
      <c r="K30" s="44"/>
      <c r="M30" s="49">
        <f t="shared" si="8"/>
        <v>0</v>
      </c>
      <c r="N30" s="49">
        <f t="shared" si="9"/>
        <v>100.1</v>
      </c>
      <c r="Y30" s="50"/>
      <c r="Z30" s="50"/>
      <c r="AA30" s="50"/>
      <c r="AB30" s="50"/>
      <c r="AC30" s="50"/>
      <c r="AD30" s="50"/>
    </row>
    <row r="31" spans="1:30" ht="11.1" customHeight="1" x14ac:dyDescent="0.15">
      <c r="A31" s="33" t="s">
        <v>42</v>
      </c>
      <c r="B31" s="290">
        <v>29</v>
      </c>
      <c r="C31" s="33" t="s">
        <v>43</v>
      </c>
      <c r="D31" s="41">
        <f>'6.7'!R45</f>
        <v>1.5</v>
      </c>
      <c r="E31" s="41">
        <f>'6.7'!R46</f>
        <v>40</v>
      </c>
      <c r="F31" s="41">
        <f>'6.7'!R47</f>
        <v>58.5</v>
      </c>
      <c r="G31" s="41">
        <v>0</v>
      </c>
      <c r="H31" s="41">
        <v>0</v>
      </c>
      <c r="I31" s="41">
        <v>0</v>
      </c>
      <c r="K31" s="44"/>
      <c r="M31" s="49">
        <f t="shared" ref="M31:M32" si="10">SUM(D31:F31)</f>
        <v>100</v>
      </c>
      <c r="N31" s="49">
        <f t="shared" ref="N31:N32" si="11">SUM(G31:I31)</f>
        <v>0</v>
      </c>
      <c r="Y31" s="50"/>
      <c r="Z31" s="50"/>
      <c r="AA31" s="50"/>
      <c r="AB31" s="50"/>
      <c r="AC31" s="50"/>
      <c r="AD31" s="50"/>
    </row>
    <row r="32" spans="1:30" ht="11.1" customHeight="1" x14ac:dyDescent="0.15">
      <c r="A32" s="33" t="s">
        <v>42</v>
      </c>
      <c r="B32" s="290"/>
      <c r="C32" s="33" t="s">
        <v>44</v>
      </c>
      <c r="D32" s="41">
        <v>0</v>
      </c>
      <c r="E32" s="41">
        <v>0</v>
      </c>
      <c r="F32" s="41">
        <v>0</v>
      </c>
      <c r="G32" s="41">
        <f>'6.7'!R48</f>
        <v>0.8</v>
      </c>
      <c r="H32" s="41">
        <f>'6.7'!R49</f>
        <v>53.1</v>
      </c>
      <c r="I32" s="41">
        <f>'6.7'!R50</f>
        <v>46.1</v>
      </c>
      <c r="K32" s="44"/>
      <c r="M32" s="49">
        <f t="shared" si="10"/>
        <v>0</v>
      </c>
      <c r="N32" s="49">
        <f t="shared" si="11"/>
        <v>100</v>
      </c>
      <c r="Y32" s="50"/>
      <c r="Z32" s="50"/>
      <c r="AA32" s="50"/>
      <c r="AB32" s="50"/>
      <c r="AC32" s="50"/>
      <c r="AD32" s="50"/>
    </row>
    <row r="33" spans="1:30" ht="11.1" customHeight="1" x14ac:dyDescent="0.15">
      <c r="A33" s="33" t="s">
        <v>42</v>
      </c>
      <c r="B33" s="290">
        <v>30</v>
      </c>
      <c r="C33" s="33" t="s">
        <v>43</v>
      </c>
      <c r="D33" s="41">
        <f>'6.7'!S45</f>
        <v>1.1000000000000001</v>
      </c>
      <c r="E33" s="41">
        <f>'6.7'!S46</f>
        <v>31.9</v>
      </c>
      <c r="F33" s="41">
        <f>'6.7'!S47</f>
        <v>67.099999999999994</v>
      </c>
      <c r="G33" s="41">
        <v>0</v>
      </c>
      <c r="H33" s="41">
        <v>0</v>
      </c>
      <c r="I33" s="41">
        <v>0</v>
      </c>
      <c r="K33" s="44"/>
      <c r="M33" s="49">
        <f t="shared" ref="M33:M35" si="12">SUM(D33:F33)</f>
        <v>100.1</v>
      </c>
      <c r="N33" s="49">
        <f t="shared" ref="N33:N35" si="13">SUM(G33:I33)</f>
        <v>0</v>
      </c>
      <c r="Y33" s="50"/>
      <c r="Z33" s="50"/>
      <c r="AA33" s="50"/>
      <c r="AB33" s="50"/>
      <c r="AC33" s="50"/>
      <c r="AD33" s="50"/>
    </row>
    <row r="34" spans="1:30" ht="11.1" customHeight="1" x14ac:dyDescent="0.15">
      <c r="A34" s="33" t="s">
        <v>42</v>
      </c>
      <c r="B34" s="290"/>
      <c r="C34" s="33" t="s">
        <v>44</v>
      </c>
      <c r="D34" s="41">
        <v>0</v>
      </c>
      <c r="E34" s="41">
        <v>0</v>
      </c>
      <c r="F34" s="41">
        <v>0</v>
      </c>
      <c r="G34" s="41">
        <f>'6.7'!S48</f>
        <v>0.4</v>
      </c>
      <c r="H34" s="41">
        <f>'6.7'!S49</f>
        <v>43.2</v>
      </c>
      <c r="I34" s="41">
        <f>'6.7'!S50</f>
        <v>56.4</v>
      </c>
      <c r="K34" s="44"/>
      <c r="M34" s="49">
        <f t="shared" si="12"/>
        <v>0</v>
      </c>
      <c r="N34" s="49">
        <f t="shared" si="13"/>
        <v>100</v>
      </c>
      <c r="Y34" s="50"/>
      <c r="Z34" s="50"/>
      <c r="AA34" s="50"/>
      <c r="AB34" s="50"/>
      <c r="AC34" s="50"/>
      <c r="AD34" s="50"/>
    </row>
    <row r="35" spans="1:30" ht="11.1" customHeight="1" x14ac:dyDescent="0.15">
      <c r="A35" s="33" t="s">
        <v>46</v>
      </c>
      <c r="B35" s="35" t="s">
        <v>33</v>
      </c>
      <c r="C35" s="33" t="s">
        <v>42</v>
      </c>
      <c r="D35" s="41"/>
      <c r="E35" s="41"/>
      <c r="F35" s="41"/>
      <c r="G35" s="41"/>
      <c r="H35" s="41"/>
      <c r="I35" s="41"/>
      <c r="K35" s="44"/>
      <c r="M35" s="49">
        <f t="shared" si="12"/>
        <v>0</v>
      </c>
      <c r="N35" s="49">
        <f t="shared" si="13"/>
        <v>0</v>
      </c>
      <c r="Y35" s="50"/>
      <c r="Z35" s="50"/>
      <c r="AA35" s="50"/>
      <c r="AB35" s="50"/>
      <c r="AC35" s="50"/>
      <c r="AD35" s="50"/>
    </row>
    <row r="36" spans="1:30" ht="11.1" customHeight="1" x14ac:dyDescent="0.15">
      <c r="A36" s="33" t="s">
        <v>42</v>
      </c>
      <c r="B36" s="290">
        <v>15</v>
      </c>
      <c r="C36" s="33" t="s">
        <v>43</v>
      </c>
      <c r="D36" s="41">
        <f>'6.7'!D51</f>
        <v>95</v>
      </c>
      <c r="E36" s="41">
        <f>'6.7'!D52</f>
        <v>4.7</v>
      </c>
      <c r="F36" s="41">
        <f>'6.7'!D53</f>
        <v>0.4</v>
      </c>
      <c r="G36" s="41">
        <v>0</v>
      </c>
      <c r="H36" s="41">
        <v>0</v>
      </c>
      <c r="I36" s="41">
        <v>0</v>
      </c>
      <c r="K36" s="44"/>
      <c r="M36" s="49">
        <f t="shared" ref="M36:M39" si="14">SUM(D36:F36)</f>
        <v>100.10000000000001</v>
      </c>
      <c r="N36" s="49">
        <f t="shared" ref="N36:N39" si="15">SUM(G36:I36)</f>
        <v>0</v>
      </c>
      <c r="Y36" s="50"/>
      <c r="Z36" s="50"/>
      <c r="AA36" s="50"/>
      <c r="AB36" s="50"/>
      <c r="AC36" s="50"/>
      <c r="AD36" s="50"/>
    </row>
    <row r="37" spans="1:30" ht="11.1" customHeight="1" x14ac:dyDescent="0.15">
      <c r="A37" s="33" t="s">
        <v>42</v>
      </c>
      <c r="B37" s="290"/>
      <c r="C37" s="33" t="s">
        <v>44</v>
      </c>
      <c r="D37" s="41">
        <v>0</v>
      </c>
      <c r="E37" s="41">
        <v>0</v>
      </c>
      <c r="F37" s="41">
        <v>0</v>
      </c>
      <c r="G37" s="41">
        <f>'6.7'!D54</f>
        <v>97.6</v>
      </c>
      <c r="H37" s="41">
        <f>'6.7'!D55</f>
        <v>2.2999999999999998</v>
      </c>
      <c r="I37" s="41">
        <f>'6.7'!D56</f>
        <v>0.1</v>
      </c>
      <c r="K37" s="44"/>
      <c r="M37" s="49">
        <f t="shared" si="14"/>
        <v>0</v>
      </c>
      <c r="N37" s="49">
        <f t="shared" si="15"/>
        <v>99.999999999999986</v>
      </c>
      <c r="Y37" s="50"/>
      <c r="Z37" s="50"/>
      <c r="AA37" s="50"/>
      <c r="AB37" s="50"/>
      <c r="AC37" s="50"/>
      <c r="AD37" s="50"/>
    </row>
    <row r="38" spans="1:30" ht="11.1" customHeight="1" x14ac:dyDescent="0.15">
      <c r="A38" s="33" t="s">
        <v>42</v>
      </c>
      <c r="B38" s="290">
        <v>16</v>
      </c>
      <c r="C38" s="33" t="s">
        <v>43</v>
      </c>
      <c r="D38" s="41">
        <f>'6.7'!E51</f>
        <v>95.3</v>
      </c>
      <c r="E38" s="41">
        <f>'6.7'!E52</f>
        <v>4.0999999999999996</v>
      </c>
      <c r="F38" s="41">
        <f>'6.7'!E53</f>
        <v>0.5</v>
      </c>
      <c r="G38" s="41">
        <v>0</v>
      </c>
      <c r="H38" s="41">
        <v>0</v>
      </c>
      <c r="I38" s="41">
        <v>0</v>
      </c>
      <c r="K38" s="44"/>
      <c r="M38" s="49">
        <f t="shared" si="14"/>
        <v>99.899999999999991</v>
      </c>
      <c r="N38" s="49">
        <f t="shared" si="15"/>
        <v>0</v>
      </c>
      <c r="Y38" s="50"/>
      <c r="Z38" s="50"/>
      <c r="AA38" s="50"/>
      <c r="AB38" s="50"/>
      <c r="AC38" s="50"/>
      <c r="AD38" s="50"/>
    </row>
    <row r="39" spans="1:30" ht="11.1" customHeight="1" x14ac:dyDescent="0.15">
      <c r="A39" s="33" t="s">
        <v>42</v>
      </c>
      <c r="B39" s="290"/>
      <c r="C39" s="33" t="s">
        <v>44</v>
      </c>
      <c r="D39" s="41">
        <v>0</v>
      </c>
      <c r="E39" s="41">
        <v>0</v>
      </c>
      <c r="F39" s="41">
        <v>0</v>
      </c>
      <c r="G39" s="41">
        <f>'6.7'!E54</f>
        <v>96.6</v>
      </c>
      <c r="H39" s="41">
        <f>'6.7'!E55</f>
        <v>3.4</v>
      </c>
      <c r="I39" s="41">
        <f>'6.7'!E56</f>
        <v>0</v>
      </c>
      <c r="K39" s="44"/>
      <c r="M39" s="49">
        <f t="shared" si="14"/>
        <v>0</v>
      </c>
      <c r="N39" s="49">
        <f t="shared" si="15"/>
        <v>100</v>
      </c>
      <c r="Y39" s="50"/>
      <c r="Z39" s="50"/>
      <c r="AA39" s="50"/>
      <c r="AB39" s="50"/>
      <c r="AC39" s="50"/>
      <c r="AD39" s="50"/>
    </row>
    <row r="40" spans="1:30" ht="11.1" customHeight="1" x14ac:dyDescent="0.15">
      <c r="A40" s="33" t="s">
        <v>42</v>
      </c>
      <c r="B40" s="290">
        <v>17</v>
      </c>
      <c r="C40" s="33" t="s">
        <v>43</v>
      </c>
      <c r="D40" s="41">
        <f>'6.7'!F51</f>
        <v>94</v>
      </c>
      <c r="E40" s="41">
        <f>'6.7'!F52</f>
        <v>5.7</v>
      </c>
      <c r="F40" s="41">
        <f>'6.7'!F53</f>
        <v>0.4</v>
      </c>
      <c r="G40" s="41">
        <v>0</v>
      </c>
      <c r="H40" s="41">
        <v>0</v>
      </c>
      <c r="I40" s="41">
        <v>0</v>
      </c>
      <c r="K40" s="44"/>
      <c r="M40" s="49">
        <f t="shared" ref="M40:M41" si="16">SUM(D40:F40)</f>
        <v>100.10000000000001</v>
      </c>
      <c r="N40" s="49">
        <f t="shared" ref="N40:N41" si="17">SUM(G40:I40)</f>
        <v>0</v>
      </c>
      <c r="Y40" s="50"/>
      <c r="Z40" s="50"/>
      <c r="AA40" s="50"/>
      <c r="AB40" s="50"/>
      <c r="AC40" s="50"/>
      <c r="AD40" s="50"/>
    </row>
    <row r="41" spans="1:30" ht="11.1" customHeight="1" x14ac:dyDescent="0.15">
      <c r="A41" s="33" t="s">
        <v>42</v>
      </c>
      <c r="B41" s="290"/>
      <c r="C41" s="33" t="s">
        <v>44</v>
      </c>
      <c r="D41" s="41">
        <v>0</v>
      </c>
      <c r="E41" s="41">
        <v>0</v>
      </c>
      <c r="F41" s="41">
        <v>0</v>
      </c>
      <c r="G41" s="41">
        <f>'6.7'!F54</f>
        <v>95.9</v>
      </c>
      <c r="H41" s="41">
        <f>'6.7'!F55</f>
        <v>3.9</v>
      </c>
      <c r="I41" s="41">
        <f>'6.7'!F56</f>
        <v>0.2</v>
      </c>
      <c r="K41" s="44"/>
      <c r="M41" s="49">
        <f t="shared" si="16"/>
        <v>0</v>
      </c>
      <c r="N41" s="49">
        <f t="shared" si="17"/>
        <v>100.00000000000001</v>
      </c>
      <c r="Y41" s="50"/>
      <c r="Z41" s="50"/>
      <c r="AA41" s="50"/>
      <c r="AB41" s="50"/>
      <c r="AC41" s="50"/>
      <c r="AD41" s="50"/>
    </row>
    <row r="42" spans="1:30" ht="11.1" customHeight="1" x14ac:dyDescent="0.15">
      <c r="A42" s="33" t="s">
        <v>42</v>
      </c>
      <c r="B42" s="290">
        <v>18</v>
      </c>
      <c r="C42" s="33" t="s">
        <v>43</v>
      </c>
      <c r="D42" s="41">
        <f>'6.7'!G51</f>
        <v>92.9</v>
      </c>
      <c r="E42" s="41">
        <f>'6.7'!G52</f>
        <v>7.1</v>
      </c>
      <c r="F42" s="41">
        <f>'6.7'!G53</f>
        <v>0</v>
      </c>
      <c r="G42" s="41">
        <v>0</v>
      </c>
      <c r="H42" s="41">
        <v>0</v>
      </c>
      <c r="I42" s="41">
        <v>0</v>
      </c>
      <c r="K42" s="44"/>
      <c r="M42" s="49">
        <f t="shared" ref="M42:M43" si="18">SUM(D42:F42)</f>
        <v>100</v>
      </c>
      <c r="N42" s="49">
        <f t="shared" ref="N42:N43" si="19">SUM(G42:I42)</f>
        <v>0</v>
      </c>
      <c r="Y42" s="50"/>
      <c r="Z42" s="50"/>
      <c r="AA42" s="50"/>
      <c r="AB42" s="50"/>
      <c r="AC42" s="50"/>
      <c r="AD42" s="50"/>
    </row>
    <row r="43" spans="1:30" ht="11.1" customHeight="1" x14ac:dyDescent="0.15">
      <c r="A43" s="33" t="s">
        <v>42</v>
      </c>
      <c r="B43" s="290"/>
      <c r="C43" s="33" t="s">
        <v>44</v>
      </c>
      <c r="D43" s="41">
        <v>0</v>
      </c>
      <c r="E43" s="41">
        <v>0</v>
      </c>
      <c r="F43" s="41">
        <v>0</v>
      </c>
      <c r="G43" s="41">
        <f>'6.7'!G54</f>
        <v>94.3</v>
      </c>
      <c r="H43" s="41">
        <f>'6.7'!G55</f>
        <v>5.6</v>
      </c>
      <c r="I43" s="41">
        <f>'6.7'!G56</f>
        <v>0.1</v>
      </c>
      <c r="K43" s="44"/>
      <c r="M43" s="49">
        <f t="shared" si="18"/>
        <v>0</v>
      </c>
      <c r="N43" s="49">
        <f t="shared" si="19"/>
        <v>99.999999999999986</v>
      </c>
      <c r="Y43" s="50"/>
      <c r="Z43" s="50"/>
      <c r="AA43" s="50"/>
      <c r="AB43" s="50"/>
      <c r="AC43" s="50"/>
      <c r="AD43" s="50"/>
    </row>
    <row r="44" spans="1:30" ht="11.1" customHeight="1" x14ac:dyDescent="0.15">
      <c r="A44" s="33" t="s">
        <v>42</v>
      </c>
      <c r="B44" s="290">
        <v>19</v>
      </c>
      <c r="C44" s="33" t="s">
        <v>43</v>
      </c>
      <c r="D44" s="41">
        <f>'6.7'!H51</f>
        <v>89.3</v>
      </c>
      <c r="E44" s="41">
        <f>'6.7'!H52</f>
        <v>9.8000000000000007</v>
      </c>
      <c r="F44" s="41">
        <f>'6.7'!H53</f>
        <v>0.9</v>
      </c>
      <c r="G44" s="41">
        <v>0</v>
      </c>
      <c r="H44" s="41">
        <v>0</v>
      </c>
      <c r="I44" s="41">
        <v>0</v>
      </c>
      <c r="K44" s="44"/>
      <c r="M44" s="49">
        <f t="shared" ref="M44:M47" si="20">SUM(D44:F44)</f>
        <v>100</v>
      </c>
      <c r="N44" s="49">
        <f t="shared" ref="N44:N47" si="21">SUM(G44:I44)</f>
        <v>0</v>
      </c>
      <c r="Y44" s="50"/>
      <c r="Z44" s="50"/>
      <c r="AA44" s="50"/>
      <c r="AB44" s="50"/>
      <c r="AC44" s="50"/>
      <c r="AD44" s="50"/>
    </row>
    <row r="45" spans="1:30" ht="11.1" customHeight="1" x14ac:dyDescent="0.15">
      <c r="A45" s="33" t="s">
        <v>42</v>
      </c>
      <c r="B45" s="290"/>
      <c r="C45" s="33" t="s">
        <v>44</v>
      </c>
      <c r="D45" s="41">
        <v>0</v>
      </c>
      <c r="E45" s="41">
        <v>0</v>
      </c>
      <c r="F45" s="41">
        <v>0</v>
      </c>
      <c r="G45" s="41">
        <f>'6.7'!H54</f>
        <v>90.3</v>
      </c>
      <c r="H45" s="41">
        <f>'6.7'!H55</f>
        <v>9.3000000000000007</v>
      </c>
      <c r="I45" s="41">
        <f>'6.7'!H56</f>
        <v>0.4</v>
      </c>
      <c r="K45" s="44"/>
      <c r="M45" s="49">
        <f t="shared" si="20"/>
        <v>0</v>
      </c>
      <c r="N45" s="49">
        <f t="shared" si="21"/>
        <v>100</v>
      </c>
      <c r="Y45" s="50"/>
      <c r="Z45" s="50"/>
      <c r="AA45" s="50"/>
      <c r="AB45" s="50"/>
      <c r="AC45" s="50"/>
      <c r="AD45" s="50"/>
    </row>
    <row r="46" spans="1:30" ht="11.1" customHeight="1" x14ac:dyDescent="0.15">
      <c r="A46" s="33" t="s">
        <v>42</v>
      </c>
      <c r="B46" s="290">
        <v>20</v>
      </c>
      <c r="C46" s="33" t="s">
        <v>43</v>
      </c>
      <c r="D46" s="41">
        <f>'6.7'!I51</f>
        <v>85.6</v>
      </c>
      <c r="E46" s="41">
        <f>'6.7'!I52</f>
        <v>13.6</v>
      </c>
      <c r="F46" s="41">
        <f>'6.7'!I53</f>
        <v>0.8</v>
      </c>
      <c r="G46" s="41">
        <v>0</v>
      </c>
      <c r="H46" s="41">
        <v>0</v>
      </c>
      <c r="I46" s="41">
        <v>0</v>
      </c>
      <c r="K46" s="44"/>
      <c r="M46" s="49">
        <f t="shared" si="20"/>
        <v>99.999999999999986</v>
      </c>
      <c r="N46" s="49">
        <f t="shared" si="21"/>
        <v>0</v>
      </c>
      <c r="Y46" s="50"/>
      <c r="Z46" s="50"/>
      <c r="AA46" s="50"/>
      <c r="AB46" s="50"/>
      <c r="AC46" s="50"/>
      <c r="AD46" s="50"/>
    </row>
    <row r="47" spans="1:30" ht="11.1" customHeight="1" x14ac:dyDescent="0.15">
      <c r="A47" s="33" t="s">
        <v>42</v>
      </c>
      <c r="B47" s="290"/>
      <c r="C47" s="33" t="s">
        <v>44</v>
      </c>
      <c r="D47" s="41">
        <v>0</v>
      </c>
      <c r="E47" s="41">
        <v>0</v>
      </c>
      <c r="F47" s="41">
        <v>0</v>
      </c>
      <c r="G47" s="41">
        <f>'6.7'!I54</f>
        <v>87.4</v>
      </c>
      <c r="H47" s="41">
        <f>'6.7'!I55</f>
        <v>12.4</v>
      </c>
      <c r="I47" s="41">
        <f>'6.7'!I56</f>
        <v>0.2</v>
      </c>
      <c r="K47" s="44"/>
      <c r="M47" s="49">
        <f t="shared" si="20"/>
        <v>0</v>
      </c>
      <c r="N47" s="49">
        <f t="shared" si="21"/>
        <v>100.00000000000001</v>
      </c>
      <c r="Y47" s="50"/>
      <c r="Z47" s="50"/>
      <c r="AA47" s="50"/>
      <c r="AB47" s="50"/>
      <c r="AC47" s="50"/>
      <c r="AD47" s="50"/>
    </row>
    <row r="48" spans="1:30" ht="11.1" customHeight="1" x14ac:dyDescent="0.15">
      <c r="A48" s="33" t="s">
        <v>42</v>
      </c>
      <c r="B48" s="290">
        <v>21</v>
      </c>
      <c r="C48" s="33" t="s">
        <v>43</v>
      </c>
      <c r="D48" s="41">
        <f>'6.7'!J51</f>
        <v>74.099999999999994</v>
      </c>
      <c r="E48" s="41">
        <f>'6.7'!J52</f>
        <v>24.4</v>
      </c>
      <c r="F48" s="41">
        <f>'6.7'!J53</f>
        <v>1.5</v>
      </c>
      <c r="G48" s="41">
        <v>0</v>
      </c>
      <c r="H48" s="41">
        <v>0</v>
      </c>
      <c r="I48" s="41">
        <v>0</v>
      </c>
      <c r="K48" s="44"/>
      <c r="M48" s="49">
        <f t="shared" ref="M48:M51" si="22">SUM(D48:F48)</f>
        <v>100</v>
      </c>
      <c r="N48" s="49">
        <f t="shared" ref="N48:N51" si="23">SUM(G48:I48)</f>
        <v>0</v>
      </c>
      <c r="Y48" s="50"/>
      <c r="Z48" s="50"/>
      <c r="AA48" s="50"/>
      <c r="AB48" s="50"/>
      <c r="AC48" s="50"/>
      <c r="AD48" s="50"/>
    </row>
    <row r="49" spans="1:30" ht="11.1" customHeight="1" x14ac:dyDescent="0.15">
      <c r="A49" s="33" t="s">
        <v>42</v>
      </c>
      <c r="B49" s="290"/>
      <c r="C49" s="33" t="s">
        <v>44</v>
      </c>
      <c r="D49" s="41">
        <v>0</v>
      </c>
      <c r="E49" s="41">
        <v>0</v>
      </c>
      <c r="F49" s="41">
        <v>0</v>
      </c>
      <c r="G49" s="41">
        <f>'6.7'!J54</f>
        <v>77.5</v>
      </c>
      <c r="H49" s="41">
        <f>'6.7'!J55</f>
        <v>22.1</v>
      </c>
      <c r="I49" s="41">
        <f>'6.7'!J56</f>
        <v>0.4</v>
      </c>
      <c r="K49" s="44"/>
      <c r="M49" s="49">
        <f t="shared" si="22"/>
        <v>0</v>
      </c>
      <c r="N49" s="49">
        <f t="shared" si="23"/>
        <v>100</v>
      </c>
      <c r="Y49" s="50"/>
      <c r="Z49" s="50"/>
      <c r="AA49" s="50"/>
      <c r="AB49" s="50"/>
      <c r="AC49" s="50"/>
      <c r="AD49" s="50"/>
    </row>
    <row r="50" spans="1:30" ht="11.1" customHeight="1" x14ac:dyDescent="0.15">
      <c r="A50" s="33" t="s">
        <v>42</v>
      </c>
      <c r="B50" s="290">
        <v>22</v>
      </c>
      <c r="C50" s="33" t="s">
        <v>43</v>
      </c>
      <c r="D50" s="41">
        <f>'6.7'!K51</f>
        <v>65.3</v>
      </c>
      <c r="E50" s="41">
        <f>'6.7'!K52</f>
        <v>32.5</v>
      </c>
      <c r="F50" s="41">
        <f>'6.7'!K53</f>
        <v>2.2000000000000002</v>
      </c>
      <c r="G50" s="41">
        <v>0</v>
      </c>
      <c r="H50" s="41">
        <v>0</v>
      </c>
      <c r="I50" s="41">
        <v>0</v>
      </c>
      <c r="K50" s="44"/>
      <c r="M50" s="49">
        <f t="shared" si="22"/>
        <v>100</v>
      </c>
      <c r="N50" s="49">
        <f t="shared" si="23"/>
        <v>0</v>
      </c>
      <c r="Y50" s="50"/>
      <c r="Z50" s="50"/>
      <c r="AA50" s="50"/>
      <c r="AB50" s="50"/>
      <c r="AC50" s="50"/>
      <c r="AD50" s="50"/>
    </row>
    <row r="51" spans="1:30" ht="11.1" customHeight="1" x14ac:dyDescent="0.15">
      <c r="A51" s="33" t="s">
        <v>42</v>
      </c>
      <c r="B51" s="290"/>
      <c r="C51" s="33" t="s">
        <v>44</v>
      </c>
      <c r="D51" s="41">
        <v>0</v>
      </c>
      <c r="E51" s="41">
        <v>0</v>
      </c>
      <c r="F51" s="41">
        <v>0</v>
      </c>
      <c r="G51" s="41">
        <f>'6.7'!K54</f>
        <v>65.8</v>
      </c>
      <c r="H51" s="41">
        <f>'6.7'!K55</f>
        <v>33.4</v>
      </c>
      <c r="I51" s="41">
        <f>'6.7'!K56</f>
        <v>0.8</v>
      </c>
      <c r="K51" s="44"/>
      <c r="M51" s="49">
        <f t="shared" si="22"/>
        <v>0</v>
      </c>
      <c r="N51" s="49">
        <f t="shared" si="23"/>
        <v>99.999999999999986</v>
      </c>
      <c r="Y51" s="50"/>
      <c r="Z51" s="50"/>
      <c r="AA51" s="50"/>
      <c r="AB51" s="50"/>
      <c r="AC51" s="50"/>
      <c r="AD51" s="50"/>
    </row>
    <row r="52" spans="1:30" ht="11.1" customHeight="1" x14ac:dyDescent="0.15">
      <c r="A52" s="33" t="s">
        <v>42</v>
      </c>
      <c r="B52" s="290">
        <v>23</v>
      </c>
      <c r="C52" s="33" t="s">
        <v>43</v>
      </c>
      <c r="D52" s="41">
        <f>'6.7'!L51</f>
        <v>57.8</v>
      </c>
      <c r="E52" s="41">
        <f>'6.7'!L52</f>
        <v>40.1</v>
      </c>
      <c r="F52" s="41">
        <f>'6.7'!L53</f>
        <v>2.1</v>
      </c>
      <c r="G52" s="41">
        <v>0</v>
      </c>
      <c r="H52" s="41">
        <v>0</v>
      </c>
      <c r="I52" s="41">
        <v>0</v>
      </c>
      <c r="K52" s="44"/>
      <c r="M52" s="49">
        <f t="shared" ref="M52:M55" si="24">SUM(D52:F52)</f>
        <v>100</v>
      </c>
      <c r="N52" s="49">
        <f t="shared" ref="N52:N55" si="25">SUM(G52:I52)</f>
        <v>0</v>
      </c>
      <c r="Y52" s="50"/>
      <c r="Z52" s="50"/>
      <c r="AA52" s="50"/>
      <c r="AB52" s="50"/>
      <c r="AC52" s="50"/>
      <c r="AD52" s="50"/>
    </row>
    <row r="53" spans="1:30" ht="11.1" customHeight="1" x14ac:dyDescent="0.15">
      <c r="A53" s="33" t="s">
        <v>42</v>
      </c>
      <c r="B53" s="290"/>
      <c r="C53" s="33" t="s">
        <v>44</v>
      </c>
      <c r="D53" s="41">
        <v>0</v>
      </c>
      <c r="E53" s="41">
        <v>0</v>
      </c>
      <c r="F53" s="41">
        <v>0</v>
      </c>
      <c r="G53" s="41">
        <f>'6.7'!L54</f>
        <v>60.4</v>
      </c>
      <c r="H53" s="41">
        <f>'6.7'!L55</f>
        <v>38.5</v>
      </c>
      <c r="I53" s="41">
        <f>'6.7'!L56</f>
        <v>1.1000000000000001</v>
      </c>
      <c r="K53" s="44"/>
      <c r="M53" s="49">
        <f t="shared" si="24"/>
        <v>0</v>
      </c>
      <c r="N53" s="49">
        <f t="shared" si="25"/>
        <v>100</v>
      </c>
      <c r="Y53" s="50"/>
      <c r="Z53" s="50"/>
      <c r="AA53" s="50"/>
      <c r="AB53" s="50"/>
      <c r="AC53" s="50"/>
      <c r="AD53" s="50"/>
    </row>
    <row r="54" spans="1:30" ht="11.1" customHeight="1" x14ac:dyDescent="0.15">
      <c r="A54" s="33" t="s">
        <v>42</v>
      </c>
      <c r="B54" s="290">
        <v>24</v>
      </c>
      <c r="C54" s="33" t="s">
        <v>43</v>
      </c>
      <c r="D54" s="41">
        <f>'6.7'!M51</f>
        <v>44.5</v>
      </c>
      <c r="E54" s="41">
        <f>'6.7'!M52</f>
        <v>52.1</v>
      </c>
      <c r="F54" s="41">
        <f>'6.7'!M53</f>
        <v>3.4</v>
      </c>
      <c r="G54" s="41">
        <v>0</v>
      </c>
      <c r="H54" s="41">
        <v>0</v>
      </c>
      <c r="I54" s="41">
        <v>0</v>
      </c>
      <c r="K54" s="44"/>
      <c r="M54" s="49">
        <f t="shared" si="24"/>
        <v>100</v>
      </c>
      <c r="N54" s="49">
        <f t="shared" si="25"/>
        <v>0</v>
      </c>
      <c r="Y54" s="50"/>
      <c r="Z54" s="50"/>
      <c r="AA54" s="50"/>
      <c r="AB54" s="50"/>
      <c r="AC54" s="50"/>
      <c r="AD54" s="50"/>
    </row>
    <row r="55" spans="1:30" ht="11.1" customHeight="1" x14ac:dyDescent="0.15">
      <c r="A55" s="33" t="s">
        <v>42</v>
      </c>
      <c r="B55" s="290"/>
      <c r="C55" s="33" t="s">
        <v>44</v>
      </c>
      <c r="D55" s="41">
        <v>0</v>
      </c>
      <c r="E55" s="41">
        <v>0</v>
      </c>
      <c r="F55" s="41">
        <v>0</v>
      </c>
      <c r="G55" s="41">
        <f>'6.7'!M54</f>
        <v>46.1</v>
      </c>
      <c r="H55" s="41">
        <f>'6.7'!M55</f>
        <v>52.5</v>
      </c>
      <c r="I55" s="41">
        <f>'6.7'!M56</f>
        <v>1.3</v>
      </c>
      <c r="K55" s="44"/>
      <c r="M55" s="49">
        <f t="shared" si="24"/>
        <v>0</v>
      </c>
      <c r="N55" s="49">
        <f t="shared" si="25"/>
        <v>99.899999999999991</v>
      </c>
      <c r="Y55" s="50"/>
      <c r="Z55" s="50"/>
      <c r="AA55" s="50"/>
      <c r="AB55" s="50"/>
      <c r="AC55" s="50"/>
      <c r="AD55" s="50"/>
    </row>
    <row r="56" spans="1:30" ht="11.1" customHeight="1" x14ac:dyDescent="0.15">
      <c r="A56" s="33" t="s">
        <v>42</v>
      </c>
      <c r="B56" s="290">
        <v>25</v>
      </c>
      <c r="C56" s="33" t="s">
        <v>43</v>
      </c>
      <c r="D56" s="41">
        <f>'6.7'!N51</f>
        <v>35.299999999999997</v>
      </c>
      <c r="E56" s="41">
        <f>'6.7'!N52</f>
        <v>60.5</v>
      </c>
      <c r="F56" s="41">
        <f>'6.7'!N53</f>
        <v>4.2</v>
      </c>
      <c r="G56" s="41">
        <v>0</v>
      </c>
      <c r="H56" s="41">
        <v>0</v>
      </c>
      <c r="I56" s="41">
        <v>0</v>
      </c>
      <c r="K56" s="44"/>
      <c r="M56" s="49">
        <f t="shared" ref="M56:M59" si="26">SUM(D56:F56)</f>
        <v>100</v>
      </c>
      <c r="N56" s="49">
        <f t="shared" ref="N56:N59" si="27">SUM(G56:I56)</f>
        <v>0</v>
      </c>
      <c r="Y56" s="50"/>
      <c r="Z56" s="50"/>
      <c r="AA56" s="50"/>
      <c r="AB56" s="50"/>
      <c r="AC56" s="50"/>
      <c r="AD56" s="50"/>
    </row>
    <row r="57" spans="1:30" ht="11.1" customHeight="1" x14ac:dyDescent="0.15">
      <c r="A57" s="33" t="s">
        <v>42</v>
      </c>
      <c r="B57" s="290"/>
      <c r="C57" s="33" t="s">
        <v>44</v>
      </c>
      <c r="D57" s="41">
        <v>0</v>
      </c>
      <c r="E57" s="41">
        <v>0</v>
      </c>
      <c r="F57" s="41">
        <v>0</v>
      </c>
      <c r="G57" s="41">
        <f>'6.7'!N54</f>
        <v>36.799999999999997</v>
      </c>
      <c r="H57" s="41">
        <f>'6.7'!N55</f>
        <v>60.9</v>
      </c>
      <c r="I57" s="41">
        <f>'6.7'!N56</f>
        <v>2.2999999999999998</v>
      </c>
      <c r="K57" s="44"/>
      <c r="M57" s="49">
        <f t="shared" si="26"/>
        <v>0</v>
      </c>
      <c r="N57" s="49">
        <f t="shared" si="27"/>
        <v>99.999999999999986</v>
      </c>
      <c r="Y57" s="50"/>
      <c r="Z57" s="50"/>
      <c r="AA57" s="50"/>
      <c r="AB57" s="50"/>
      <c r="AC57" s="50"/>
      <c r="AD57" s="50"/>
    </row>
    <row r="58" spans="1:30" ht="11.1" customHeight="1" x14ac:dyDescent="0.15">
      <c r="A58" s="33" t="s">
        <v>42</v>
      </c>
      <c r="B58" s="290">
        <v>26</v>
      </c>
      <c r="C58" s="33" t="s">
        <v>43</v>
      </c>
      <c r="D58" s="41">
        <f>'6.7'!O51</f>
        <v>24.9</v>
      </c>
      <c r="E58" s="41">
        <f>'6.7'!O52</f>
        <v>68</v>
      </c>
      <c r="F58" s="41">
        <f>'6.7'!O53</f>
        <v>7.1</v>
      </c>
      <c r="G58" s="41">
        <v>0</v>
      </c>
      <c r="H58" s="41">
        <v>0</v>
      </c>
      <c r="I58" s="41">
        <v>0</v>
      </c>
      <c r="K58" s="44"/>
      <c r="M58" s="49">
        <f t="shared" si="26"/>
        <v>100</v>
      </c>
      <c r="N58" s="49">
        <f t="shared" si="27"/>
        <v>0</v>
      </c>
      <c r="Y58" s="50"/>
      <c r="Z58" s="50"/>
      <c r="AA58" s="50"/>
      <c r="AB58" s="50"/>
      <c r="AC58" s="50"/>
      <c r="AD58" s="50"/>
    </row>
    <row r="59" spans="1:30" ht="11.1" customHeight="1" x14ac:dyDescent="0.15">
      <c r="A59" s="33" t="s">
        <v>42</v>
      </c>
      <c r="B59" s="290"/>
      <c r="C59" s="33" t="s">
        <v>44</v>
      </c>
      <c r="D59" s="41">
        <v>0</v>
      </c>
      <c r="E59" s="41">
        <v>0</v>
      </c>
      <c r="F59" s="41">
        <v>0</v>
      </c>
      <c r="G59" s="41">
        <f>'6.7'!O54</f>
        <v>25.9</v>
      </c>
      <c r="H59" s="41">
        <f>'6.7'!O55</f>
        <v>67.900000000000006</v>
      </c>
      <c r="I59" s="41">
        <f>'6.7'!O56</f>
        <v>6.2</v>
      </c>
      <c r="K59" s="44"/>
      <c r="M59" s="49">
        <f t="shared" si="26"/>
        <v>0</v>
      </c>
      <c r="N59" s="49">
        <f t="shared" si="27"/>
        <v>100.00000000000001</v>
      </c>
      <c r="Y59" s="50"/>
      <c r="Z59" s="50"/>
      <c r="AA59" s="50"/>
      <c r="AB59" s="50"/>
      <c r="AC59" s="50"/>
      <c r="AD59" s="50"/>
    </row>
    <row r="60" spans="1:30" ht="11.1" customHeight="1" x14ac:dyDescent="0.15">
      <c r="A60" s="33" t="s">
        <v>42</v>
      </c>
      <c r="B60" s="290">
        <v>27</v>
      </c>
      <c r="C60" s="33" t="s">
        <v>43</v>
      </c>
      <c r="D60" s="41">
        <f>'6.7'!P51</f>
        <v>15</v>
      </c>
      <c r="E60" s="41">
        <f>'6.7'!P52</f>
        <v>73.8</v>
      </c>
      <c r="F60" s="41">
        <f>'6.7'!P53</f>
        <v>11.2</v>
      </c>
      <c r="G60" s="41">
        <v>0</v>
      </c>
      <c r="H60" s="41">
        <v>0</v>
      </c>
      <c r="I60" s="41">
        <v>0</v>
      </c>
      <c r="K60" s="44"/>
      <c r="M60" s="49">
        <f t="shared" ref="M60:M63" si="28">SUM(D60:F60)</f>
        <v>100</v>
      </c>
      <c r="N60" s="49">
        <f t="shared" ref="N60:N63" si="29">SUM(G60:I60)</f>
        <v>0</v>
      </c>
      <c r="Y60" s="50"/>
      <c r="Z60" s="50"/>
      <c r="AA60" s="50"/>
      <c r="AB60" s="50"/>
      <c r="AC60" s="50"/>
      <c r="AD60" s="50"/>
    </row>
    <row r="61" spans="1:30" ht="11.1" customHeight="1" x14ac:dyDescent="0.15">
      <c r="A61" s="33" t="s">
        <v>42</v>
      </c>
      <c r="B61" s="290"/>
      <c r="C61" s="33" t="s">
        <v>44</v>
      </c>
      <c r="D61" s="41">
        <v>0</v>
      </c>
      <c r="E61" s="41">
        <v>0</v>
      </c>
      <c r="F61" s="41">
        <v>0</v>
      </c>
      <c r="G61" s="41">
        <f>'6.7'!P54</f>
        <v>17.399999999999999</v>
      </c>
      <c r="H61" s="41">
        <f>'6.7'!P55</f>
        <v>71.400000000000006</v>
      </c>
      <c r="I61" s="41">
        <f>'6.7'!P56</f>
        <v>11.2</v>
      </c>
      <c r="K61" s="44"/>
      <c r="M61" s="49">
        <f t="shared" si="28"/>
        <v>0</v>
      </c>
      <c r="N61" s="49">
        <f t="shared" si="29"/>
        <v>100.00000000000001</v>
      </c>
      <c r="Y61" s="50"/>
      <c r="Z61" s="50"/>
      <c r="AA61" s="50"/>
      <c r="AB61" s="50"/>
      <c r="AC61" s="50"/>
      <c r="AD61" s="50"/>
    </row>
    <row r="62" spans="1:30" ht="11.1" customHeight="1" x14ac:dyDescent="0.15">
      <c r="A62" s="33" t="s">
        <v>42</v>
      </c>
      <c r="B62" s="290">
        <v>28</v>
      </c>
      <c r="C62" s="33" t="s">
        <v>43</v>
      </c>
      <c r="D62" s="41">
        <f>'6.7'!Q51</f>
        <v>10.4</v>
      </c>
      <c r="E62" s="41">
        <f>'6.7'!Q52</f>
        <v>72.3</v>
      </c>
      <c r="F62" s="41">
        <f>'6.7'!Q53</f>
        <v>17.3</v>
      </c>
      <c r="G62" s="41">
        <v>0</v>
      </c>
      <c r="H62" s="41">
        <v>0</v>
      </c>
      <c r="I62" s="41">
        <v>0</v>
      </c>
      <c r="K62" s="44"/>
      <c r="M62" s="49">
        <f t="shared" si="28"/>
        <v>100</v>
      </c>
      <c r="N62" s="49">
        <f t="shared" si="29"/>
        <v>0</v>
      </c>
      <c r="Y62" s="50"/>
      <c r="Z62" s="50"/>
      <c r="AA62" s="50"/>
      <c r="AB62" s="50"/>
      <c r="AC62" s="50"/>
      <c r="AD62" s="50"/>
    </row>
    <row r="63" spans="1:30" ht="11.1" customHeight="1" x14ac:dyDescent="0.15">
      <c r="A63" s="33" t="s">
        <v>42</v>
      </c>
      <c r="B63" s="290"/>
      <c r="C63" s="33" t="s">
        <v>44</v>
      </c>
      <c r="D63" s="41">
        <v>0</v>
      </c>
      <c r="E63" s="41">
        <v>0</v>
      </c>
      <c r="F63" s="41">
        <v>0</v>
      </c>
      <c r="G63" s="41">
        <f>'6.7'!Q54</f>
        <v>11.6</v>
      </c>
      <c r="H63" s="41">
        <f>'6.7'!Q55</f>
        <v>71.599999999999994</v>
      </c>
      <c r="I63" s="41">
        <f>'6.7'!Q56</f>
        <v>16.8</v>
      </c>
      <c r="K63" s="44"/>
      <c r="M63" s="49">
        <f t="shared" si="28"/>
        <v>0</v>
      </c>
      <c r="N63" s="49">
        <f t="shared" si="29"/>
        <v>99.999999999999986</v>
      </c>
      <c r="Y63" s="50"/>
      <c r="Z63" s="50"/>
      <c r="AA63" s="50"/>
      <c r="AB63" s="50"/>
      <c r="AC63" s="50"/>
      <c r="AD63" s="50"/>
    </row>
    <row r="64" spans="1:30" ht="11.1" customHeight="1" x14ac:dyDescent="0.15">
      <c r="A64" s="33" t="s">
        <v>42</v>
      </c>
      <c r="B64" s="290">
        <v>29</v>
      </c>
      <c r="C64" s="33" t="s">
        <v>43</v>
      </c>
      <c r="D64" s="41">
        <f>'6.7'!R51</f>
        <v>5</v>
      </c>
      <c r="E64" s="41">
        <f>'6.7'!R52</f>
        <v>72.2</v>
      </c>
      <c r="F64" s="41">
        <f>'6.7'!R53</f>
        <v>22.9</v>
      </c>
      <c r="G64" s="41">
        <v>0</v>
      </c>
      <c r="H64" s="41">
        <v>0</v>
      </c>
      <c r="I64" s="41">
        <v>0</v>
      </c>
      <c r="K64" s="44"/>
      <c r="M64" s="49">
        <f t="shared" ref="M64:M68" si="30">SUM(D64:F64)</f>
        <v>100.1</v>
      </c>
      <c r="N64" s="49">
        <f t="shared" ref="N64:N68" si="31">SUM(G64:I64)</f>
        <v>0</v>
      </c>
      <c r="Y64" s="50"/>
      <c r="Z64" s="50"/>
      <c r="AA64" s="50"/>
      <c r="AB64" s="50"/>
      <c r="AC64" s="50"/>
      <c r="AD64" s="50"/>
    </row>
    <row r="65" spans="1:30" ht="11.1" customHeight="1" x14ac:dyDescent="0.15">
      <c r="A65" s="33" t="s">
        <v>42</v>
      </c>
      <c r="B65" s="290"/>
      <c r="C65" s="33" t="s">
        <v>44</v>
      </c>
      <c r="D65" s="41">
        <v>0</v>
      </c>
      <c r="E65" s="41">
        <v>0</v>
      </c>
      <c r="F65" s="41">
        <v>0</v>
      </c>
      <c r="G65" s="41">
        <f>'6.7'!R54</f>
        <v>7.3</v>
      </c>
      <c r="H65" s="41">
        <f>'6.7'!R55</f>
        <v>68.8</v>
      </c>
      <c r="I65" s="41">
        <f>'6.7'!R56</f>
        <v>23.9</v>
      </c>
      <c r="K65" s="44"/>
      <c r="M65" s="49">
        <f t="shared" si="30"/>
        <v>0</v>
      </c>
      <c r="N65" s="49">
        <f t="shared" si="31"/>
        <v>100</v>
      </c>
      <c r="Y65" s="50"/>
      <c r="Z65" s="50"/>
      <c r="AA65" s="50"/>
      <c r="AB65" s="50"/>
      <c r="AC65" s="50"/>
      <c r="AD65" s="50"/>
    </row>
    <row r="66" spans="1:30" ht="11.1" customHeight="1" x14ac:dyDescent="0.15">
      <c r="A66" s="33" t="s">
        <v>42</v>
      </c>
      <c r="B66" s="290">
        <v>30</v>
      </c>
      <c r="C66" s="33" t="s">
        <v>43</v>
      </c>
      <c r="D66" s="41">
        <f>'6.7'!S51</f>
        <v>3.6</v>
      </c>
      <c r="E66" s="41">
        <f>'6.7'!S52</f>
        <v>67</v>
      </c>
      <c r="F66" s="41">
        <f>'6.7'!S53</f>
        <v>29.4</v>
      </c>
      <c r="G66" s="41">
        <v>0</v>
      </c>
      <c r="H66" s="41">
        <v>0</v>
      </c>
      <c r="I66" s="41">
        <v>0</v>
      </c>
      <c r="K66" s="44"/>
      <c r="M66" s="49">
        <f t="shared" si="30"/>
        <v>100</v>
      </c>
      <c r="N66" s="49">
        <f t="shared" si="31"/>
        <v>0</v>
      </c>
      <c r="Y66" s="50"/>
      <c r="Z66" s="50"/>
      <c r="AA66" s="50"/>
      <c r="AB66" s="50"/>
      <c r="AC66" s="50"/>
      <c r="AD66" s="50"/>
    </row>
    <row r="67" spans="1:30" ht="11.1" customHeight="1" x14ac:dyDescent="0.15">
      <c r="A67" s="33" t="s">
        <v>42</v>
      </c>
      <c r="B67" s="290"/>
      <c r="C67" s="33" t="s">
        <v>44</v>
      </c>
      <c r="D67" s="41">
        <v>0</v>
      </c>
      <c r="E67" s="41">
        <v>0</v>
      </c>
      <c r="F67" s="41">
        <v>0</v>
      </c>
      <c r="G67" s="41">
        <f>'6.7'!S54</f>
        <v>4.4000000000000004</v>
      </c>
      <c r="H67" s="41">
        <f>'6.7'!S55</f>
        <v>66.8</v>
      </c>
      <c r="I67" s="41">
        <f>'6.7'!S56</f>
        <v>28.8</v>
      </c>
      <c r="K67" s="44"/>
      <c r="M67" s="49">
        <f t="shared" si="30"/>
        <v>0</v>
      </c>
      <c r="N67" s="49">
        <f t="shared" si="31"/>
        <v>100</v>
      </c>
      <c r="Y67" s="50"/>
      <c r="Z67" s="50"/>
      <c r="AA67" s="50"/>
      <c r="AB67" s="50"/>
      <c r="AC67" s="50"/>
      <c r="AD67" s="50"/>
    </row>
    <row r="68" spans="1:30" ht="11.1" customHeight="1" x14ac:dyDescent="0.15">
      <c r="A68" s="33" t="s">
        <v>47</v>
      </c>
      <c r="B68" s="35" t="s">
        <v>33</v>
      </c>
      <c r="C68" s="33" t="s">
        <v>42</v>
      </c>
      <c r="D68" s="41"/>
      <c r="E68" s="41"/>
      <c r="F68" s="41"/>
      <c r="G68" s="41"/>
      <c r="H68" s="41"/>
      <c r="I68" s="41"/>
      <c r="K68" s="44"/>
      <c r="M68" s="49">
        <f t="shared" si="30"/>
        <v>0</v>
      </c>
      <c r="N68" s="49">
        <f t="shared" si="31"/>
        <v>0</v>
      </c>
      <c r="Y68" s="50"/>
      <c r="Z68" s="50"/>
      <c r="AA68" s="50"/>
      <c r="AB68" s="50"/>
      <c r="AC68" s="50"/>
      <c r="AD68" s="50"/>
    </row>
    <row r="69" spans="1:30" ht="11.1" customHeight="1" x14ac:dyDescent="0.15">
      <c r="A69" s="33" t="s">
        <v>42</v>
      </c>
      <c r="B69" s="290">
        <v>15</v>
      </c>
      <c r="C69" s="33" t="s">
        <v>43</v>
      </c>
      <c r="D69" s="41">
        <f>'6.7'!D57</f>
        <v>94.2</v>
      </c>
      <c r="E69" s="41">
        <f>'6.7'!D58</f>
        <v>4.8</v>
      </c>
      <c r="F69" s="41">
        <f>'6.7'!D59</f>
        <v>0.9</v>
      </c>
      <c r="G69" s="41">
        <v>0</v>
      </c>
      <c r="H69" s="41">
        <v>0</v>
      </c>
      <c r="I69" s="41">
        <v>0</v>
      </c>
      <c r="K69" s="44"/>
      <c r="M69" s="49">
        <f t="shared" ref="M69:M72" si="32">SUM(D69:F69)</f>
        <v>99.9</v>
      </c>
      <c r="N69" s="49">
        <f t="shared" ref="N69:N72" si="33">SUM(G69:I69)</f>
        <v>0</v>
      </c>
      <c r="Y69" s="50"/>
      <c r="Z69" s="50"/>
      <c r="AA69" s="50"/>
      <c r="AB69" s="50"/>
      <c r="AC69" s="50"/>
      <c r="AD69" s="50"/>
    </row>
    <row r="70" spans="1:30" ht="11.1" customHeight="1" x14ac:dyDescent="0.15">
      <c r="A70" s="33" t="s">
        <v>42</v>
      </c>
      <c r="B70" s="290"/>
      <c r="C70" s="33" t="s">
        <v>44</v>
      </c>
      <c r="D70" s="41">
        <v>0</v>
      </c>
      <c r="E70" s="41">
        <v>0</v>
      </c>
      <c r="F70" s="41">
        <v>0</v>
      </c>
      <c r="G70" s="41">
        <f>'6.7'!D60</f>
        <v>97</v>
      </c>
      <c r="H70" s="41">
        <f>'6.7'!D61</f>
        <v>2.4</v>
      </c>
      <c r="I70" s="41">
        <f>'6.7'!D62</f>
        <v>0.5</v>
      </c>
      <c r="K70" s="44"/>
      <c r="M70" s="49">
        <f t="shared" si="32"/>
        <v>0</v>
      </c>
      <c r="N70" s="49">
        <f t="shared" si="33"/>
        <v>99.9</v>
      </c>
      <c r="Y70" s="50"/>
      <c r="Z70" s="50"/>
      <c r="AA70" s="50"/>
      <c r="AB70" s="50"/>
      <c r="AC70" s="50"/>
      <c r="AD70" s="50"/>
    </row>
    <row r="71" spans="1:30" ht="11.1" customHeight="1" x14ac:dyDescent="0.15">
      <c r="A71" s="33" t="s">
        <v>42</v>
      </c>
      <c r="B71" s="290">
        <v>16</v>
      </c>
      <c r="C71" s="33" t="s">
        <v>43</v>
      </c>
      <c r="D71" s="41">
        <f>'6.7'!E57</f>
        <v>93.9</v>
      </c>
      <c r="E71" s="41">
        <f>'6.7'!E58</f>
        <v>5.5</v>
      </c>
      <c r="F71" s="41">
        <f>'6.7'!E59</f>
        <v>0.6</v>
      </c>
      <c r="G71" s="41">
        <v>0</v>
      </c>
      <c r="H71" s="41">
        <v>0</v>
      </c>
      <c r="I71" s="41">
        <v>0</v>
      </c>
      <c r="K71" s="44"/>
      <c r="M71" s="49">
        <f t="shared" si="32"/>
        <v>100</v>
      </c>
      <c r="N71" s="49">
        <f t="shared" si="33"/>
        <v>0</v>
      </c>
      <c r="Y71" s="50"/>
      <c r="Z71" s="50"/>
      <c r="AA71" s="50"/>
      <c r="AB71" s="50"/>
      <c r="AC71" s="50"/>
      <c r="AD71" s="50"/>
    </row>
    <row r="72" spans="1:30" ht="11.1" customHeight="1" x14ac:dyDescent="0.15">
      <c r="A72" s="33" t="s">
        <v>42</v>
      </c>
      <c r="B72" s="290"/>
      <c r="C72" s="33" t="s">
        <v>44</v>
      </c>
      <c r="D72" s="41">
        <v>0</v>
      </c>
      <c r="E72" s="41">
        <v>0</v>
      </c>
      <c r="F72" s="41">
        <v>0</v>
      </c>
      <c r="G72" s="41">
        <f>'6.7'!E60</f>
        <v>96.8</v>
      </c>
      <c r="H72" s="41">
        <f>'6.7'!E61</f>
        <v>2.9</v>
      </c>
      <c r="I72" s="41">
        <f>'6.7'!E62</f>
        <v>0.3</v>
      </c>
      <c r="K72" s="44"/>
      <c r="M72" s="49">
        <f t="shared" si="32"/>
        <v>0</v>
      </c>
      <c r="N72" s="49">
        <f t="shared" si="33"/>
        <v>100</v>
      </c>
      <c r="Y72" s="50"/>
      <c r="Z72" s="50"/>
      <c r="AA72" s="50"/>
      <c r="AB72" s="50"/>
      <c r="AC72" s="50"/>
      <c r="AD72" s="50"/>
    </row>
    <row r="73" spans="1:30" ht="11.1" customHeight="1" x14ac:dyDescent="0.15">
      <c r="A73" s="33" t="s">
        <v>42</v>
      </c>
      <c r="B73" s="290">
        <v>17</v>
      </c>
      <c r="C73" s="33" t="s">
        <v>43</v>
      </c>
      <c r="D73" s="41">
        <f>'6.7'!F57</f>
        <v>93.2</v>
      </c>
      <c r="E73" s="41">
        <f>'6.7'!F58</f>
        <v>5.4</v>
      </c>
      <c r="F73" s="41">
        <f>'6.7'!F59</f>
        <v>1.4</v>
      </c>
      <c r="G73" s="41">
        <v>0</v>
      </c>
      <c r="H73" s="41">
        <v>0</v>
      </c>
      <c r="I73" s="41">
        <v>0</v>
      </c>
      <c r="K73" s="44"/>
      <c r="M73" s="49">
        <f t="shared" ref="M73:M76" si="34">SUM(D73:F73)</f>
        <v>100.00000000000001</v>
      </c>
      <c r="N73" s="49">
        <f t="shared" ref="N73:N76" si="35">SUM(G73:I73)</f>
        <v>0</v>
      </c>
      <c r="Y73" s="50"/>
      <c r="Z73" s="50"/>
      <c r="AA73" s="50"/>
      <c r="AB73" s="50"/>
      <c r="AC73" s="50"/>
      <c r="AD73" s="50"/>
    </row>
    <row r="74" spans="1:30" ht="11.1" customHeight="1" x14ac:dyDescent="0.15">
      <c r="A74" s="33" t="s">
        <v>42</v>
      </c>
      <c r="B74" s="290"/>
      <c r="C74" s="33" t="s">
        <v>44</v>
      </c>
      <c r="D74" s="41">
        <v>0</v>
      </c>
      <c r="E74" s="41">
        <v>0</v>
      </c>
      <c r="F74" s="41">
        <v>0</v>
      </c>
      <c r="G74" s="41">
        <f>'6.7'!F60</f>
        <v>95.6</v>
      </c>
      <c r="H74" s="41">
        <f>'6.7'!F61</f>
        <v>4.0999999999999996</v>
      </c>
      <c r="I74" s="41">
        <f>'6.7'!F62</f>
        <v>0.3</v>
      </c>
      <c r="K74" s="44"/>
      <c r="M74" s="49">
        <f t="shared" si="34"/>
        <v>0</v>
      </c>
      <c r="N74" s="49">
        <f t="shared" si="35"/>
        <v>99.999999999999986</v>
      </c>
      <c r="Y74" s="50"/>
      <c r="Z74" s="50"/>
      <c r="AA74" s="50"/>
      <c r="AB74" s="50"/>
      <c r="AC74" s="50"/>
      <c r="AD74" s="50"/>
    </row>
    <row r="75" spans="1:30" ht="11.1" customHeight="1" x14ac:dyDescent="0.15">
      <c r="A75" s="33" t="s">
        <v>42</v>
      </c>
      <c r="B75" s="290">
        <v>18</v>
      </c>
      <c r="C75" s="33" t="s">
        <v>43</v>
      </c>
      <c r="D75" s="41">
        <f>'6.7'!G57</f>
        <v>89.7</v>
      </c>
      <c r="E75" s="41">
        <f>'6.7'!G58</f>
        <v>8.9</v>
      </c>
      <c r="F75" s="41">
        <f>'6.7'!G59</f>
        <v>1.4</v>
      </c>
      <c r="G75" s="41">
        <v>0</v>
      </c>
      <c r="H75" s="41">
        <v>0</v>
      </c>
      <c r="I75" s="41">
        <v>0</v>
      </c>
      <c r="K75" s="44"/>
      <c r="M75" s="49">
        <f t="shared" si="34"/>
        <v>100.00000000000001</v>
      </c>
      <c r="N75" s="49">
        <f t="shared" si="35"/>
        <v>0</v>
      </c>
      <c r="Y75" s="50"/>
      <c r="Z75" s="50"/>
      <c r="AA75" s="50"/>
      <c r="AB75" s="50"/>
      <c r="AC75" s="50"/>
      <c r="AD75" s="50"/>
    </row>
    <row r="76" spans="1:30" ht="11.1" customHeight="1" x14ac:dyDescent="0.15">
      <c r="A76" s="33" t="s">
        <v>42</v>
      </c>
      <c r="B76" s="290"/>
      <c r="C76" s="33" t="s">
        <v>44</v>
      </c>
      <c r="D76" s="41">
        <v>0</v>
      </c>
      <c r="E76" s="41">
        <v>0</v>
      </c>
      <c r="F76" s="41">
        <v>0</v>
      </c>
      <c r="G76" s="41">
        <f>'6.7'!G60</f>
        <v>90.9</v>
      </c>
      <c r="H76" s="41">
        <f>'6.7'!G61</f>
        <v>8.5</v>
      </c>
      <c r="I76" s="41">
        <f>'6.7'!G62</f>
        <v>0.5</v>
      </c>
      <c r="K76" s="44"/>
      <c r="M76" s="49">
        <f t="shared" si="34"/>
        <v>0</v>
      </c>
      <c r="N76" s="49">
        <f t="shared" si="35"/>
        <v>99.9</v>
      </c>
      <c r="Y76" s="50"/>
      <c r="Z76" s="50"/>
      <c r="AA76" s="50"/>
      <c r="AB76" s="50"/>
      <c r="AC76" s="50"/>
      <c r="AD76" s="50"/>
    </row>
    <row r="77" spans="1:30" ht="11.1" customHeight="1" x14ac:dyDescent="0.15">
      <c r="A77" s="33" t="s">
        <v>42</v>
      </c>
      <c r="B77" s="290">
        <v>19</v>
      </c>
      <c r="C77" s="33" t="s">
        <v>43</v>
      </c>
      <c r="D77" s="41">
        <f>'6.7'!H57</f>
        <v>81.900000000000006</v>
      </c>
      <c r="E77" s="41">
        <f>'6.7'!H58</f>
        <v>16.600000000000001</v>
      </c>
      <c r="F77" s="41">
        <f>'6.7'!H59</f>
        <v>1.6</v>
      </c>
      <c r="G77" s="41">
        <v>0</v>
      </c>
      <c r="H77" s="41">
        <v>0</v>
      </c>
      <c r="I77" s="41">
        <v>0</v>
      </c>
      <c r="K77" s="44"/>
      <c r="M77" s="49">
        <f t="shared" ref="M77:M80" si="36">SUM(D77:F77)</f>
        <v>100.1</v>
      </c>
      <c r="N77" s="49">
        <f t="shared" ref="N77:N80" si="37">SUM(G77:I77)</f>
        <v>0</v>
      </c>
      <c r="Y77" s="50"/>
      <c r="Z77" s="50"/>
      <c r="AA77" s="50"/>
      <c r="AB77" s="50"/>
      <c r="AC77" s="50"/>
      <c r="AD77" s="50"/>
    </row>
    <row r="78" spans="1:30" ht="11.1" customHeight="1" x14ac:dyDescent="0.15">
      <c r="A78" s="33" t="s">
        <v>42</v>
      </c>
      <c r="B78" s="290"/>
      <c r="C78" s="33" t="s">
        <v>44</v>
      </c>
      <c r="D78" s="41">
        <v>0</v>
      </c>
      <c r="E78" s="41">
        <v>0</v>
      </c>
      <c r="F78" s="41">
        <v>0</v>
      </c>
      <c r="G78" s="41">
        <f>'6.7'!H60</f>
        <v>83</v>
      </c>
      <c r="H78" s="41">
        <f>'6.7'!H61</f>
        <v>16.399999999999999</v>
      </c>
      <c r="I78" s="41">
        <f>'6.7'!H62</f>
        <v>0.6</v>
      </c>
      <c r="K78" s="44"/>
      <c r="M78" s="49">
        <f t="shared" si="36"/>
        <v>0</v>
      </c>
      <c r="N78" s="49">
        <f t="shared" si="37"/>
        <v>100</v>
      </c>
      <c r="Y78" s="50"/>
      <c r="Z78" s="50"/>
      <c r="AA78" s="50"/>
      <c r="AB78" s="50"/>
      <c r="AC78" s="50"/>
      <c r="AD78" s="50"/>
    </row>
    <row r="79" spans="1:30" ht="11.1" customHeight="1" x14ac:dyDescent="0.15">
      <c r="A79" s="33" t="s">
        <v>42</v>
      </c>
      <c r="B79" s="290">
        <v>20</v>
      </c>
      <c r="C79" s="33" t="s">
        <v>43</v>
      </c>
      <c r="D79" s="41">
        <f>'6.7'!I57</f>
        <v>69.8</v>
      </c>
      <c r="E79" s="41">
        <f>'6.7'!I58</f>
        <v>28.1</v>
      </c>
      <c r="F79" s="41">
        <f>'6.7'!I59</f>
        <v>2.1</v>
      </c>
      <c r="G79" s="41">
        <v>0</v>
      </c>
      <c r="H79" s="41">
        <v>0</v>
      </c>
      <c r="I79" s="41">
        <v>0</v>
      </c>
      <c r="K79" s="44"/>
      <c r="M79" s="49">
        <f t="shared" si="36"/>
        <v>100</v>
      </c>
      <c r="N79" s="49">
        <f t="shared" si="37"/>
        <v>0</v>
      </c>
      <c r="Y79" s="50"/>
      <c r="Z79" s="50"/>
      <c r="AA79" s="50"/>
      <c r="AB79" s="50"/>
      <c r="AC79" s="50"/>
      <c r="AD79" s="50"/>
    </row>
    <row r="80" spans="1:30" ht="11.1" customHeight="1" x14ac:dyDescent="0.15">
      <c r="A80" s="33" t="s">
        <v>42</v>
      </c>
      <c r="B80" s="290"/>
      <c r="C80" s="33" t="s">
        <v>44</v>
      </c>
      <c r="D80" s="41">
        <v>0</v>
      </c>
      <c r="E80" s="41">
        <v>0</v>
      </c>
      <c r="F80" s="41">
        <v>0</v>
      </c>
      <c r="G80" s="41">
        <f>'6.7'!I60</f>
        <v>67</v>
      </c>
      <c r="H80" s="41">
        <f>'6.7'!I61</f>
        <v>31.7</v>
      </c>
      <c r="I80" s="41">
        <f>'6.7'!I62</f>
        <v>1.3</v>
      </c>
      <c r="K80" s="44"/>
      <c r="M80" s="49">
        <f t="shared" si="36"/>
        <v>0</v>
      </c>
      <c r="N80" s="49">
        <f t="shared" si="37"/>
        <v>100</v>
      </c>
      <c r="Y80" s="50"/>
      <c r="Z80" s="50"/>
      <c r="AA80" s="50"/>
      <c r="AB80" s="50"/>
      <c r="AC80" s="50"/>
      <c r="AD80" s="50"/>
    </row>
    <row r="81" spans="1:30" ht="11.1" customHeight="1" x14ac:dyDescent="0.15">
      <c r="A81" s="33" t="s">
        <v>42</v>
      </c>
      <c r="B81" s="290">
        <v>21</v>
      </c>
      <c r="C81" s="33" t="s">
        <v>43</v>
      </c>
      <c r="D81" s="41">
        <f>'6.7'!J57</f>
        <v>56.7</v>
      </c>
      <c r="E81" s="41">
        <f>'6.7'!J58</f>
        <v>40.4</v>
      </c>
      <c r="F81" s="41">
        <f>'6.7'!J59</f>
        <v>2.9</v>
      </c>
      <c r="G81" s="41">
        <v>0</v>
      </c>
      <c r="H81" s="41">
        <v>0</v>
      </c>
      <c r="I81" s="41">
        <v>0</v>
      </c>
      <c r="K81" s="44"/>
      <c r="M81" s="49">
        <f t="shared" ref="M81:M84" si="38">SUM(D81:F81)</f>
        <v>100</v>
      </c>
      <c r="N81" s="49">
        <f t="shared" ref="N81:N84" si="39">SUM(G81:I81)</f>
        <v>0</v>
      </c>
      <c r="Y81" s="50"/>
      <c r="Z81" s="50"/>
      <c r="AA81" s="50"/>
      <c r="AB81" s="50"/>
      <c r="AC81" s="50"/>
      <c r="AD81" s="50"/>
    </row>
    <row r="82" spans="1:30" ht="11.1" customHeight="1" x14ac:dyDescent="0.15">
      <c r="A82" s="33" t="s">
        <v>42</v>
      </c>
      <c r="B82" s="290"/>
      <c r="C82" s="33" t="s">
        <v>44</v>
      </c>
      <c r="D82" s="41">
        <v>0</v>
      </c>
      <c r="E82" s="41">
        <v>0</v>
      </c>
      <c r="F82" s="41">
        <v>0</v>
      </c>
      <c r="G82" s="41">
        <f>'6.7'!J60</f>
        <v>52</v>
      </c>
      <c r="H82" s="41">
        <f>'6.7'!J61</f>
        <v>46.1</v>
      </c>
      <c r="I82" s="41">
        <f>'6.7'!J62</f>
        <v>1.9</v>
      </c>
      <c r="K82" s="44"/>
      <c r="M82" s="49">
        <f t="shared" si="38"/>
        <v>0</v>
      </c>
      <c r="N82" s="49">
        <f t="shared" si="39"/>
        <v>100</v>
      </c>
      <c r="Y82" s="50"/>
      <c r="Z82" s="50"/>
      <c r="AA82" s="50"/>
      <c r="AB82" s="50"/>
      <c r="AC82" s="50"/>
      <c r="AD82" s="50"/>
    </row>
    <row r="83" spans="1:30" ht="11.1" customHeight="1" x14ac:dyDescent="0.15">
      <c r="A83" s="33" t="s">
        <v>42</v>
      </c>
      <c r="B83" s="290">
        <v>22</v>
      </c>
      <c r="C83" s="33" t="s">
        <v>43</v>
      </c>
      <c r="D83" s="41">
        <f>'6.7'!K57</f>
        <v>43.2</v>
      </c>
      <c r="E83" s="41">
        <f>'6.7'!K58</f>
        <v>52.2</v>
      </c>
      <c r="F83" s="41">
        <f>'6.7'!K59</f>
        <v>4.5999999999999996</v>
      </c>
      <c r="G83" s="41">
        <v>0</v>
      </c>
      <c r="H83" s="41">
        <v>0</v>
      </c>
      <c r="I83" s="41">
        <v>0</v>
      </c>
      <c r="K83" s="44"/>
      <c r="M83" s="49">
        <f t="shared" si="38"/>
        <v>100</v>
      </c>
      <c r="N83" s="49">
        <f t="shared" si="39"/>
        <v>0</v>
      </c>
      <c r="Y83" s="50"/>
      <c r="Z83" s="50"/>
      <c r="AA83" s="50"/>
      <c r="AB83" s="50"/>
      <c r="AC83" s="50"/>
      <c r="AD83" s="50"/>
    </row>
    <row r="84" spans="1:30" ht="11.1" customHeight="1" x14ac:dyDescent="0.15">
      <c r="A84" s="33" t="s">
        <v>42</v>
      </c>
      <c r="B84" s="290"/>
      <c r="C84" s="33" t="s">
        <v>44</v>
      </c>
      <c r="D84" s="41">
        <v>0</v>
      </c>
      <c r="E84" s="41">
        <v>0</v>
      </c>
      <c r="F84" s="41">
        <v>0</v>
      </c>
      <c r="G84" s="41">
        <f>'6.7'!K60</f>
        <v>40.299999999999997</v>
      </c>
      <c r="H84" s="41">
        <f>'6.7'!K61</f>
        <v>55.9</v>
      </c>
      <c r="I84" s="41">
        <f>'6.7'!K62</f>
        <v>3.8</v>
      </c>
      <c r="K84" s="44"/>
      <c r="M84" s="49">
        <f t="shared" si="38"/>
        <v>0</v>
      </c>
      <c r="N84" s="49">
        <f t="shared" si="39"/>
        <v>99.999999999999986</v>
      </c>
      <c r="Y84" s="50"/>
      <c r="Z84" s="50"/>
      <c r="AA84" s="50"/>
      <c r="AB84" s="50"/>
      <c r="AC84" s="50"/>
      <c r="AD84" s="50"/>
    </row>
    <row r="85" spans="1:30" ht="11.1" customHeight="1" x14ac:dyDescent="0.15">
      <c r="A85" s="33" t="s">
        <v>42</v>
      </c>
      <c r="B85" s="290">
        <v>23</v>
      </c>
      <c r="C85" s="33" t="s">
        <v>43</v>
      </c>
      <c r="D85" s="41">
        <f>'6.7'!L57</f>
        <v>31.7</v>
      </c>
      <c r="E85" s="41">
        <f>'6.7'!L58</f>
        <v>62.2</v>
      </c>
      <c r="F85" s="41">
        <f>'6.7'!L59</f>
        <v>6.1</v>
      </c>
      <c r="G85" s="41">
        <v>0</v>
      </c>
      <c r="H85" s="41">
        <v>0</v>
      </c>
      <c r="I85" s="41">
        <v>0</v>
      </c>
      <c r="K85" s="44"/>
      <c r="M85" s="49">
        <f t="shared" ref="M85:M88" si="40">SUM(D85:F85)</f>
        <v>100</v>
      </c>
      <c r="N85" s="49">
        <f t="shared" ref="N85:N88" si="41">SUM(G85:I85)</f>
        <v>0</v>
      </c>
      <c r="Y85" s="50"/>
      <c r="Z85" s="50"/>
      <c r="AA85" s="50"/>
      <c r="AB85" s="50"/>
      <c r="AC85" s="50"/>
      <c r="AD85" s="50"/>
    </row>
    <row r="86" spans="1:30" ht="11.1" customHeight="1" x14ac:dyDescent="0.15">
      <c r="A86" s="33" t="s">
        <v>42</v>
      </c>
      <c r="B86" s="290"/>
      <c r="C86" s="33" t="s">
        <v>44</v>
      </c>
      <c r="D86" s="41">
        <v>0</v>
      </c>
      <c r="E86" s="41">
        <v>0</v>
      </c>
      <c r="F86" s="41">
        <v>0</v>
      </c>
      <c r="G86" s="41">
        <f>'6.7'!L60</f>
        <v>27.5</v>
      </c>
      <c r="H86" s="41">
        <f>'6.7'!L61</f>
        <v>67</v>
      </c>
      <c r="I86" s="41">
        <f>'6.7'!L62</f>
        <v>5.5</v>
      </c>
      <c r="K86" s="44"/>
      <c r="M86" s="49">
        <f t="shared" si="40"/>
        <v>0</v>
      </c>
      <c r="N86" s="49">
        <f t="shared" si="41"/>
        <v>100</v>
      </c>
      <c r="Y86" s="50"/>
      <c r="Z86" s="50"/>
      <c r="AA86" s="50"/>
      <c r="AB86" s="50"/>
      <c r="AC86" s="50"/>
      <c r="AD86" s="50"/>
    </row>
    <row r="87" spans="1:30" ht="11.1" customHeight="1" x14ac:dyDescent="0.15">
      <c r="A87" s="33" t="s">
        <v>42</v>
      </c>
      <c r="B87" s="290">
        <v>24</v>
      </c>
      <c r="C87" s="33" t="s">
        <v>43</v>
      </c>
      <c r="D87" s="41">
        <f>'6.7'!M57</f>
        <v>21.7</v>
      </c>
      <c r="E87" s="41">
        <f>'6.7'!M58</f>
        <v>68</v>
      </c>
      <c r="F87" s="41">
        <f>'6.7'!M59</f>
        <v>10.3</v>
      </c>
      <c r="G87" s="41">
        <v>0</v>
      </c>
      <c r="H87" s="41">
        <v>0</v>
      </c>
      <c r="I87" s="41">
        <v>0</v>
      </c>
      <c r="K87" s="44"/>
      <c r="M87" s="49">
        <f t="shared" si="40"/>
        <v>100</v>
      </c>
      <c r="N87" s="49">
        <f t="shared" si="41"/>
        <v>0</v>
      </c>
      <c r="Y87" s="50"/>
      <c r="Z87" s="50"/>
      <c r="AA87" s="50"/>
      <c r="AB87" s="50"/>
      <c r="AC87" s="50"/>
      <c r="AD87" s="50"/>
    </row>
    <row r="88" spans="1:30" ht="11.1" customHeight="1" x14ac:dyDescent="0.15">
      <c r="A88" s="33" t="s">
        <v>42</v>
      </c>
      <c r="B88" s="290"/>
      <c r="C88" s="33" t="s">
        <v>44</v>
      </c>
      <c r="D88" s="41">
        <v>0</v>
      </c>
      <c r="E88" s="41">
        <v>0</v>
      </c>
      <c r="F88" s="41">
        <v>0</v>
      </c>
      <c r="G88" s="41">
        <f>'6.7'!M60</f>
        <v>17.399999999999999</v>
      </c>
      <c r="H88" s="41">
        <f>'6.7'!M61</f>
        <v>74</v>
      </c>
      <c r="I88" s="41">
        <f>'6.7'!M62</f>
        <v>8.5</v>
      </c>
      <c r="K88" s="44"/>
      <c r="M88" s="49">
        <f t="shared" si="40"/>
        <v>0</v>
      </c>
      <c r="N88" s="49">
        <f t="shared" si="41"/>
        <v>99.9</v>
      </c>
      <c r="Y88" s="50"/>
      <c r="Z88" s="50"/>
      <c r="AA88" s="50"/>
      <c r="AB88" s="50"/>
      <c r="AC88" s="50"/>
      <c r="AD88" s="50"/>
    </row>
    <row r="89" spans="1:30" ht="11.1" customHeight="1" x14ac:dyDescent="0.15">
      <c r="A89" s="33" t="s">
        <v>42</v>
      </c>
      <c r="B89" s="290">
        <v>25</v>
      </c>
      <c r="C89" s="33" t="s">
        <v>43</v>
      </c>
      <c r="D89" s="41">
        <f>'6.7'!N57</f>
        <v>12.9</v>
      </c>
      <c r="E89" s="41">
        <f>'6.7'!N58</f>
        <v>74.400000000000006</v>
      </c>
      <c r="F89" s="41">
        <f>'6.7'!N59</f>
        <v>12.7</v>
      </c>
      <c r="G89" s="41">
        <v>0</v>
      </c>
      <c r="H89" s="41">
        <v>0</v>
      </c>
      <c r="I89" s="41">
        <v>0</v>
      </c>
      <c r="K89" s="44"/>
      <c r="M89" s="49">
        <f t="shared" ref="M89:M92" si="42">SUM(D89:F89)</f>
        <v>100.00000000000001</v>
      </c>
      <c r="N89" s="49">
        <f t="shared" ref="N89:N92" si="43">SUM(G89:I89)</f>
        <v>0</v>
      </c>
      <c r="Y89" s="50"/>
      <c r="Z89" s="50"/>
      <c r="AA89" s="50"/>
      <c r="AB89" s="50"/>
      <c r="AC89" s="50"/>
      <c r="AD89" s="50"/>
    </row>
    <row r="90" spans="1:30" ht="11.1" customHeight="1" x14ac:dyDescent="0.15">
      <c r="A90" s="33" t="s">
        <v>42</v>
      </c>
      <c r="B90" s="290"/>
      <c r="C90" s="33" t="s">
        <v>44</v>
      </c>
      <c r="D90" s="41">
        <v>0</v>
      </c>
      <c r="E90" s="41">
        <v>0</v>
      </c>
      <c r="F90" s="41">
        <v>0</v>
      </c>
      <c r="G90" s="41">
        <f>'6.7'!N60</f>
        <v>10.7</v>
      </c>
      <c r="H90" s="41">
        <f>'6.7'!N61</f>
        <v>78.7</v>
      </c>
      <c r="I90" s="41">
        <f>'6.7'!N62</f>
        <v>10.6</v>
      </c>
      <c r="K90" s="44"/>
      <c r="M90" s="49">
        <f t="shared" si="42"/>
        <v>0</v>
      </c>
      <c r="N90" s="49">
        <f t="shared" si="43"/>
        <v>100</v>
      </c>
      <c r="Y90" s="50"/>
      <c r="Z90" s="50"/>
      <c r="AA90" s="50"/>
      <c r="AB90" s="50"/>
      <c r="AC90" s="50"/>
      <c r="AD90" s="50"/>
    </row>
    <row r="91" spans="1:30" ht="11.1" customHeight="1" x14ac:dyDescent="0.15">
      <c r="A91" s="33" t="s">
        <v>42</v>
      </c>
      <c r="B91" s="290">
        <v>26</v>
      </c>
      <c r="C91" s="33" t="s">
        <v>43</v>
      </c>
      <c r="D91" s="41">
        <f>'6.7'!O57</f>
        <v>5.9</v>
      </c>
      <c r="E91" s="41">
        <f>'6.7'!O58</f>
        <v>75.2</v>
      </c>
      <c r="F91" s="41">
        <f>'6.7'!O59</f>
        <v>18.899999999999999</v>
      </c>
      <c r="G91" s="41">
        <v>0</v>
      </c>
      <c r="H91" s="41">
        <v>0</v>
      </c>
      <c r="I91" s="41">
        <v>0</v>
      </c>
      <c r="K91" s="44"/>
      <c r="M91" s="49">
        <f t="shared" si="42"/>
        <v>100</v>
      </c>
      <c r="N91" s="49">
        <f t="shared" si="43"/>
        <v>0</v>
      </c>
      <c r="Y91" s="50"/>
      <c r="Z91" s="50"/>
      <c r="AA91" s="50"/>
      <c r="AB91" s="50"/>
      <c r="AC91" s="50"/>
      <c r="AD91" s="50"/>
    </row>
    <row r="92" spans="1:30" ht="11.1" customHeight="1" x14ac:dyDescent="0.15">
      <c r="A92" s="33" t="s">
        <v>42</v>
      </c>
      <c r="B92" s="290"/>
      <c r="C92" s="33" t="s">
        <v>44</v>
      </c>
      <c r="D92" s="41">
        <v>0</v>
      </c>
      <c r="E92" s="41">
        <v>0</v>
      </c>
      <c r="F92" s="41">
        <v>0</v>
      </c>
      <c r="G92" s="41">
        <f>'6.7'!O60</f>
        <v>5</v>
      </c>
      <c r="H92" s="41">
        <f>'6.7'!O61</f>
        <v>79.900000000000006</v>
      </c>
      <c r="I92" s="41">
        <f>'6.7'!O62</f>
        <v>15.2</v>
      </c>
      <c r="K92" s="44"/>
      <c r="M92" s="49">
        <f t="shared" si="42"/>
        <v>0</v>
      </c>
      <c r="N92" s="49">
        <f t="shared" si="43"/>
        <v>100.10000000000001</v>
      </c>
      <c r="Y92" s="50"/>
      <c r="Z92" s="50"/>
      <c r="AA92" s="50"/>
      <c r="AB92" s="50"/>
      <c r="AC92" s="50"/>
      <c r="AD92" s="50"/>
    </row>
    <row r="93" spans="1:30" ht="11.1" customHeight="1" x14ac:dyDescent="0.15">
      <c r="A93" s="33" t="s">
        <v>42</v>
      </c>
      <c r="B93" s="290">
        <v>27</v>
      </c>
      <c r="C93" s="33" t="s">
        <v>43</v>
      </c>
      <c r="D93" s="41">
        <f>'6.7'!P57</f>
        <v>2</v>
      </c>
      <c r="E93" s="41">
        <f>'6.7'!P58</f>
        <v>74.599999999999994</v>
      </c>
      <c r="F93" s="41">
        <f>'6.7'!P59</f>
        <v>23.4</v>
      </c>
      <c r="G93" s="41">
        <v>0</v>
      </c>
      <c r="H93" s="41">
        <v>0</v>
      </c>
      <c r="I93" s="41">
        <v>0</v>
      </c>
      <c r="K93" s="44"/>
      <c r="M93" s="49">
        <f t="shared" ref="M93:M96" si="44">SUM(D93:F93)</f>
        <v>100</v>
      </c>
      <c r="N93" s="49">
        <f t="shared" ref="N93:N96" si="45">SUM(G93:I93)</f>
        <v>0</v>
      </c>
      <c r="Y93" s="50"/>
      <c r="Z93" s="50"/>
      <c r="AA93" s="50"/>
      <c r="AB93" s="50"/>
      <c r="AC93" s="50"/>
      <c r="AD93" s="50"/>
    </row>
    <row r="94" spans="1:30" ht="11.1" customHeight="1" x14ac:dyDescent="0.15">
      <c r="A94" s="33" t="s">
        <v>42</v>
      </c>
      <c r="B94" s="290"/>
      <c r="C94" s="33" t="s">
        <v>44</v>
      </c>
      <c r="D94" s="41">
        <v>0</v>
      </c>
      <c r="E94" s="41">
        <v>0</v>
      </c>
      <c r="F94" s="41">
        <v>0</v>
      </c>
      <c r="G94" s="41">
        <f>'6.7'!P60</f>
        <v>1.9</v>
      </c>
      <c r="H94" s="41">
        <f>'6.7'!P61</f>
        <v>77.8</v>
      </c>
      <c r="I94" s="41">
        <f>'6.7'!P62</f>
        <v>20.3</v>
      </c>
      <c r="K94" s="44"/>
      <c r="M94" s="49">
        <f t="shared" si="44"/>
        <v>0</v>
      </c>
      <c r="N94" s="49">
        <f t="shared" si="45"/>
        <v>100</v>
      </c>
      <c r="Y94" s="50"/>
      <c r="Z94" s="50"/>
      <c r="AA94" s="50"/>
      <c r="AB94" s="50"/>
      <c r="AC94" s="50"/>
      <c r="AD94" s="50"/>
    </row>
    <row r="95" spans="1:30" ht="11.1" customHeight="1" x14ac:dyDescent="0.15">
      <c r="A95" s="33" t="s">
        <v>42</v>
      </c>
      <c r="B95" s="290">
        <v>28</v>
      </c>
      <c r="C95" s="33" t="s">
        <v>43</v>
      </c>
      <c r="D95" s="41">
        <f>'6.7'!Q57</f>
        <v>0.9</v>
      </c>
      <c r="E95" s="41">
        <f>'6.7'!Q58</f>
        <v>73.400000000000006</v>
      </c>
      <c r="F95" s="41">
        <f>'6.7'!Q59</f>
        <v>25.7</v>
      </c>
      <c r="G95" s="41">
        <v>0</v>
      </c>
      <c r="H95" s="41">
        <v>0</v>
      </c>
      <c r="I95" s="41">
        <v>0</v>
      </c>
      <c r="K95" s="44"/>
      <c r="M95" s="49">
        <f t="shared" si="44"/>
        <v>100.00000000000001</v>
      </c>
      <c r="N95" s="49">
        <f t="shared" si="45"/>
        <v>0</v>
      </c>
      <c r="Y95" s="50"/>
      <c r="Z95" s="50"/>
      <c r="AA95" s="50"/>
      <c r="AB95" s="50"/>
      <c r="AC95" s="50"/>
      <c r="AD95" s="50"/>
    </row>
    <row r="96" spans="1:30" ht="11.1" customHeight="1" x14ac:dyDescent="0.15">
      <c r="A96" s="33" t="s">
        <v>42</v>
      </c>
      <c r="B96" s="290"/>
      <c r="C96" s="33" t="s">
        <v>44</v>
      </c>
      <c r="D96" s="41">
        <v>0</v>
      </c>
      <c r="E96" s="41">
        <v>0</v>
      </c>
      <c r="F96" s="41">
        <v>0</v>
      </c>
      <c r="G96" s="41">
        <f>'6.7'!Q60</f>
        <v>0.4</v>
      </c>
      <c r="H96" s="41">
        <f>'6.7'!Q61</f>
        <v>73.099999999999994</v>
      </c>
      <c r="I96" s="41">
        <f>'6.7'!Q62</f>
        <v>26.6</v>
      </c>
      <c r="K96" s="44"/>
      <c r="M96" s="49">
        <f t="shared" si="44"/>
        <v>0</v>
      </c>
      <c r="N96" s="49">
        <f t="shared" si="45"/>
        <v>100.1</v>
      </c>
      <c r="Y96" s="50"/>
      <c r="Z96" s="50"/>
      <c r="AA96" s="50"/>
      <c r="AB96" s="50"/>
      <c r="AC96" s="50"/>
      <c r="AD96" s="50"/>
    </row>
    <row r="97" spans="1:30" ht="11.1" customHeight="1" x14ac:dyDescent="0.15">
      <c r="A97" s="33" t="s">
        <v>42</v>
      </c>
      <c r="B97" s="290">
        <v>29</v>
      </c>
      <c r="C97" s="33" t="s">
        <v>43</v>
      </c>
      <c r="D97" s="41">
        <f>'6.7'!R57</f>
        <v>0.3</v>
      </c>
      <c r="E97" s="41">
        <f>'6.7'!R58</f>
        <v>65</v>
      </c>
      <c r="F97" s="41">
        <f>'6.7'!R59</f>
        <v>34.700000000000003</v>
      </c>
      <c r="G97" s="41">
        <v>0</v>
      </c>
      <c r="H97" s="41">
        <v>0</v>
      </c>
      <c r="I97" s="41">
        <v>0</v>
      </c>
      <c r="K97" s="44"/>
      <c r="M97" s="49">
        <f t="shared" ref="M97:M101" si="46">SUM(D97:F97)</f>
        <v>100</v>
      </c>
      <c r="N97" s="49">
        <f t="shared" ref="N97:N101" si="47">SUM(G97:I97)</f>
        <v>0</v>
      </c>
      <c r="Y97" s="50"/>
      <c r="Z97" s="50"/>
      <c r="AA97" s="50"/>
      <c r="AB97" s="50"/>
      <c r="AC97" s="50"/>
      <c r="AD97" s="50"/>
    </row>
    <row r="98" spans="1:30" ht="11.1" customHeight="1" x14ac:dyDescent="0.15">
      <c r="A98" s="33" t="s">
        <v>42</v>
      </c>
      <c r="B98" s="290"/>
      <c r="C98" s="33" t="s">
        <v>44</v>
      </c>
      <c r="D98" s="41">
        <v>0</v>
      </c>
      <c r="E98" s="41">
        <v>0</v>
      </c>
      <c r="F98" s="41">
        <v>0</v>
      </c>
      <c r="G98" s="41">
        <f>'6.7'!R60</f>
        <v>0.3</v>
      </c>
      <c r="H98" s="41">
        <f>'6.7'!R61</f>
        <v>69.5</v>
      </c>
      <c r="I98" s="41">
        <f>'6.7'!R62</f>
        <v>30.2</v>
      </c>
      <c r="K98" s="44"/>
      <c r="M98" s="49">
        <f t="shared" si="46"/>
        <v>0</v>
      </c>
      <c r="N98" s="49">
        <f t="shared" si="47"/>
        <v>100</v>
      </c>
      <c r="Y98" s="50"/>
      <c r="Z98" s="50"/>
      <c r="AA98" s="50"/>
      <c r="AB98" s="50"/>
      <c r="AC98" s="50"/>
      <c r="AD98" s="50"/>
    </row>
    <row r="99" spans="1:30" ht="11.1" customHeight="1" x14ac:dyDescent="0.15">
      <c r="A99" s="33" t="s">
        <v>42</v>
      </c>
      <c r="B99" s="290">
        <v>30</v>
      </c>
      <c r="C99" s="33" t="s">
        <v>43</v>
      </c>
      <c r="D99" s="41">
        <f>'6.7'!S57</f>
        <v>0.2</v>
      </c>
      <c r="E99" s="41">
        <f>'6.7'!S58</f>
        <v>60.4</v>
      </c>
      <c r="F99" s="41">
        <f>'6.7'!S59</f>
        <v>39.4</v>
      </c>
      <c r="G99" s="41">
        <v>0</v>
      </c>
      <c r="H99" s="41">
        <v>0</v>
      </c>
      <c r="I99" s="41">
        <v>0</v>
      </c>
      <c r="K99" s="44"/>
      <c r="M99" s="49">
        <f t="shared" si="46"/>
        <v>100</v>
      </c>
      <c r="N99" s="49">
        <f t="shared" si="47"/>
        <v>0</v>
      </c>
      <c r="Y99" s="50"/>
      <c r="Z99" s="50"/>
      <c r="AA99" s="50"/>
      <c r="AB99" s="50"/>
      <c r="AC99" s="50"/>
      <c r="AD99" s="50"/>
    </row>
    <row r="100" spans="1:30" ht="11.1" customHeight="1" x14ac:dyDescent="0.15">
      <c r="A100" s="33" t="s">
        <v>42</v>
      </c>
      <c r="B100" s="290"/>
      <c r="C100" s="33" t="s">
        <v>44</v>
      </c>
      <c r="D100" s="41">
        <v>0</v>
      </c>
      <c r="E100" s="41">
        <v>0</v>
      </c>
      <c r="F100" s="41">
        <v>0</v>
      </c>
      <c r="G100" s="41">
        <f>'6.7'!S60</f>
        <v>0.2</v>
      </c>
      <c r="H100" s="41">
        <f>'6.7'!S61</f>
        <v>63.5</v>
      </c>
      <c r="I100" s="41">
        <f>'6.7'!S62</f>
        <v>36.299999999999997</v>
      </c>
      <c r="K100" s="44"/>
      <c r="M100" s="49">
        <f t="shared" si="46"/>
        <v>0</v>
      </c>
      <c r="N100" s="49">
        <f t="shared" si="47"/>
        <v>100</v>
      </c>
      <c r="Y100" s="50"/>
      <c r="Z100" s="50"/>
      <c r="AA100" s="50"/>
      <c r="AB100" s="50"/>
      <c r="AC100" s="50"/>
      <c r="AD100" s="50"/>
    </row>
    <row r="101" spans="1:30" ht="11.1" customHeight="1" x14ac:dyDescent="0.15">
      <c r="A101" s="33" t="s">
        <v>7</v>
      </c>
      <c r="B101" s="35" t="s">
        <v>33</v>
      </c>
      <c r="C101" s="33" t="s">
        <v>42</v>
      </c>
      <c r="D101" s="41"/>
      <c r="E101" s="41"/>
      <c r="F101" s="41"/>
      <c r="G101" s="41"/>
      <c r="H101" s="41"/>
      <c r="I101" s="41"/>
      <c r="K101" s="44"/>
      <c r="M101" s="49">
        <f t="shared" si="46"/>
        <v>0</v>
      </c>
      <c r="N101" s="49">
        <f t="shared" si="47"/>
        <v>0</v>
      </c>
      <c r="Y101" s="50"/>
      <c r="Z101" s="50"/>
      <c r="AA101" s="50"/>
      <c r="AB101" s="50"/>
      <c r="AC101" s="50"/>
      <c r="AD101" s="50"/>
    </row>
    <row r="102" spans="1:30" ht="11.1" customHeight="1" x14ac:dyDescent="0.15">
      <c r="A102" s="33" t="s">
        <v>42</v>
      </c>
      <c r="B102" s="290">
        <v>15</v>
      </c>
      <c r="C102" s="33" t="s">
        <v>43</v>
      </c>
      <c r="D102" s="41">
        <f>'6.7'!D63</f>
        <v>99</v>
      </c>
      <c r="E102" s="41">
        <f>'6.7'!D64</f>
        <v>1</v>
      </c>
      <c r="F102" s="41">
        <f>'6.7'!D65</f>
        <v>0</v>
      </c>
      <c r="G102" s="41">
        <v>0</v>
      </c>
      <c r="H102" s="41">
        <v>0</v>
      </c>
      <c r="I102" s="41">
        <v>0</v>
      </c>
      <c r="K102" s="44"/>
      <c r="M102" s="49">
        <f t="shared" ref="M102:M105" si="48">SUM(D102:F102)</f>
        <v>100</v>
      </c>
      <c r="N102" s="49">
        <f t="shared" ref="N102:N105" si="49">SUM(G102:I102)</f>
        <v>0</v>
      </c>
      <c r="Y102" s="50"/>
      <c r="Z102" s="50"/>
      <c r="AA102" s="50"/>
      <c r="AB102" s="50"/>
      <c r="AC102" s="50"/>
      <c r="AD102" s="50"/>
    </row>
    <row r="103" spans="1:30" ht="11.1" customHeight="1" x14ac:dyDescent="0.15">
      <c r="A103" s="33" t="s">
        <v>42</v>
      </c>
      <c r="B103" s="290"/>
      <c r="C103" s="33" t="s">
        <v>44</v>
      </c>
      <c r="D103" s="41">
        <v>0</v>
      </c>
      <c r="E103" s="41">
        <v>0</v>
      </c>
      <c r="F103" s="41">
        <v>0</v>
      </c>
      <c r="G103" s="41">
        <f>'6.7'!D66</f>
        <v>98.6</v>
      </c>
      <c r="H103" s="41">
        <f>'6.7'!D67</f>
        <v>0.7</v>
      </c>
      <c r="I103" s="41">
        <f>'6.7'!D68</f>
        <v>0.7</v>
      </c>
      <c r="K103" s="44"/>
      <c r="M103" s="49">
        <f t="shared" si="48"/>
        <v>0</v>
      </c>
      <c r="N103" s="49">
        <f t="shared" si="49"/>
        <v>100</v>
      </c>
      <c r="Y103" s="50"/>
      <c r="Z103" s="50"/>
      <c r="AA103" s="50"/>
      <c r="AB103" s="50"/>
      <c r="AC103" s="50"/>
      <c r="AD103" s="50"/>
    </row>
    <row r="104" spans="1:30" ht="11.1" customHeight="1" x14ac:dyDescent="0.15">
      <c r="A104" s="33" t="s">
        <v>42</v>
      </c>
      <c r="B104" s="290">
        <v>16</v>
      </c>
      <c r="C104" s="33" t="s">
        <v>43</v>
      </c>
      <c r="D104" s="41">
        <f>'6.7'!E63</f>
        <v>97.7</v>
      </c>
      <c r="E104" s="41">
        <f>'6.7'!E64</f>
        <v>1.1000000000000001</v>
      </c>
      <c r="F104" s="41">
        <f>'6.7'!E65</f>
        <v>1.1000000000000001</v>
      </c>
      <c r="G104" s="41">
        <v>0</v>
      </c>
      <c r="H104" s="41">
        <v>0</v>
      </c>
      <c r="I104" s="41">
        <v>0</v>
      </c>
      <c r="K104" s="44"/>
      <c r="M104" s="49">
        <f t="shared" si="48"/>
        <v>99.899999999999991</v>
      </c>
      <c r="N104" s="49">
        <f t="shared" si="49"/>
        <v>0</v>
      </c>
      <c r="Y104" s="50"/>
      <c r="Z104" s="50"/>
      <c r="AA104" s="50"/>
      <c r="AB104" s="50"/>
      <c r="AC104" s="50"/>
      <c r="AD104" s="50"/>
    </row>
    <row r="105" spans="1:30" ht="11.1" customHeight="1" x14ac:dyDescent="0.15">
      <c r="A105" s="33" t="s">
        <v>42</v>
      </c>
      <c r="B105" s="290"/>
      <c r="C105" s="33" t="s">
        <v>44</v>
      </c>
      <c r="D105" s="41">
        <v>0</v>
      </c>
      <c r="E105" s="41">
        <v>0</v>
      </c>
      <c r="F105" s="41">
        <v>0</v>
      </c>
      <c r="G105" s="41">
        <f>'6.7'!E66</f>
        <v>97.4</v>
      </c>
      <c r="H105" s="41">
        <f>'6.7'!E67</f>
        <v>2.6</v>
      </c>
      <c r="I105" s="41">
        <f>'6.7'!E68</f>
        <v>0</v>
      </c>
      <c r="K105" s="44"/>
      <c r="M105" s="49">
        <f t="shared" si="48"/>
        <v>0</v>
      </c>
      <c r="N105" s="49">
        <f t="shared" si="49"/>
        <v>100</v>
      </c>
      <c r="Y105" s="50"/>
      <c r="Z105" s="50"/>
      <c r="AA105" s="50"/>
      <c r="AB105" s="50"/>
      <c r="AC105" s="50"/>
      <c r="AD105" s="50"/>
    </row>
    <row r="106" spans="1:30" ht="11.1" customHeight="1" x14ac:dyDescent="0.15">
      <c r="A106" s="33" t="s">
        <v>42</v>
      </c>
      <c r="B106" s="290">
        <v>17</v>
      </c>
      <c r="C106" s="33" t="s">
        <v>43</v>
      </c>
      <c r="D106" s="41">
        <f>'6.7'!F63</f>
        <v>95.3</v>
      </c>
      <c r="E106" s="41">
        <f>'6.7'!F64</f>
        <v>3.6</v>
      </c>
      <c r="F106" s="41">
        <f>'6.7'!F65</f>
        <v>1</v>
      </c>
      <c r="G106" s="41">
        <v>0</v>
      </c>
      <c r="H106" s="41">
        <v>0</v>
      </c>
      <c r="I106" s="41">
        <v>0</v>
      </c>
      <c r="K106" s="44"/>
      <c r="M106" s="49">
        <f t="shared" ref="M106:M109" si="50">SUM(D106:F106)</f>
        <v>99.899999999999991</v>
      </c>
      <c r="N106" s="49">
        <f t="shared" ref="N106:N109" si="51">SUM(G106:I106)</f>
        <v>0</v>
      </c>
      <c r="Y106" s="50"/>
      <c r="Z106" s="50"/>
      <c r="AA106" s="50"/>
      <c r="AB106" s="50"/>
      <c r="AC106" s="50"/>
      <c r="AD106" s="50"/>
    </row>
    <row r="107" spans="1:30" ht="11.1" customHeight="1" x14ac:dyDescent="0.15">
      <c r="A107" s="33" t="s">
        <v>42</v>
      </c>
      <c r="B107" s="290"/>
      <c r="C107" s="33" t="s">
        <v>44</v>
      </c>
      <c r="D107" s="41">
        <v>0</v>
      </c>
      <c r="E107" s="41">
        <v>0</v>
      </c>
      <c r="F107" s="41">
        <v>0</v>
      </c>
      <c r="G107" s="41">
        <f>'6.7'!F66</f>
        <v>96.5</v>
      </c>
      <c r="H107" s="41">
        <f>'6.7'!F67</f>
        <v>3.5</v>
      </c>
      <c r="I107" s="41">
        <f>'6.7'!F68</f>
        <v>0</v>
      </c>
      <c r="K107" s="44"/>
      <c r="M107" s="49">
        <f t="shared" si="50"/>
        <v>0</v>
      </c>
      <c r="N107" s="49">
        <f t="shared" si="51"/>
        <v>100</v>
      </c>
      <c r="Y107" s="50"/>
      <c r="Z107" s="50"/>
      <c r="AA107" s="50"/>
      <c r="AB107" s="50"/>
      <c r="AC107" s="50"/>
      <c r="AD107" s="50"/>
    </row>
    <row r="108" spans="1:30" ht="11.1" customHeight="1" x14ac:dyDescent="0.15">
      <c r="A108" s="33" t="s">
        <v>42</v>
      </c>
      <c r="B108" s="290">
        <v>18</v>
      </c>
      <c r="C108" s="33" t="s">
        <v>43</v>
      </c>
      <c r="D108" s="41">
        <f>'6.7'!G63</f>
        <v>96.8</v>
      </c>
      <c r="E108" s="41">
        <f>'6.7'!G64</f>
        <v>2.1</v>
      </c>
      <c r="F108" s="41">
        <f>'6.7'!G65</f>
        <v>1.1000000000000001</v>
      </c>
      <c r="G108" s="41">
        <v>0</v>
      </c>
      <c r="H108" s="41">
        <v>0</v>
      </c>
      <c r="I108" s="41">
        <v>0</v>
      </c>
      <c r="K108" s="44"/>
      <c r="M108" s="49">
        <f t="shared" si="50"/>
        <v>99.999999999999986</v>
      </c>
      <c r="N108" s="49">
        <f t="shared" si="51"/>
        <v>0</v>
      </c>
      <c r="Y108" s="50"/>
      <c r="Z108" s="50"/>
      <c r="AA108" s="50"/>
      <c r="AB108" s="50"/>
      <c r="AC108" s="50"/>
      <c r="AD108" s="50"/>
    </row>
    <row r="109" spans="1:30" ht="11.1" customHeight="1" x14ac:dyDescent="0.15">
      <c r="A109" s="33" t="s">
        <v>42</v>
      </c>
      <c r="B109" s="290"/>
      <c r="C109" s="33" t="s">
        <v>44</v>
      </c>
      <c r="D109" s="41">
        <v>0</v>
      </c>
      <c r="E109" s="41">
        <v>0</v>
      </c>
      <c r="F109" s="41">
        <v>0</v>
      </c>
      <c r="G109" s="41">
        <f>'6.7'!G66</f>
        <v>89.5</v>
      </c>
      <c r="H109" s="41">
        <f>'6.7'!G67</f>
        <v>9.1</v>
      </c>
      <c r="I109" s="41">
        <f>'6.7'!G68</f>
        <v>1.4</v>
      </c>
      <c r="K109" s="44"/>
      <c r="M109" s="49">
        <f t="shared" si="50"/>
        <v>0</v>
      </c>
      <c r="N109" s="49">
        <f t="shared" si="51"/>
        <v>100</v>
      </c>
      <c r="Y109" s="50"/>
      <c r="Z109" s="50"/>
      <c r="AA109" s="50"/>
      <c r="AB109" s="50"/>
      <c r="AC109" s="50"/>
      <c r="AD109" s="50"/>
    </row>
    <row r="110" spans="1:30" ht="11.1" customHeight="1" x14ac:dyDescent="0.15">
      <c r="A110" s="33" t="s">
        <v>42</v>
      </c>
      <c r="B110" s="290">
        <v>19</v>
      </c>
      <c r="C110" s="33" t="s">
        <v>43</v>
      </c>
      <c r="D110" s="41">
        <f>'6.7'!H63</f>
        <v>90.5</v>
      </c>
      <c r="E110" s="41">
        <f>'6.7'!H64</f>
        <v>8.5</v>
      </c>
      <c r="F110" s="41">
        <f>'6.7'!H65</f>
        <v>0.9</v>
      </c>
      <c r="G110" s="41">
        <v>0</v>
      </c>
      <c r="H110" s="41">
        <v>0</v>
      </c>
      <c r="I110" s="41">
        <v>0</v>
      </c>
      <c r="K110" s="44"/>
      <c r="M110" s="49">
        <f t="shared" ref="M110:M113" si="52">SUM(D110:F110)</f>
        <v>99.9</v>
      </c>
      <c r="N110" s="49">
        <f t="shared" ref="N110:N113" si="53">SUM(G110:I110)</f>
        <v>0</v>
      </c>
      <c r="Y110" s="50"/>
      <c r="Z110" s="50"/>
      <c r="AA110" s="50"/>
      <c r="AB110" s="50"/>
      <c r="AC110" s="50"/>
      <c r="AD110" s="50"/>
    </row>
    <row r="111" spans="1:30" ht="11.1" customHeight="1" x14ac:dyDescent="0.15">
      <c r="A111" s="33" t="s">
        <v>42</v>
      </c>
      <c r="B111" s="290"/>
      <c r="C111" s="33" t="s">
        <v>44</v>
      </c>
      <c r="D111" s="41">
        <v>0</v>
      </c>
      <c r="E111" s="41">
        <v>0</v>
      </c>
      <c r="F111" s="41">
        <v>0</v>
      </c>
      <c r="G111" s="41">
        <f>'6.7'!H66</f>
        <v>89.3</v>
      </c>
      <c r="H111" s="41">
        <f>'6.7'!H67</f>
        <v>10.7</v>
      </c>
      <c r="I111" s="41">
        <f>'6.7'!H68</f>
        <v>0</v>
      </c>
      <c r="K111" s="44"/>
      <c r="M111" s="49">
        <f t="shared" si="52"/>
        <v>0</v>
      </c>
      <c r="N111" s="49">
        <f t="shared" si="53"/>
        <v>100</v>
      </c>
      <c r="Y111" s="50"/>
      <c r="Z111" s="50"/>
      <c r="AA111" s="50"/>
      <c r="AB111" s="50"/>
      <c r="AC111" s="50"/>
      <c r="AD111" s="50"/>
    </row>
    <row r="112" spans="1:30" ht="11.1" customHeight="1" x14ac:dyDescent="0.15">
      <c r="A112" s="33" t="s">
        <v>42</v>
      </c>
      <c r="B112" s="290">
        <v>20</v>
      </c>
      <c r="C112" s="33" t="s">
        <v>43</v>
      </c>
      <c r="D112" s="41">
        <f>'6.7'!I63</f>
        <v>75.7</v>
      </c>
      <c r="E112" s="41">
        <f>'6.7'!I64</f>
        <v>23</v>
      </c>
      <c r="F112" s="41">
        <f>'6.7'!I65</f>
        <v>1.3</v>
      </c>
      <c r="G112" s="41">
        <v>0</v>
      </c>
      <c r="H112" s="41">
        <v>0</v>
      </c>
      <c r="I112" s="41">
        <v>0</v>
      </c>
      <c r="K112" s="44"/>
      <c r="M112" s="49">
        <f t="shared" si="52"/>
        <v>100</v>
      </c>
      <c r="N112" s="49">
        <f t="shared" si="53"/>
        <v>0</v>
      </c>
      <c r="Y112" s="50"/>
      <c r="Z112" s="50"/>
      <c r="AA112" s="50"/>
      <c r="AB112" s="50"/>
      <c r="AC112" s="50"/>
      <c r="AD112" s="50"/>
    </row>
    <row r="113" spans="1:30" ht="11.1" customHeight="1" x14ac:dyDescent="0.15">
      <c r="A113" s="33" t="s">
        <v>42</v>
      </c>
      <c r="B113" s="290"/>
      <c r="C113" s="33" t="s">
        <v>44</v>
      </c>
      <c r="D113" s="41">
        <v>0</v>
      </c>
      <c r="E113" s="41">
        <v>0</v>
      </c>
      <c r="F113" s="41">
        <v>0</v>
      </c>
      <c r="G113" s="41">
        <f>'6.7'!I66</f>
        <v>78.7</v>
      </c>
      <c r="H113" s="41">
        <f>'6.7'!I67</f>
        <v>19.5</v>
      </c>
      <c r="I113" s="41">
        <f>'6.7'!I68</f>
        <v>1.7</v>
      </c>
      <c r="K113" s="44"/>
      <c r="M113" s="49">
        <f t="shared" si="52"/>
        <v>0</v>
      </c>
      <c r="N113" s="49">
        <f t="shared" si="53"/>
        <v>99.9</v>
      </c>
      <c r="Y113" s="50"/>
      <c r="Z113" s="50"/>
      <c r="AA113" s="50"/>
      <c r="AB113" s="50"/>
      <c r="AC113" s="50"/>
      <c r="AD113" s="50"/>
    </row>
    <row r="114" spans="1:30" ht="11.1" customHeight="1" x14ac:dyDescent="0.15">
      <c r="A114" s="33" t="s">
        <v>42</v>
      </c>
      <c r="B114" s="290">
        <v>21</v>
      </c>
      <c r="C114" s="33" t="s">
        <v>43</v>
      </c>
      <c r="D114" s="41">
        <f>'6.7'!J63</f>
        <v>62.2</v>
      </c>
      <c r="E114" s="41">
        <f>'6.7'!J64</f>
        <v>35.700000000000003</v>
      </c>
      <c r="F114" s="41">
        <f>'6.7'!J65</f>
        <v>2</v>
      </c>
      <c r="G114" s="41">
        <v>0</v>
      </c>
      <c r="H114" s="41">
        <v>0</v>
      </c>
      <c r="I114" s="41">
        <v>0</v>
      </c>
      <c r="K114" s="44"/>
      <c r="M114" s="49">
        <f t="shared" ref="M114:M117" si="54">SUM(D114:F114)</f>
        <v>99.9</v>
      </c>
      <c r="N114" s="49">
        <f t="shared" ref="N114:N117" si="55">SUM(G114:I114)</f>
        <v>0</v>
      </c>
      <c r="Y114" s="50"/>
      <c r="Z114" s="50"/>
      <c r="AA114" s="50"/>
      <c r="AB114" s="50"/>
      <c r="AC114" s="50"/>
      <c r="AD114" s="50"/>
    </row>
    <row r="115" spans="1:30" ht="11.1" customHeight="1" x14ac:dyDescent="0.15">
      <c r="A115" s="33" t="s">
        <v>42</v>
      </c>
      <c r="B115" s="290"/>
      <c r="C115" s="33" t="s">
        <v>44</v>
      </c>
      <c r="D115" s="41">
        <v>0</v>
      </c>
      <c r="E115" s="41">
        <v>0</v>
      </c>
      <c r="F115" s="41">
        <v>0</v>
      </c>
      <c r="G115" s="41">
        <f>'6.7'!J66</f>
        <v>66.400000000000006</v>
      </c>
      <c r="H115" s="41">
        <f>'6.7'!J67</f>
        <v>32.799999999999997</v>
      </c>
      <c r="I115" s="41">
        <f>'6.7'!J68</f>
        <v>0.8</v>
      </c>
      <c r="K115" s="44"/>
      <c r="M115" s="49">
        <f t="shared" si="54"/>
        <v>0</v>
      </c>
      <c r="N115" s="49">
        <f t="shared" si="55"/>
        <v>100</v>
      </c>
      <c r="Y115" s="50"/>
      <c r="Z115" s="50"/>
      <c r="AA115" s="50"/>
      <c r="AB115" s="50"/>
      <c r="AC115" s="50"/>
      <c r="AD115" s="50"/>
    </row>
    <row r="116" spans="1:30" ht="11.1" customHeight="1" x14ac:dyDescent="0.15">
      <c r="A116" s="33" t="s">
        <v>42</v>
      </c>
      <c r="B116" s="290">
        <v>22</v>
      </c>
      <c r="C116" s="33" t="s">
        <v>43</v>
      </c>
      <c r="D116" s="41">
        <f>'6.7'!K63</f>
        <v>48.9</v>
      </c>
      <c r="E116" s="41">
        <f>'6.7'!K64</f>
        <v>49.3</v>
      </c>
      <c r="F116" s="41">
        <f>'6.7'!K65</f>
        <v>1.8</v>
      </c>
      <c r="G116" s="41">
        <v>0</v>
      </c>
      <c r="H116" s="41">
        <v>0</v>
      </c>
      <c r="I116" s="41">
        <v>0</v>
      </c>
      <c r="K116" s="44"/>
      <c r="M116" s="49">
        <f t="shared" si="54"/>
        <v>99.999999999999986</v>
      </c>
      <c r="N116" s="49">
        <f t="shared" si="55"/>
        <v>0</v>
      </c>
      <c r="Y116" s="50"/>
      <c r="Z116" s="50"/>
      <c r="AA116" s="50"/>
      <c r="AB116" s="50"/>
      <c r="AC116" s="50"/>
      <c r="AD116" s="50"/>
    </row>
    <row r="117" spans="1:30" ht="11.1" customHeight="1" x14ac:dyDescent="0.15">
      <c r="A117" s="33" t="s">
        <v>42</v>
      </c>
      <c r="B117" s="290"/>
      <c r="C117" s="33" t="s">
        <v>44</v>
      </c>
      <c r="D117" s="41">
        <v>0</v>
      </c>
      <c r="E117" s="41">
        <v>0</v>
      </c>
      <c r="F117" s="41">
        <v>0</v>
      </c>
      <c r="G117" s="41">
        <f>'6.7'!K66</f>
        <v>50.4</v>
      </c>
      <c r="H117" s="41">
        <f>'6.7'!K67</f>
        <v>48.8</v>
      </c>
      <c r="I117" s="41">
        <f>'6.7'!K68</f>
        <v>0.8</v>
      </c>
      <c r="K117" s="44"/>
      <c r="M117" s="49">
        <f t="shared" si="54"/>
        <v>0</v>
      </c>
      <c r="N117" s="49">
        <f t="shared" si="55"/>
        <v>99.999999999999986</v>
      </c>
      <c r="Y117" s="50"/>
      <c r="Z117" s="50"/>
      <c r="AA117" s="50"/>
      <c r="AB117" s="50"/>
      <c r="AC117" s="50"/>
      <c r="AD117" s="50"/>
    </row>
    <row r="118" spans="1:30" ht="11.1" customHeight="1" x14ac:dyDescent="0.15">
      <c r="A118" s="33" t="s">
        <v>42</v>
      </c>
      <c r="B118" s="290">
        <v>23</v>
      </c>
      <c r="C118" s="33" t="s">
        <v>43</v>
      </c>
      <c r="D118" s="41">
        <f>'6.7'!L63</f>
        <v>32.5</v>
      </c>
      <c r="E118" s="41">
        <f>'6.7'!L64</f>
        <v>62.1</v>
      </c>
      <c r="F118" s="41">
        <f>'6.7'!L65</f>
        <v>5.4</v>
      </c>
      <c r="G118" s="41">
        <v>0</v>
      </c>
      <c r="H118" s="41">
        <v>0</v>
      </c>
      <c r="I118" s="41">
        <v>0</v>
      </c>
      <c r="K118" s="44"/>
      <c r="M118" s="49">
        <f t="shared" ref="M118:M121" si="56">SUM(D118:F118)</f>
        <v>100</v>
      </c>
      <c r="N118" s="49">
        <f t="shared" ref="N118:N121" si="57">SUM(G118:I118)</f>
        <v>0</v>
      </c>
      <c r="Y118" s="50"/>
      <c r="Z118" s="50"/>
      <c r="AA118" s="50"/>
      <c r="AB118" s="50"/>
      <c r="AC118" s="50"/>
      <c r="AD118" s="50"/>
    </row>
    <row r="119" spans="1:30" ht="11.1" customHeight="1" x14ac:dyDescent="0.15">
      <c r="A119" s="33" t="s">
        <v>42</v>
      </c>
      <c r="B119" s="290"/>
      <c r="C119" s="33" t="s">
        <v>44</v>
      </c>
      <c r="D119" s="41">
        <v>0</v>
      </c>
      <c r="E119" s="41">
        <v>0</v>
      </c>
      <c r="F119" s="41">
        <v>0</v>
      </c>
      <c r="G119" s="41">
        <f>'6.7'!L66</f>
        <v>30</v>
      </c>
      <c r="H119" s="41">
        <f>'6.7'!L67</f>
        <v>66.099999999999994</v>
      </c>
      <c r="I119" s="41">
        <f>'6.7'!L68</f>
        <v>3.9</v>
      </c>
      <c r="K119" s="44"/>
      <c r="M119" s="49">
        <f t="shared" si="56"/>
        <v>0</v>
      </c>
      <c r="N119" s="49">
        <f t="shared" si="57"/>
        <v>100</v>
      </c>
      <c r="Y119" s="50"/>
      <c r="Z119" s="50"/>
      <c r="AA119" s="50"/>
      <c r="AB119" s="50"/>
      <c r="AC119" s="50"/>
      <c r="AD119" s="50"/>
    </row>
    <row r="120" spans="1:30" ht="11.1" customHeight="1" x14ac:dyDescent="0.15">
      <c r="A120" s="33" t="s">
        <v>42</v>
      </c>
      <c r="B120" s="290">
        <v>24</v>
      </c>
      <c r="C120" s="33" t="s">
        <v>43</v>
      </c>
      <c r="D120" s="41">
        <f>'6.7'!M63</f>
        <v>21.8</v>
      </c>
      <c r="E120" s="41">
        <f>'6.7'!M64</f>
        <v>70.7</v>
      </c>
      <c r="F120" s="41">
        <f>'6.7'!M65</f>
        <v>7.5</v>
      </c>
      <c r="G120" s="41">
        <v>0</v>
      </c>
      <c r="H120" s="41">
        <v>0</v>
      </c>
      <c r="I120" s="41">
        <v>0</v>
      </c>
      <c r="K120" s="44"/>
      <c r="M120" s="49">
        <f t="shared" si="56"/>
        <v>100</v>
      </c>
      <c r="N120" s="49">
        <f t="shared" si="57"/>
        <v>0</v>
      </c>
      <c r="Y120" s="50"/>
      <c r="Z120" s="50"/>
      <c r="AA120" s="50"/>
      <c r="AB120" s="50"/>
      <c r="AC120" s="50"/>
      <c r="AD120" s="50"/>
    </row>
    <row r="121" spans="1:30" ht="11.1" customHeight="1" x14ac:dyDescent="0.15">
      <c r="A121" s="33" t="s">
        <v>42</v>
      </c>
      <c r="B121" s="290"/>
      <c r="C121" s="33" t="s">
        <v>44</v>
      </c>
      <c r="D121" s="41">
        <v>0</v>
      </c>
      <c r="E121" s="41">
        <v>0</v>
      </c>
      <c r="F121" s="41">
        <v>0</v>
      </c>
      <c r="G121" s="41">
        <f>'6.7'!M66</f>
        <v>19.5</v>
      </c>
      <c r="H121" s="41">
        <f>'6.7'!M67</f>
        <v>75.3</v>
      </c>
      <c r="I121" s="41">
        <f>'6.7'!M68</f>
        <v>5.2</v>
      </c>
      <c r="K121" s="44"/>
      <c r="M121" s="49">
        <f t="shared" si="56"/>
        <v>0</v>
      </c>
      <c r="N121" s="49">
        <f t="shared" si="57"/>
        <v>100</v>
      </c>
      <c r="Y121" s="50"/>
      <c r="Z121" s="50"/>
      <c r="AA121" s="50"/>
      <c r="AB121" s="50"/>
      <c r="AC121" s="50"/>
      <c r="AD121" s="50"/>
    </row>
    <row r="122" spans="1:30" ht="11.1" customHeight="1" x14ac:dyDescent="0.15">
      <c r="A122" s="33" t="s">
        <v>42</v>
      </c>
      <c r="B122" s="290">
        <v>25</v>
      </c>
      <c r="C122" s="33" t="s">
        <v>43</v>
      </c>
      <c r="D122" s="41">
        <f>'6.7'!N63</f>
        <v>13.2</v>
      </c>
      <c r="E122" s="41">
        <f>'6.7'!N64</f>
        <v>78.5</v>
      </c>
      <c r="F122" s="41">
        <f>'6.7'!N65</f>
        <v>8.3000000000000007</v>
      </c>
      <c r="G122" s="41">
        <v>0</v>
      </c>
      <c r="H122" s="41">
        <v>0</v>
      </c>
      <c r="I122" s="41">
        <v>0</v>
      </c>
      <c r="K122" s="44"/>
      <c r="M122" s="49">
        <f t="shared" ref="M122:M125" si="58">SUM(D122:F122)</f>
        <v>100</v>
      </c>
      <c r="N122" s="49">
        <f t="shared" ref="N122:N125" si="59">SUM(G122:I122)</f>
        <v>0</v>
      </c>
      <c r="Y122" s="50"/>
      <c r="Z122" s="50"/>
      <c r="AA122" s="50"/>
      <c r="AB122" s="50"/>
      <c r="AC122" s="50"/>
      <c r="AD122" s="50"/>
    </row>
    <row r="123" spans="1:30" ht="11.1" customHeight="1" x14ac:dyDescent="0.15">
      <c r="A123" s="33" t="s">
        <v>42</v>
      </c>
      <c r="B123" s="290"/>
      <c r="C123" s="33" t="s">
        <v>44</v>
      </c>
      <c r="D123" s="41">
        <v>0</v>
      </c>
      <c r="E123" s="41">
        <v>0</v>
      </c>
      <c r="F123" s="41">
        <v>0</v>
      </c>
      <c r="G123" s="41">
        <f>'6.7'!N66</f>
        <v>15.9</v>
      </c>
      <c r="H123" s="41">
        <f>'6.7'!N67</f>
        <v>76</v>
      </c>
      <c r="I123" s="41">
        <f>'6.7'!N68</f>
        <v>8.1</v>
      </c>
      <c r="K123" s="44"/>
      <c r="M123" s="49">
        <f t="shared" si="58"/>
        <v>0</v>
      </c>
      <c r="N123" s="49">
        <f t="shared" si="59"/>
        <v>100</v>
      </c>
      <c r="Y123" s="50"/>
      <c r="Z123" s="50"/>
      <c r="AA123" s="50"/>
      <c r="AB123" s="50"/>
      <c r="AC123" s="50"/>
      <c r="AD123" s="50"/>
    </row>
    <row r="124" spans="1:30" ht="11.1" customHeight="1" x14ac:dyDescent="0.15">
      <c r="A124" s="33" t="s">
        <v>42</v>
      </c>
      <c r="B124" s="290">
        <v>26</v>
      </c>
      <c r="C124" s="33" t="s">
        <v>43</v>
      </c>
      <c r="D124" s="41">
        <f>'6.7'!O63</f>
        <v>5.4</v>
      </c>
      <c r="E124" s="41">
        <f>'6.7'!O64</f>
        <v>79.3</v>
      </c>
      <c r="F124" s="41">
        <f>'6.7'!O65</f>
        <v>15.3</v>
      </c>
      <c r="G124" s="41">
        <v>0</v>
      </c>
      <c r="H124" s="41">
        <v>0</v>
      </c>
      <c r="I124" s="41">
        <v>0</v>
      </c>
      <c r="K124" s="44"/>
      <c r="M124" s="49">
        <f t="shared" si="58"/>
        <v>100</v>
      </c>
      <c r="N124" s="49">
        <f t="shared" si="59"/>
        <v>0</v>
      </c>
      <c r="Y124" s="50"/>
      <c r="Z124" s="50"/>
      <c r="AA124" s="50"/>
      <c r="AB124" s="50"/>
      <c r="AC124" s="50"/>
      <c r="AD124" s="50"/>
    </row>
    <row r="125" spans="1:30" ht="11.1" customHeight="1" x14ac:dyDescent="0.15">
      <c r="A125" s="33" t="s">
        <v>42</v>
      </c>
      <c r="B125" s="290"/>
      <c r="C125" s="33" t="s">
        <v>44</v>
      </c>
      <c r="D125" s="41">
        <v>0</v>
      </c>
      <c r="E125" s="41">
        <v>0</v>
      </c>
      <c r="F125" s="41">
        <v>0</v>
      </c>
      <c r="G125" s="41">
        <f>'6.7'!O66</f>
        <v>5.5</v>
      </c>
      <c r="H125" s="41">
        <f>'6.7'!O67</f>
        <v>82.4</v>
      </c>
      <c r="I125" s="41">
        <f>'6.7'!O68</f>
        <v>12.1</v>
      </c>
      <c r="K125" s="44"/>
      <c r="M125" s="49">
        <f t="shared" si="58"/>
        <v>0</v>
      </c>
      <c r="N125" s="49">
        <f t="shared" si="59"/>
        <v>100</v>
      </c>
      <c r="Y125" s="50"/>
      <c r="Z125" s="50"/>
      <c r="AA125" s="50"/>
      <c r="AB125" s="50"/>
      <c r="AC125" s="50"/>
      <c r="AD125" s="50"/>
    </row>
    <row r="126" spans="1:30" ht="11.1" customHeight="1" x14ac:dyDescent="0.15">
      <c r="A126" s="33" t="s">
        <v>42</v>
      </c>
      <c r="B126" s="290">
        <v>27</v>
      </c>
      <c r="C126" s="33" t="s">
        <v>43</v>
      </c>
      <c r="D126" s="41">
        <f>'6.7'!P63</f>
        <v>1.5</v>
      </c>
      <c r="E126" s="41">
        <f>'6.7'!P64</f>
        <v>76.3</v>
      </c>
      <c r="F126" s="41">
        <f>'6.7'!P65</f>
        <v>22.2</v>
      </c>
      <c r="G126" s="41">
        <v>0</v>
      </c>
      <c r="H126" s="41">
        <v>0</v>
      </c>
      <c r="I126" s="41">
        <v>0</v>
      </c>
      <c r="K126" s="44"/>
      <c r="M126" s="49">
        <f t="shared" ref="M126:M129" si="60">SUM(D126:F126)</f>
        <v>100</v>
      </c>
      <c r="N126" s="49">
        <f t="shared" ref="N126:N129" si="61">SUM(G126:I126)</f>
        <v>0</v>
      </c>
      <c r="Y126" s="50"/>
      <c r="Z126" s="50"/>
      <c r="AA126" s="50"/>
      <c r="AB126" s="50"/>
      <c r="AC126" s="50"/>
      <c r="AD126" s="50"/>
    </row>
    <row r="127" spans="1:30" ht="11.1" customHeight="1" x14ac:dyDescent="0.15">
      <c r="A127" s="33" t="s">
        <v>42</v>
      </c>
      <c r="B127" s="290"/>
      <c r="C127" s="33" t="s">
        <v>44</v>
      </c>
      <c r="D127" s="41">
        <v>0</v>
      </c>
      <c r="E127" s="41">
        <v>0</v>
      </c>
      <c r="F127" s="41">
        <v>0</v>
      </c>
      <c r="G127" s="41">
        <f>'6.7'!P66</f>
        <v>3.6</v>
      </c>
      <c r="H127" s="41">
        <f>'6.7'!P67</f>
        <v>79.5</v>
      </c>
      <c r="I127" s="41">
        <f>'6.7'!P68</f>
        <v>16.899999999999999</v>
      </c>
      <c r="K127" s="44"/>
      <c r="M127" s="49">
        <f t="shared" si="60"/>
        <v>0</v>
      </c>
      <c r="N127" s="49">
        <f t="shared" si="61"/>
        <v>100</v>
      </c>
      <c r="Y127" s="50"/>
      <c r="Z127" s="50"/>
      <c r="AA127" s="50"/>
      <c r="AB127" s="50"/>
      <c r="AC127" s="50"/>
      <c r="AD127" s="50"/>
    </row>
    <row r="128" spans="1:30" ht="11.1" customHeight="1" x14ac:dyDescent="0.15">
      <c r="A128" s="33" t="s">
        <v>42</v>
      </c>
      <c r="B128" s="290">
        <v>28</v>
      </c>
      <c r="C128" s="33" t="s">
        <v>43</v>
      </c>
      <c r="D128" s="41">
        <f>'6.7'!Q63</f>
        <v>0.6</v>
      </c>
      <c r="E128" s="41">
        <f>'6.7'!Q64</f>
        <v>70.7</v>
      </c>
      <c r="F128" s="41">
        <f>'6.7'!Q65</f>
        <v>28.7</v>
      </c>
      <c r="G128" s="41">
        <v>0</v>
      </c>
      <c r="H128" s="41">
        <v>0</v>
      </c>
      <c r="I128" s="41">
        <v>0</v>
      </c>
      <c r="K128" s="44"/>
      <c r="M128" s="49">
        <f t="shared" si="60"/>
        <v>100</v>
      </c>
      <c r="N128" s="49">
        <f t="shared" si="61"/>
        <v>0</v>
      </c>
      <c r="Y128" s="50"/>
      <c r="Z128" s="50"/>
      <c r="AA128" s="50"/>
      <c r="AB128" s="50"/>
      <c r="AC128" s="50"/>
      <c r="AD128" s="50"/>
    </row>
    <row r="129" spans="1:30" ht="11.1" customHeight="1" x14ac:dyDescent="0.15">
      <c r="A129" s="33" t="s">
        <v>42</v>
      </c>
      <c r="B129" s="290"/>
      <c r="C129" s="33" t="s">
        <v>44</v>
      </c>
      <c r="D129" s="41">
        <v>0</v>
      </c>
      <c r="E129" s="41">
        <v>0</v>
      </c>
      <c r="F129" s="41">
        <v>0</v>
      </c>
      <c r="G129" s="41">
        <f>'6.7'!Q66</f>
        <v>0.9</v>
      </c>
      <c r="H129" s="41">
        <f>'6.7'!Q67</f>
        <v>80.3</v>
      </c>
      <c r="I129" s="41">
        <f>'6.7'!Q68</f>
        <v>18.8</v>
      </c>
      <c r="K129" s="44"/>
      <c r="M129" s="49">
        <f t="shared" si="60"/>
        <v>0</v>
      </c>
      <c r="N129" s="49">
        <f t="shared" si="61"/>
        <v>100</v>
      </c>
      <c r="Y129" s="50"/>
      <c r="Z129" s="50"/>
      <c r="AA129" s="50"/>
      <c r="AB129" s="50"/>
      <c r="AC129" s="50"/>
      <c r="AD129" s="50"/>
    </row>
    <row r="130" spans="1:30" ht="11.1" customHeight="1" x14ac:dyDescent="0.15">
      <c r="A130" s="33" t="s">
        <v>42</v>
      </c>
      <c r="B130" s="290">
        <v>29</v>
      </c>
      <c r="C130" s="33" t="s">
        <v>43</v>
      </c>
      <c r="D130" s="41">
        <f>'6.7'!R63</f>
        <v>0</v>
      </c>
      <c r="E130" s="41">
        <f>'6.7'!R64</f>
        <v>65.3</v>
      </c>
      <c r="F130" s="41">
        <f>'6.7'!R65</f>
        <v>34.700000000000003</v>
      </c>
      <c r="G130" s="41">
        <v>0</v>
      </c>
      <c r="H130" s="41">
        <v>0</v>
      </c>
      <c r="I130" s="41">
        <v>0</v>
      </c>
      <c r="K130" s="44"/>
      <c r="M130" s="49">
        <f t="shared" ref="M130:M134" si="62">SUM(D130:F130)</f>
        <v>100</v>
      </c>
      <c r="N130" s="49">
        <f t="shared" ref="N130:N134" si="63">SUM(G130:I130)</f>
        <v>0</v>
      </c>
      <c r="Y130" s="50"/>
      <c r="Z130" s="50"/>
      <c r="AA130" s="50"/>
      <c r="AB130" s="50"/>
      <c r="AC130" s="50"/>
      <c r="AD130" s="50"/>
    </row>
    <row r="131" spans="1:30" ht="11.1" customHeight="1" x14ac:dyDescent="0.15">
      <c r="A131" s="33" t="s">
        <v>42</v>
      </c>
      <c r="B131" s="290"/>
      <c r="C131" s="33" t="s">
        <v>44</v>
      </c>
      <c r="D131" s="41">
        <v>0</v>
      </c>
      <c r="E131" s="41">
        <v>0</v>
      </c>
      <c r="F131" s="41">
        <v>0</v>
      </c>
      <c r="G131" s="41">
        <f>'6.7'!R66</f>
        <v>0</v>
      </c>
      <c r="H131" s="41">
        <f>'6.7'!R67</f>
        <v>74.7</v>
      </c>
      <c r="I131" s="41">
        <f>'6.7'!R68</f>
        <v>25.3</v>
      </c>
      <c r="K131" s="44"/>
      <c r="M131" s="49">
        <f t="shared" si="62"/>
        <v>0</v>
      </c>
      <c r="N131" s="49">
        <f t="shared" si="63"/>
        <v>100</v>
      </c>
      <c r="Y131" s="50"/>
      <c r="Z131" s="50"/>
      <c r="AA131" s="50"/>
      <c r="AB131" s="50"/>
      <c r="AC131" s="50"/>
      <c r="AD131" s="50"/>
    </row>
    <row r="132" spans="1:30" ht="11.1" customHeight="1" x14ac:dyDescent="0.15">
      <c r="A132" s="33" t="s">
        <v>42</v>
      </c>
      <c r="B132" s="290">
        <v>30</v>
      </c>
      <c r="C132" s="33" t="s">
        <v>43</v>
      </c>
      <c r="D132" s="41">
        <f>'6.7'!S63</f>
        <v>0.3</v>
      </c>
      <c r="E132" s="41">
        <f>'6.7'!S64</f>
        <v>59.3</v>
      </c>
      <c r="F132" s="41">
        <f>'6.7'!S65</f>
        <v>40.4</v>
      </c>
      <c r="G132" s="41">
        <v>0</v>
      </c>
      <c r="H132" s="41">
        <v>0</v>
      </c>
      <c r="I132" s="41">
        <v>0</v>
      </c>
      <c r="K132" s="44"/>
      <c r="M132" s="49">
        <f t="shared" si="62"/>
        <v>100</v>
      </c>
      <c r="N132" s="49">
        <f t="shared" si="63"/>
        <v>0</v>
      </c>
      <c r="Y132" s="50"/>
      <c r="Z132" s="50"/>
      <c r="AA132" s="50"/>
      <c r="AB132" s="50"/>
      <c r="AC132" s="50"/>
      <c r="AD132" s="50"/>
    </row>
    <row r="133" spans="1:30" ht="11.1" customHeight="1" x14ac:dyDescent="0.15">
      <c r="A133" s="33" t="s">
        <v>42</v>
      </c>
      <c r="B133" s="290"/>
      <c r="C133" s="33" t="s">
        <v>44</v>
      </c>
      <c r="D133" s="41">
        <v>0</v>
      </c>
      <c r="E133" s="41">
        <v>0</v>
      </c>
      <c r="F133" s="41">
        <v>0</v>
      </c>
      <c r="G133" s="41">
        <f>'6.7'!S66</f>
        <v>0.3</v>
      </c>
      <c r="H133" s="41">
        <f>'6.7'!S67</f>
        <v>64</v>
      </c>
      <c r="I133" s="41">
        <f>'6.7'!S68</f>
        <v>35.700000000000003</v>
      </c>
      <c r="K133" s="44"/>
      <c r="M133" s="49">
        <f t="shared" si="62"/>
        <v>0</v>
      </c>
      <c r="N133" s="49">
        <f t="shared" si="63"/>
        <v>100</v>
      </c>
      <c r="Y133" s="50"/>
      <c r="Z133" s="50"/>
      <c r="AA133" s="50"/>
      <c r="AB133" s="50"/>
      <c r="AC133" s="50"/>
      <c r="AD133" s="50"/>
    </row>
    <row r="134" spans="1:30" ht="11.1" customHeight="1" x14ac:dyDescent="0.15">
      <c r="A134" s="33" t="s">
        <v>8</v>
      </c>
      <c r="B134" s="35" t="s">
        <v>33</v>
      </c>
      <c r="C134" s="33" t="s">
        <v>42</v>
      </c>
      <c r="D134" s="41"/>
      <c r="E134" s="41"/>
      <c r="F134" s="41"/>
      <c r="G134" s="41"/>
      <c r="H134" s="41"/>
      <c r="I134" s="41"/>
      <c r="K134" s="44"/>
      <c r="M134" s="49">
        <f t="shared" si="62"/>
        <v>0</v>
      </c>
      <c r="N134" s="49">
        <f t="shared" si="63"/>
        <v>0</v>
      </c>
      <c r="Y134" s="50"/>
      <c r="Z134" s="50"/>
      <c r="AA134" s="50"/>
      <c r="AB134" s="50"/>
      <c r="AC134" s="50"/>
      <c r="AD134" s="50"/>
    </row>
    <row r="135" spans="1:30" ht="11.1" customHeight="1" x14ac:dyDescent="0.15">
      <c r="A135" s="33" t="s">
        <v>42</v>
      </c>
      <c r="B135" s="290">
        <v>15</v>
      </c>
      <c r="C135" s="33" t="s">
        <v>43</v>
      </c>
      <c r="D135" s="41">
        <f>'6.7'!D69</f>
        <v>79.099999999999994</v>
      </c>
      <c r="E135" s="41">
        <f>'6.7'!D70</f>
        <v>20.7</v>
      </c>
      <c r="F135" s="41">
        <f>'6.7'!D71</f>
        <v>0.2</v>
      </c>
      <c r="G135" s="41">
        <v>0</v>
      </c>
      <c r="H135" s="41">
        <v>0</v>
      </c>
      <c r="I135" s="41">
        <v>0</v>
      </c>
      <c r="K135" s="44"/>
      <c r="M135" s="49">
        <f t="shared" ref="M135:M138" si="64">SUM(D135:F135)</f>
        <v>100</v>
      </c>
      <c r="N135" s="49">
        <f t="shared" ref="N135:N138" si="65">SUM(G135:I135)</f>
        <v>0</v>
      </c>
      <c r="Y135" s="50"/>
      <c r="Z135" s="50"/>
      <c r="AA135" s="50"/>
      <c r="AB135" s="50"/>
      <c r="AC135" s="50"/>
      <c r="AD135" s="50"/>
    </row>
    <row r="136" spans="1:30" ht="11.1" customHeight="1" x14ac:dyDescent="0.15">
      <c r="A136" s="33" t="s">
        <v>42</v>
      </c>
      <c r="B136" s="290"/>
      <c r="C136" s="33" t="s">
        <v>44</v>
      </c>
      <c r="D136" s="41">
        <v>0</v>
      </c>
      <c r="E136" s="41">
        <v>0</v>
      </c>
      <c r="F136" s="41">
        <v>0</v>
      </c>
      <c r="G136" s="41">
        <f>'6.7'!D72</f>
        <v>83.9</v>
      </c>
      <c r="H136" s="41">
        <f>'6.7'!D73</f>
        <v>15.6</v>
      </c>
      <c r="I136" s="41">
        <f>'6.7'!D74</f>
        <v>0.5</v>
      </c>
      <c r="K136" s="44"/>
      <c r="M136" s="49">
        <f t="shared" si="64"/>
        <v>0</v>
      </c>
      <c r="N136" s="49">
        <f t="shared" si="65"/>
        <v>100</v>
      </c>
      <c r="Y136" s="50"/>
      <c r="Z136" s="50"/>
      <c r="AA136" s="50"/>
      <c r="AB136" s="50"/>
      <c r="AC136" s="50"/>
      <c r="AD136" s="50"/>
    </row>
    <row r="137" spans="1:30" ht="11.1" customHeight="1" x14ac:dyDescent="0.15">
      <c r="A137" s="33" t="s">
        <v>42</v>
      </c>
      <c r="B137" s="290">
        <v>16</v>
      </c>
      <c r="C137" s="33" t="s">
        <v>43</v>
      </c>
      <c r="D137" s="41">
        <f>'6.7'!E69</f>
        <v>78</v>
      </c>
      <c r="E137" s="41">
        <f>'6.7'!E70</f>
        <v>20.100000000000001</v>
      </c>
      <c r="F137" s="41">
        <f>'6.7'!E71</f>
        <v>1.9</v>
      </c>
      <c r="G137" s="41">
        <v>0</v>
      </c>
      <c r="H137" s="41">
        <v>0</v>
      </c>
      <c r="I137" s="41">
        <v>0</v>
      </c>
      <c r="K137" s="44"/>
      <c r="M137" s="49">
        <f t="shared" si="64"/>
        <v>100</v>
      </c>
      <c r="N137" s="49">
        <f t="shared" si="65"/>
        <v>0</v>
      </c>
      <c r="Y137" s="50"/>
      <c r="Z137" s="50"/>
      <c r="AA137" s="50"/>
      <c r="AB137" s="50"/>
      <c r="AC137" s="50"/>
      <c r="AD137" s="50"/>
    </row>
    <row r="138" spans="1:30" ht="11.1" customHeight="1" x14ac:dyDescent="0.15">
      <c r="A138" s="33" t="s">
        <v>42</v>
      </c>
      <c r="B138" s="290"/>
      <c r="C138" s="33" t="s">
        <v>44</v>
      </c>
      <c r="D138" s="41">
        <v>0</v>
      </c>
      <c r="E138" s="41">
        <v>0</v>
      </c>
      <c r="F138" s="41">
        <v>0</v>
      </c>
      <c r="G138" s="41">
        <f>'6.7'!E72</f>
        <v>85.2</v>
      </c>
      <c r="H138" s="41">
        <f>'6.7'!E73</f>
        <v>13.8</v>
      </c>
      <c r="I138" s="41">
        <f>'6.7'!E74</f>
        <v>1</v>
      </c>
      <c r="K138" s="44"/>
      <c r="M138" s="49">
        <f t="shared" si="64"/>
        <v>0</v>
      </c>
      <c r="N138" s="49">
        <f t="shared" si="65"/>
        <v>100</v>
      </c>
      <c r="Y138" s="50"/>
      <c r="Z138" s="50"/>
      <c r="AA138" s="50"/>
      <c r="AB138" s="50"/>
      <c r="AC138" s="50"/>
      <c r="AD138" s="50"/>
    </row>
    <row r="139" spans="1:30" ht="11.1" customHeight="1" x14ac:dyDescent="0.15">
      <c r="A139" s="33" t="s">
        <v>42</v>
      </c>
      <c r="B139" s="290">
        <v>17</v>
      </c>
      <c r="C139" s="33" t="s">
        <v>43</v>
      </c>
      <c r="D139" s="41">
        <f>'6.7'!F69</f>
        <v>74.2</v>
      </c>
      <c r="E139" s="41">
        <f>'6.7'!F70</f>
        <v>24.1</v>
      </c>
      <c r="F139" s="41">
        <f>'6.7'!F71</f>
        <v>1.6</v>
      </c>
      <c r="G139" s="41">
        <v>0</v>
      </c>
      <c r="H139" s="41">
        <v>0</v>
      </c>
      <c r="I139" s="41">
        <v>0</v>
      </c>
      <c r="K139" s="44"/>
      <c r="M139" s="49">
        <f t="shared" ref="M139:M142" si="66">SUM(D139:F139)</f>
        <v>99.9</v>
      </c>
      <c r="N139" s="49">
        <f t="shared" ref="N139:N142" si="67">SUM(G139:I139)</f>
        <v>0</v>
      </c>
      <c r="Y139" s="50"/>
      <c r="Z139" s="50"/>
      <c r="AA139" s="50"/>
      <c r="AB139" s="50"/>
      <c r="AC139" s="50"/>
      <c r="AD139" s="50"/>
    </row>
    <row r="140" spans="1:30" ht="11.1" customHeight="1" x14ac:dyDescent="0.15">
      <c r="A140" s="33" t="s">
        <v>42</v>
      </c>
      <c r="B140" s="290"/>
      <c r="C140" s="33" t="s">
        <v>44</v>
      </c>
      <c r="D140" s="41">
        <v>0</v>
      </c>
      <c r="E140" s="41">
        <v>0</v>
      </c>
      <c r="F140" s="41">
        <v>0</v>
      </c>
      <c r="G140" s="41">
        <f>'6.7'!F72</f>
        <v>82.1</v>
      </c>
      <c r="H140" s="41">
        <f>'6.7'!F73</f>
        <v>17</v>
      </c>
      <c r="I140" s="41">
        <f>'6.7'!F74</f>
        <v>0.9</v>
      </c>
      <c r="K140" s="44"/>
      <c r="M140" s="49">
        <f t="shared" si="66"/>
        <v>0</v>
      </c>
      <c r="N140" s="49">
        <f t="shared" si="67"/>
        <v>100</v>
      </c>
      <c r="Y140" s="50"/>
      <c r="Z140" s="50"/>
      <c r="AA140" s="50"/>
      <c r="AB140" s="50"/>
      <c r="AC140" s="50"/>
      <c r="AD140" s="50"/>
    </row>
    <row r="141" spans="1:30" ht="11.1" customHeight="1" x14ac:dyDescent="0.15">
      <c r="A141" s="33" t="s">
        <v>42</v>
      </c>
      <c r="B141" s="290">
        <v>18</v>
      </c>
      <c r="C141" s="33" t="s">
        <v>43</v>
      </c>
      <c r="D141" s="41">
        <f>'6.7'!G69</f>
        <v>72.8</v>
      </c>
      <c r="E141" s="41">
        <f>'6.7'!G70</f>
        <v>25.2</v>
      </c>
      <c r="F141" s="41">
        <f>'6.7'!G71</f>
        <v>2</v>
      </c>
      <c r="G141" s="41">
        <v>0</v>
      </c>
      <c r="H141" s="41">
        <v>0</v>
      </c>
      <c r="I141" s="41">
        <v>0</v>
      </c>
      <c r="K141" s="44"/>
      <c r="M141" s="49">
        <f t="shared" si="66"/>
        <v>100</v>
      </c>
      <c r="N141" s="49">
        <f t="shared" si="67"/>
        <v>0</v>
      </c>
      <c r="Y141" s="50"/>
      <c r="Z141" s="50"/>
      <c r="AA141" s="50"/>
      <c r="AB141" s="50"/>
      <c r="AC141" s="50"/>
      <c r="AD141" s="50"/>
    </row>
    <row r="142" spans="1:30" ht="11.1" customHeight="1" x14ac:dyDescent="0.15">
      <c r="A142" s="33" t="s">
        <v>42</v>
      </c>
      <c r="B142" s="290"/>
      <c r="C142" s="33" t="s">
        <v>44</v>
      </c>
      <c r="D142" s="41">
        <v>0</v>
      </c>
      <c r="E142" s="41">
        <v>0</v>
      </c>
      <c r="F142" s="41">
        <v>0</v>
      </c>
      <c r="G142" s="41">
        <f>'6.7'!G72</f>
        <v>76.8</v>
      </c>
      <c r="H142" s="41">
        <f>'6.7'!G73</f>
        <v>21.6</v>
      </c>
      <c r="I142" s="41">
        <f>'6.7'!G74</f>
        <v>1.5</v>
      </c>
      <c r="K142" s="44"/>
      <c r="M142" s="49">
        <f t="shared" si="66"/>
        <v>0</v>
      </c>
      <c r="N142" s="49">
        <f t="shared" si="67"/>
        <v>99.9</v>
      </c>
      <c r="Y142" s="50"/>
      <c r="Z142" s="50"/>
      <c r="AA142" s="50"/>
      <c r="AB142" s="50"/>
      <c r="AC142" s="50"/>
      <c r="AD142" s="50"/>
    </row>
    <row r="143" spans="1:30" ht="11.1" customHeight="1" x14ac:dyDescent="0.15">
      <c r="A143" s="33" t="s">
        <v>42</v>
      </c>
      <c r="B143" s="290">
        <v>19</v>
      </c>
      <c r="C143" s="33" t="s">
        <v>43</v>
      </c>
      <c r="D143" s="41">
        <f>'6.7'!H69</f>
        <v>63.7</v>
      </c>
      <c r="E143" s="41">
        <f>'6.7'!H70</f>
        <v>33.1</v>
      </c>
      <c r="F143" s="41">
        <f>'6.7'!H71</f>
        <v>3.1</v>
      </c>
      <c r="G143" s="41">
        <v>0</v>
      </c>
      <c r="H143" s="41">
        <v>0</v>
      </c>
      <c r="I143" s="41">
        <v>0</v>
      </c>
      <c r="K143" s="44"/>
      <c r="M143" s="49">
        <f t="shared" ref="M143:M146" si="68">SUM(D143:F143)</f>
        <v>99.9</v>
      </c>
      <c r="N143" s="49">
        <f t="shared" ref="N143:N146" si="69">SUM(G143:I143)</f>
        <v>0</v>
      </c>
      <c r="Y143" s="50"/>
      <c r="Z143" s="50"/>
      <c r="AA143" s="50"/>
      <c r="AB143" s="50"/>
      <c r="AC143" s="50"/>
      <c r="AD143" s="50"/>
    </row>
    <row r="144" spans="1:30" ht="11.1" customHeight="1" x14ac:dyDescent="0.15">
      <c r="A144" s="33" t="s">
        <v>42</v>
      </c>
      <c r="B144" s="290"/>
      <c r="C144" s="33" t="s">
        <v>44</v>
      </c>
      <c r="D144" s="41">
        <v>0</v>
      </c>
      <c r="E144" s="41">
        <v>0</v>
      </c>
      <c r="F144" s="41">
        <v>0</v>
      </c>
      <c r="G144" s="41">
        <f>'6.7'!H72</f>
        <v>69.3</v>
      </c>
      <c r="H144" s="41">
        <f>'6.7'!H73</f>
        <v>28</v>
      </c>
      <c r="I144" s="41">
        <f>'6.7'!H74</f>
        <v>2.7</v>
      </c>
      <c r="K144" s="44"/>
      <c r="M144" s="49">
        <f t="shared" si="68"/>
        <v>0</v>
      </c>
      <c r="N144" s="49">
        <f t="shared" si="69"/>
        <v>100</v>
      </c>
      <c r="Y144" s="50"/>
      <c r="Z144" s="50"/>
      <c r="AA144" s="50"/>
      <c r="AB144" s="50"/>
      <c r="AC144" s="50"/>
      <c r="AD144" s="50"/>
    </row>
    <row r="145" spans="1:30" ht="11.1" customHeight="1" x14ac:dyDescent="0.15">
      <c r="A145" s="33" t="s">
        <v>42</v>
      </c>
      <c r="B145" s="290">
        <v>20</v>
      </c>
      <c r="C145" s="33" t="s">
        <v>43</v>
      </c>
      <c r="D145" s="41">
        <f>'6.7'!I69</f>
        <v>48.7</v>
      </c>
      <c r="E145" s="41">
        <f>'6.7'!I70</f>
        <v>48</v>
      </c>
      <c r="F145" s="41">
        <f>'6.7'!I71</f>
        <v>3.4</v>
      </c>
      <c r="G145" s="41">
        <v>0</v>
      </c>
      <c r="H145" s="41">
        <v>0</v>
      </c>
      <c r="I145" s="41">
        <v>0</v>
      </c>
      <c r="K145" s="44"/>
      <c r="M145" s="49">
        <f t="shared" si="68"/>
        <v>100.10000000000001</v>
      </c>
      <c r="N145" s="49">
        <f t="shared" si="69"/>
        <v>0</v>
      </c>
      <c r="Y145" s="50"/>
      <c r="Z145" s="50"/>
      <c r="AA145" s="50"/>
      <c r="AB145" s="50"/>
      <c r="AC145" s="50"/>
      <c r="AD145" s="50"/>
    </row>
    <row r="146" spans="1:30" ht="11.1" customHeight="1" x14ac:dyDescent="0.15">
      <c r="A146" s="33" t="s">
        <v>42</v>
      </c>
      <c r="B146" s="290"/>
      <c r="C146" s="33" t="s">
        <v>44</v>
      </c>
      <c r="D146" s="41">
        <v>0</v>
      </c>
      <c r="E146" s="41">
        <v>0</v>
      </c>
      <c r="F146" s="41">
        <v>0</v>
      </c>
      <c r="G146" s="41">
        <f>'6.7'!I72</f>
        <v>51.5</v>
      </c>
      <c r="H146" s="41">
        <f>'6.7'!I73</f>
        <v>45.1</v>
      </c>
      <c r="I146" s="41">
        <f>'6.7'!I74</f>
        <v>3.4</v>
      </c>
      <c r="K146" s="44"/>
      <c r="M146" s="49">
        <f t="shared" si="68"/>
        <v>0</v>
      </c>
      <c r="N146" s="49">
        <f t="shared" si="69"/>
        <v>100</v>
      </c>
      <c r="Y146" s="50"/>
      <c r="Z146" s="50"/>
      <c r="AA146" s="50"/>
      <c r="AB146" s="50"/>
      <c r="AC146" s="50"/>
      <c r="AD146" s="50"/>
    </row>
    <row r="147" spans="1:30" ht="11.1" customHeight="1" x14ac:dyDescent="0.15">
      <c r="A147" s="33" t="s">
        <v>42</v>
      </c>
      <c r="B147" s="290">
        <v>21</v>
      </c>
      <c r="C147" s="33" t="s">
        <v>43</v>
      </c>
      <c r="D147" s="41">
        <f>'6.7'!J69</f>
        <v>37.799999999999997</v>
      </c>
      <c r="E147" s="41">
        <f>'6.7'!J70</f>
        <v>55.3</v>
      </c>
      <c r="F147" s="41">
        <f>'6.7'!J71</f>
        <v>6.9</v>
      </c>
      <c r="G147" s="41">
        <v>0</v>
      </c>
      <c r="H147" s="41">
        <v>0</v>
      </c>
      <c r="I147" s="41">
        <v>0</v>
      </c>
      <c r="K147" s="44"/>
      <c r="M147" s="49">
        <f t="shared" ref="M147:M150" si="70">SUM(D147:F147)</f>
        <v>100</v>
      </c>
      <c r="N147" s="49">
        <f t="shared" ref="N147:N150" si="71">SUM(G147:I147)</f>
        <v>0</v>
      </c>
      <c r="Y147" s="50"/>
      <c r="Z147" s="50"/>
      <c r="AA147" s="50"/>
      <c r="AB147" s="50"/>
      <c r="AC147" s="50"/>
      <c r="AD147" s="50"/>
    </row>
    <row r="148" spans="1:30" ht="11.1" customHeight="1" x14ac:dyDescent="0.15">
      <c r="A148" s="33" t="s">
        <v>42</v>
      </c>
      <c r="B148" s="290"/>
      <c r="C148" s="33" t="s">
        <v>44</v>
      </c>
      <c r="D148" s="41">
        <v>0</v>
      </c>
      <c r="E148" s="41">
        <v>0</v>
      </c>
      <c r="F148" s="41">
        <v>0</v>
      </c>
      <c r="G148" s="41">
        <f>'6.7'!J72</f>
        <v>38.4</v>
      </c>
      <c r="H148" s="41">
        <f>'6.7'!J73</f>
        <v>57.6</v>
      </c>
      <c r="I148" s="41">
        <f>'6.7'!J74</f>
        <v>4.0999999999999996</v>
      </c>
      <c r="K148" s="44"/>
      <c r="M148" s="49">
        <f t="shared" si="70"/>
        <v>0</v>
      </c>
      <c r="N148" s="49">
        <f t="shared" si="71"/>
        <v>100.1</v>
      </c>
      <c r="Y148" s="50"/>
      <c r="Z148" s="50"/>
      <c r="AA148" s="50"/>
      <c r="AB148" s="50"/>
      <c r="AC148" s="50"/>
      <c r="AD148" s="50"/>
    </row>
    <row r="149" spans="1:30" ht="11.1" customHeight="1" x14ac:dyDescent="0.15">
      <c r="A149" s="33" t="s">
        <v>42</v>
      </c>
      <c r="B149" s="290">
        <v>22</v>
      </c>
      <c r="C149" s="33" t="s">
        <v>43</v>
      </c>
      <c r="D149" s="41">
        <f>'6.7'!K69</f>
        <v>25.8</v>
      </c>
      <c r="E149" s="41">
        <f>'6.7'!K70</f>
        <v>65.8</v>
      </c>
      <c r="F149" s="41">
        <f>'6.7'!K71</f>
        <v>8.4</v>
      </c>
      <c r="G149" s="41">
        <v>0</v>
      </c>
      <c r="H149" s="41">
        <v>0</v>
      </c>
      <c r="I149" s="41">
        <v>0</v>
      </c>
      <c r="K149" s="44"/>
      <c r="M149" s="49">
        <f t="shared" si="70"/>
        <v>100</v>
      </c>
      <c r="N149" s="49">
        <f t="shared" si="71"/>
        <v>0</v>
      </c>
      <c r="Y149" s="50"/>
      <c r="Z149" s="50"/>
      <c r="AA149" s="50"/>
      <c r="AB149" s="50"/>
      <c r="AC149" s="50"/>
      <c r="AD149" s="50"/>
    </row>
    <row r="150" spans="1:30" ht="11.1" customHeight="1" x14ac:dyDescent="0.15">
      <c r="A150" s="33" t="s">
        <v>42</v>
      </c>
      <c r="B150" s="290"/>
      <c r="C150" s="33" t="s">
        <v>44</v>
      </c>
      <c r="D150" s="41">
        <v>0</v>
      </c>
      <c r="E150" s="41">
        <v>0</v>
      </c>
      <c r="F150" s="41">
        <v>0</v>
      </c>
      <c r="G150" s="41">
        <f>'6.7'!K72</f>
        <v>28.3</v>
      </c>
      <c r="H150" s="41">
        <f>'6.7'!K73</f>
        <v>65.099999999999994</v>
      </c>
      <c r="I150" s="41">
        <f>'6.7'!K74</f>
        <v>6.6</v>
      </c>
      <c r="K150" s="44"/>
      <c r="M150" s="49">
        <f t="shared" si="70"/>
        <v>0</v>
      </c>
      <c r="N150" s="49">
        <f t="shared" si="71"/>
        <v>99.999999999999986</v>
      </c>
      <c r="Y150" s="50"/>
      <c r="Z150" s="50"/>
      <c r="AA150" s="50"/>
      <c r="AB150" s="50"/>
      <c r="AC150" s="50"/>
      <c r="AD150" s="50"/>
    </row>
    <row r="151" spans="1:30" ht="11.1" customHeight="1" x14ac:dyDescent="0.15">
      <c r="A151" s="33" t="s">
        <v>42</v>
      </c>
      <c r="B151" s="290">
        <v>23</v>
      </c>
      <c r="C151" s="33" t="s">
        <v>43</v>
      </c>
      <c r="D151" s="41">
        <f>'6.7'!L69</f>
        <v>15.8</v>
      </c>
      <c r="E151" s="41">
        <f>'6.7'!L70</f>
        <v>74.099999999999994</v>
      </c>
      <c r="F151" s="41">
        <f>'6.7'!L71</f>
        <v>10.1</v>
      </c>
      <c r="G151" s="41">
        <v>0</v>
      </c>
      <c r="H151" s="41">
        <v>0</v>
      </c>
      <c r="I151" s="41">
        <v>0</v>
      </c>
      <c r="K151" s="44"/>
      <c r="M151" s="49">
        <f t="shared" ref="M151:M154" si="72">SUM(D151:F151)</f>
        <v>99.999999999999986</v>
      </c>
      <c r="N151" s="49">
        <f t="shared" ref="N151:N154" si="73">SUM(G151:I151)</f>
        <v>0</v>
      </c>
      <c r="Y151" s="50"/>
      <c r="Z151" s="50"/>
      <c r="AA151" s="50"/>
      <c r="AB151" s="50"/>
      <c r="AC151" s="50"/>
      <c r="AD151" s="50"/>
    </row>
    <row r="152" spans="1:30" ht="11.1" customHeight="1" x14ac:dyDescent="0.15">
      <c r="A152" s="33" t="s">
        <v>42</v>
      </c>
      <c r="B152" s="290"/>
      <c r="C152" s="33" t="s">
        <v>44</v>
      </c>
      <c r="D152" s="41">
        <v>0</v>
      </c>
      <c r="E152" s="41">
        <v>0</v>
      </c>
      <c r="F152" s="41">
        <v>0</v>
      </c>
      <c r="G152" s="41">
        <f>'6.7'!L72</f>
        <v>19.899999999999999</v>
      </c>
      <c r="H152" s="41">
        <f>'6.7'!L73</f>
        <v>71.599999999999994</v>
      </c>
      <c r="I152" s="41">
        <f>'6.7'!L74</f>
        <v>8.4</v>
      </c>
      <c r="K152" s="44"/>
      <c r="M152" s="49">
        <f t="shared" si="72"/>
        <v>0</v>
      </c>
      <c r="N152" s="49">
        <f t="shared" si="73"/>
        <v>99.9</v>
      </c>
      <c r="Y152" s="50"/>
      <c r="Z152" s="50"/>
      <c r="AA152" s="50"/>
      <c r="AB152" s="50"/>
      <c r="AC152" s="50"/>
      <c r="AD152" s="50"/>
    </row>
    <row r="153" spans="1:30" ht="11.1" customHeight="1" x14ac:dyDescent="0.15">
      <c r="A153" s="33" t="s">
        <v>42</v>
      </c>
      <c r="B153" s="290">
        <v>24</v>
      </c>
      <c r="C153" s="33" t="s">
        <v>43</v>
      </c>
      <c r="D153" s="41">
        <f>'6.7'!M69</f>
        <v>11.7</v>
      </c>
      <c r="E153" s="41">
        <f>'6.7'!M70</f>
        <v>74.5</v>
      </c>
      <c r="F153" s="41">
        <f>'6.7'!M71</f>
        <v>13.8</v>
      </c>
      <c r="G153" s="41">
        <v>0</v>
      </c>
      <c r="H153" s="41">
        <v>0</v>
      </c>
      <c r="I153" s="41">
        <v>0</v>
      </c>
      <c r="K153" s="44"/>
      <c r="M153" s="49">
        <f t="shared" si="72"/>
        <v>100</v>
      </c>
      <c r="N153" s="49">
        <f t="shared" si="73"/>
        <v>0</v>
      </c>
      <c r="Y153" s="50"/>
      <c r="Z153" s="50"/>
      <c r="AA153" s="50"/>
      <c r="AB153" s="50"/>
      <c r="AC153" s="50"/>
      <c r="AD153" s="50"/>
    </row>
    <row r="154" spans="1:30" ht="11.1" customHeight="1" x14ac:dyDescent="0.15">
      <c r="A154" s="33" t="s">
        <v>42</v>
      </c>
      <c r="B154" s="290"/>
      <c r="C154" s="33" t="s">
        <v>44</v>
      </c>
      <c r="D154" s="41">
        <v>0</v>
      </c>
      <c r="E154" s="41">
        <v>0</v>
      </c>
      <c r="F154" s="41">
        <v>0</v>
      </c>
      <c r="G154" s="41">
        <f>'6.7'!M72</f>
        <v>10.6</v>
      </c>
      <c r="H154" s="41">
        <f>'6.7'!M73</f>
        <v>77.3</v>
      </c>
      <c r="I154" s="41">
        <f>'6.7'!M74</f>
        <v>12.1</v>
      </c>
      <c r="K154" s="44"/>
      <c r="M154" s="49">
        <f t="shared" si="72"/>
        <v>0</v>
      </c>
      <c r="N154" s="49">
        <f t="shared" si="73"/>
        <v>99.999999999999986</v>
      </c>
      <c r="Y154" s="50"/>
      <c r="Z154" s="50"/>
      <c r="AA154" s="50"/>
      <c r="AB154" s="50"/>
      <c r="AC154" s="50"/>
      <c r="AD154" s="50"/>
    </row>
    <row r="155" spans="1:30" ht="11.1" customHeight="1" x14ac:dyDescent="0.15">
      <c r="A155" s="33" t="s">
        <v>42</v>
      </c>
      <c r="B155" s="290">
        <v>25</v>
      </c>
      <c r="C155" s="33" t="s">
        <v>43</v>
      </c>
      <c r="D155" s="41">
        <f>'6.7'!N69</f>
        <v>6.2</v>
      </c>
      <c r="E155" s="41">
        <f>'6.7'!N70</f>
        <v>74.900000000000006</v>
      </c>
      <c r="F155" s="41">
        <f>'6.7'!N71</f>
        <v>18.899999999999999</v>
      </c>
      <c r="G155" s="41">
        <v>0</v>
      </c>
      <c r="H155" s="41">
        <v>0</v>
      </c>
      <c r="I155" s="41">
        <v>0</v>
      </c>
      <c r="K155" s="44"/>
      <c r="M155" s="49">
        <f t="shared" ref="M155:M158" si="74">SUM(D155:F155)</f>
        <v>100</v>
      </c>
      <c r="N155" s="49">
        <f t="shared" ref="N155:N158" si="75">SUM(G155:I155)</f>
        <v>0</v>
      </c>
      <c r="Y155" s="50"/>
      <c r="Z155" s="50"/>
      <c r="AA155" s="50"/>
      <c r="AB155" s="50"/>
      <c r="AC155" s="50"/>
      <c r="AD155" s="50"/>
    </row>
    <row r="156" spans="1:30" ht="11.1" customHeight="1" x14ac:dyDescent="0.15">
      <c r="A156" s="33" t="s">
        <v>42</v>
      </c>
      <c r="B156" s="290"/>
      <c r="C156" s="33" t="s">
        <v>44</v>
      </c>
      <c r="D156" s="41">
        <v>0</v>
      </c>
      <c r="E156" s="41">
        <v>0</v>
      </c>
      <c r="F156" s="41">
        <v>0</v>
      </c>
      <c r="G156" s="41">
        <f>'6.7'!N72</f>
        <v>8</v>
      </c>
      <c r="H156" s="41">
        <f>'6.7'!N73</f>
        <v>76.8</v>
      </c>
      <c r="I156" s="41">
        <f>'6.7'!N74</f>
        <v>15.1</v>
      </c>
      <c r="K156" s="44"/>
      <c r="M156" s="49">
        <f t="shared" si="74"/>
        <v>0</v>
      </c>
      <c r="N156" s="49">
        <f t="shared" si="75"/>
        <v>99.899999999999991</v>
      </c>
      <c r="Y156" s="50"/>
      <c r="Z156" s="50"/>
      <c r="AA156" s="50"/>
      <c r="AB156" s="50"/>
      <c r="AC156" s="50"/>
      <c r="AD156" s="50"/>
    </row>
    <row r="157" spans="1:30" ht="11.1" customHeight="1" x14ac:dyDescent="0.15">
      <c r="A157" s="33" t="s">
        <v>42</v>
      </c>
      <c r="B157" s="290">
        <v>26</v>
      </c>
      <c r="C157" s="33" t="s">
        <v>43</v>
      </c>
      <c r="D157" s="41">
        <f>'6.7'!O69</f>
        <v>2.6</v>
      </c>
      <c r="E157" s="41">
        <f>'6.7'!O70</f>
        <v>73</v>
      </c>
      <c r="F157" s="41">
        <f>'6.7'!O71</f>
        <v>24.5</v>
      </c>
      <c r="G157" s="41">
        <v>0</v>
      </c>
      <c r="H157" s="41">
        <v>0</v>
      </c>
      <c r="I157" s="41">
        <v>0</v>
      </c>
      <c r="K157" s="44"/>
      <c r="M157" s="49">
        <f t="shared" si="74"/>
        <v>100.1</v>
      </c>
      <c r="N157" s="49">
        <f t="shared" si="75"/>
        <v>0</v>
      </c>
      <c r="Y157" s="50"/>
      <c r="Z157" s="50"/>
      <c r="AA157" s="50"/>
      <c r="AB157" s="50"/>
      <c r="AC157" s="50"/>
      <c r="AD157" s="50"/>
    </row>
    <row r="158" spans="1:30" ht="11.1" customHeight="1" x14ac:dyDescent="0.15">
      <c r="A158" s="33" t="s">
        <v>42</v>
      </c>
      <c r="B158" s="290"/>
      <c r="C158" s="33" t="s">
        <v>44</v>
      </c>
      <c r="D158" s="41">
        <v>0</v>
      </c>
      <c r="E158" s="41">
        <v>0</v>
      </c>
      <c r="F158" s="41">
        <v>0</v>
      </c>
      <c r="G158" s="41">
        <f>'6.7'!O72</f>
        <v>3</v>
      </c>
      <c r="H158" s="41">
        <f>'6.7'!O73</f>
        <v>76.599999999999994</v>
      </c>
      <c r="I158" s="41">
        <f>'6.7'!O74</f>
        <v>20.3</v>
      </c>
      <c r="K158" s="44"/>
      <c r="M158" s="49">
        <f t="shared" si="74"/>
        <v>0</v>
      </c>
      <c r="N158" s="49">
        <f t="shared" si="75"/>
        <v>99.899999999999991</v>
      </c>
      <c r="Y158" s="50"/>
      <c r="Z158" s="50"/>
      <c r="AA158" s="50"/>
      <c r="AB158" s="50"/>
      <c r="AC158" s="50"/>
      <c r="AD158" s="50"/>
    </row>
    <row r="159" spans="1:30" ht="11.1" customHeight="1" x14ac:dyDescent="0.15">
      <c r="A159" s="33" t="s">
        <v>42</v>
      </c>
      <c r="B159" s="290">
        <v>27</v>
      </c>
      <c r="C159" s="33" t="s">
        <v>43</v>
      </c>
      <c r="D159" s="41">
        <f>'6.7'!P69</f>
        <v>2</v>
      </c>
      <c r="E159" s="41">
        <f>'6.7'!P70</f>
        <v>65.5</v>
      </c>
      <c r="F159" s="41">
        <f>'6.7'!P71</f>
        <v>32.5</v>
      </c>
      <c r="G159" s="41">
        <v>0</v>
      </c>
      <c r="H159" s="41">
        <v>0</v>
      </c>
      <c r="I159" s="41">
        <v>0</v>
      </c>
      <c r="K159" s="44"/>
      <c r="M159" s="49">
        <f t="shared" ref="M159:M166" si="76">SUM(D159:F159)</f>
        <v>100</v>
      </c>
      <c r="N159" s="49">
        <f t="shared" ref="N159:N166" si="77">SUM(G159:I159)</f>
        <v>0</v>
      </c>
      <c r="Y159" s="50"/>
      <c r="Z159" s="50"/>
      <c r="AA159" s="50"/>
      <c r="AB159" s="50"/>
      <c r="AC159" s="50"/>
      <c r="AD159" s="50"/>
    </row>
    <row r="160" spans="1:30" ht="11.1" customHeight="1" x14ac:dyDescent="0.15">
      <c r="A160" s="33" t="s">
        <v>42</v>
      </c>
      <c r="B160" s="290"/>
      <c r="C160" s="33" t="s">
        <v>44</v>
      </c>
      <c r="D160" s="41">
        <v>0</v>
      </c>
      <c r="E160" s="41">
        <v>0</v>
      </c>
      <c r="F160" s="41">
        <v>0</v>
      </c>
      <c r="G160" s="41">
        <f>'6.7'!P72</f>
        <v>1.7</v>
      </c>
      <c r="H160" s="41">
        <f>'6.7'!P73</f>
        <v>69.7</v>
      </c>
      <c r="I160" s="41">
        <f>'6.7'!P74</f>
        <v>28.5</v>
      </c>
      <c r="K160" s="44"/>
      <c r="M160" s="49">
        <f t="shared" si="76"/>
        <v>0</v>
      </c>
      <c r="N160" s="49">
        <f t="shared" si="77"/>
        <v>99.9</v>
      </c>
      <c r="Y160" s="50"/>
      <c r="Z160" s="50"/>
      <c r="AA160" s="50"/>
      <c r="AB160" s="50"/>
      <c r="AC160" s="50"/>
      <c r="AD160" s="50"/>
    </row>
    <row r="161" spans="1:30" ht="11.1" customHeight="1" x14ac:dyDescent="0.15">
      <c r="A161" s="33" t="s">
        <v>42</v>
      </c>
      <c r="B161" s="290">
        <v>28</v>
      </c>
      <c r="C161" s="33" t="s">
        <v>43</v>
      </c>
      <c r="D161" s="41">
        <f>'6.7'!Q69</f>
        <v>0.3</v>
      </c>
      <c r="E161" s="41">
        <f>'6.7'!Q70</f>
        <v>59.7</v>
      </c>
      <c r="F161" s="41">
        <f>'6.7'!Q71</f>
        <v>40</v>
      </c>
      <c r="G161" s="41">
        <v>0</v>
      </c>
      <c r="H161" s="41">
        <v>0</v>
      </c>
      <c r="I161" s="41">
        <v>0</v>
      </c>
      <c r="K161" s="44"/>
      <c r="M161" s="49">
        <f t="shared" si="76"/>
        <v>100</v>
      </c>
      <c r="N161" s="49">
        <f t="shared" si="77"/>
        <v>0</v>
      </c>
      <c r="Y161" s="50"/>
      <c r="Z161" s="50"/>
      <c r="AA161" s="50"/>
      <c r="AB161" s="50"/>
      <c r="AC161" s="50"/>
      <c r="AD161" s="50"/>
    </row>
    <row r="162" spans="1:30" ht="11.1" customHeight="1" x14ac:dyDescent="0.15">
      <c r="A162" s="33" t="s">
        <v>42</v>
      </c>
      <c r="B162" s="290"/>
      <c r="C162" s="33" t="s">
        <v>44</v>
      </c>
      <c r="D162" s="41">
        <v>0</v>
      </c>
      <c r="E162" s="41">
        <v>0</v>
      </c>
      <c r="F162" s="41">
        <v>0</v>
      </c>
      <c r="G162" s="41">
        <f>'6.7'!Q72</f>
        <v>0</v>
      </c>
      <c r="H162" s="41">
        <f>'6.7'!Q73</f>
        <v>62</v>
      </c>
      <c r="I162" s="41">
        <f>'6.7'!Q74</f>
        <v>38</v>
      </c>
      <c r="K162" s="44"/>
      <c r="M162" s="49">
        <f t="shared" si="76"/>
        <v>0</v>
      </c>
      <c r="N162" s="49">
        <f t="shared" si="77"/>
        <v>100</v>
      </c>
      <c r="Y162" s="50"/>
      <c r="Z162" s="50"/>
      <c r="AA162" s="50"/>
      <c r="AB162" s="50"/>
      <c r="AC162" s="50"/>
      <c r="AD162" s="50"/>
    </row>
    <row r="163" spans="1:30" ht="11.1" customHeight="1" x14ac:dyDescent="0.15">
      <c r="A163" s="33" t="s">
        <v>42</v>
      </c>
      <c r="B163" s="290">
        <v>29</v>
      </c>
      <c r="C163" s="33" t="s">
        <v>43</v>
      </c>
      <c r="D163" s="41">
        <f>'6.7'!R69</f>
        <v>0.5</v>
      </c>
      <c r="E163" s="41">
        <f>'6.7'!R70</f>
        <v>55.1</v>
      </c>
      <c r="F163" s="41">
        <f>'6.7'!R71</f>
        <v>44.4</v>
      </c>
      <c r="G163" s="41">
        <v>0</v>
      </c>
      <c r="H163" s="41">
        <v>0</v>
      </c>
      <c r="I163" s="41">
        <v>0</v>
      </c>
      <c r="K163" s="44"/>
      <c r="M163" s="49">
        <f t="shared" si="76"/>
        <v>100</v>
      </c>
      <c r="N163" s="49">
        <f t="shared" si="77"/>
        <v>0</v>
      </c>
      <c r="Y163" s="50"/>
      <c r="Z163" s="50"/>
      <c r="AA163" s="50"/>
      <c r="AB163" s="50"/>
      <c r="AC163" s="50"/>
      <c r="AD163" s="50"/>
    </row>
    <row r="164" spans="1:30" ht="11.1" customHeight="1" x14ac:dyDescent="0.15">
      <c r="A164" s="33" t="s">
        <v>42</v>
      </c>
      <c r="B164" s="290"/>
      <c r="C164" s="33" t="s">
        <v>44</v>
      </c>
      <c r="D164" s="41">
        <v>0</v>
      </c>
      <c r="E164" s="41">
        <v>0</v>
      </c>
      <c r="F164" s="41">
        <v>0</v>
      </c>
      <c r="G164" s="41">
        <f>'6.7'!R72</f>
        <v>0</v>
      </c>
      <c r="H164" s="41">
        <f>'6.7'!R73</f>
        <v>53.8</v>
      </c>
      <c r="I164" s="41">
        <f>'6.7'!R74</f>
        <v>46.2</v>
      </c>
      <c r="K164" s="44"/>
      <c r="M164" s="49">
        <f t="shared" si="76"/>
        <v>0</v>
      </c>
      <c r="N164" s="49">
        <f t="shared" si="77"/>
        <v>100</v>
      </c>
      <c r="Y164" s="50"/>
      <c r="Z164" s="50"/>
      <c r="AA164" s="50"/>
      <c r="AB164" s="50"/>
      <c r="AC164" s="50"/>
      <c r="AD164" s="50"/>
    </row>
    <row r="165" spans="1:30" ht="11.1" customHeight="1" x14ac:dyDescent="0.15">
      <c r="A165" s="33" t="s">
        <v>42</v>
      </c>
      <c r="B165" s="290">
        <v>30</v>
      </c>
      <c r="C165" s="33" t="s">
        <v>43</v>
      </c>
      <c r="D165" s="41">
        <f>'6.7'!S69</f>
        <v>0.1</v>
      </c>
      <c r="E165" s="41">
        <f>'6.7'!S70</f>
        <v>48.6</v>
      </c>
      <c r="F165" s="41">
        <f>'6.7'!S71</f>
        <v>51.3</v>
      </c>
      <c r="G165" s="41">
        <v>0</v>
      </c>
      <c r="H165" s="41">
        <v>0</v>
      </c>
      <c r="I165" s="41">
        <v>0</v>
      </c>
      <c r="K165" s="44"/>
      <c r="M165" s="49">
        <f t="shared" si="76"/>
        <v>100</v>
      </c>
      <c r="N165" s="49">
        <f t="shared" si="77"/>
        <v>0</v>
      </c>
      <c r="Y165" s="50"/>
      <c r="Z165" s="50"/>
      <c r="AA165" s="50"/>
      <c r="AB165" s="50"/>
      <c r="AC165" s="50"/>
      <c r="AD165" s="50"/>
    </row>
    <row r="166" spans="1:30" ht="11.1" customHeight="1" x14ac:dyDescent="0.15">
      <c r="A166" s="33" t="s">
        <v>42</v>
      </c>
      <c r="B166" s="290"/>
      <c r="C166" s="33" t="s">
        <v>44</v>
      </c>
      <c r="D166" s="41">
        <v>0</v>
      </c>
      <c r="E166" s="41">
        <v>0</v>
      </c>
      <c r="F166" s="41">
        <v>0</v>
      </c>
      <c r="G166" s="41">
        <f>'6.7'!S72</f>
        <v>0.4</v>
      </c>
      <c r="H166" s="41">
        <f>'6.7'!S73</f>
        <v>53.1</v>
      </c>
      <c r="I166" s="41">
        <f>'6.7'!S74</f>
        <v>46.4</v>
      </c>
      <c r="K166" s="44"/>
      <c r="M166" s="49">
        <f t="shared" si="76"/>
        <v>0</v>
      </c>
      <c r="N166" s="49">
        <f t="shared" si="77"/>
        <v>99.9</v>
      </c>
      <c r="Y166" s="50"/>
      <c r="Z166" s="50"/>
      <c r="AA166" s="50"/>
      <c r="AB166" s="50"/>
      <c r="AC166" s="50"/>
      <c r="AD166" s="50"/>
    </row>
  </sheetData>
  <mergeCells count="80">
    <mergeCell ref="B159:B160"/>
    <mergeCell ref="B161:B162"/>
    <mergeCell ref="B163:B164"/>
    <mergeCell ref="B165:B166"/>
    <mergeCell ref="B147:B148"/>
    <mergeCell ref="B149:B150"/>
    <mergeCell ref="B151:B152"/>
    <mergeCell ref="B153:B154"/>
    <mergeCell ref="B155:B156"/>
    <mergeCell ref="B157:B158"/>
    <mergeCell ref="B145:B146"/>
    <mergeCell ref="B122:B123"/>
    <mergeCell ref="B124:B125"/>
    <mergeCell ref="B126:B127"/>
    <mergeCell ref="B128:B129"/>
    <mergeCell ref="B130:B131"/>
    <mergeCell ref="B132:B133"/>
    <mergeCell ref="B135:B136"/>
    <mergeCell ref="B137:B138"/>
    <mergeCell ref="B139:B140"/>
    <mergeCell ref="B141:B142"/>
    <mergeCell ref="B143:B144"/>
    <mergeCell ref="B120:B121"/>
    <mergeCell ref="B97:B98"/>
    <mergeCell ref="B99:B100"/>
    <mergeCell ref="B102:B103"/>
    <mergeCell ref="B104:B105"/>
    <mergeCell ref="B106:B107"/>
    <mergeCell ref="B108:B109"/>
    <mergeCell ref="B110:B111"/>
    <mergeCell ref="B112:B113"/>
    <mergeCell ref="B114:B115"/>
    <mergeCell ref="B116:B117"/>
    <mergeCell ref="B118:B119"/>
    <mergeCell ref="B66:B67"/>
    <mergeCell ref="B69:B70"/>
    <mergeCell ref="B95:B96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71:B72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B64:B65"/>
    <mergeCell ref="B27:B28"/>
    <mergeCell ref="B29:B30"/>
    <mergeCell ref="B31:B32"/>
    <mergeCell ref="B33:B34"/>
    <mergeCell ref="B15:B16"/>
    <mergeCell ref="B17:B18"/>
    <mergeCell ref="B19:B20"/>
    <mergeCell ref="B21:B22"/>
    <mergeCell ref="B23:B24"/>
    <mergeCell ref="B25:B26"/>
    <mergeCell ref="B13:B14"/>
    <mergeCell ref="B3:B4"/>
    <mergeCell ref="B5:B6"/>
    <mergeCell ref="B7:B8"/>
    <mergeCell ref="B9:B10"/>
    <mergeCell ref="B11:B12"/>
  </mergeCells>
  <conditionalFormatting sqref="Y3:AD166">
    <cfRule type="colorScale" priority="8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3</vt:i4>
      </vt:variant>
    </vt:vector>
  </HeadingPairs>
  <TitlesOfParts>
    <vt:vector size="19" baseType="lpstr">
      <vt:lpstr>Table des matières</vt:lpstr>
      <vt:lpstr>6.1</vt:lpstr>
      <vt:lpstr>6.2</vt:lpstr>
      <vt:lpstr>6.3</vt:lpstr>
      <vt:lpstr>6.4</vt:lpstr>
      <vt:lpstr>6.5</vt:lpstr>
      <vt:lpstr>6.6</vt:lpstr>
      <vt:lpstr>6.7</vt:lpstr>
      <vt:lpstr>6.8</vt:lpstr>
      <vt:lpstr>6.9</vt:lpstr>
      <vt:lpstr>6.10</vt:lpstr>
      <vt:lpstr>6.11</vt:lpstr>
      <vt:lpstr>6.12</vt:lpstr>
      <vt:lpstr>Données_6.1(1D)</vt:lpstr>
      <vt:lpstr>Données_6.1(2D)</vt:lpstr>
      <vt:lpstr>Données_6.7</vt:lpstr>
      <vt:lpstr>'6.4'!Zone_d_impression</vt:lpstr>
      <vt:lpstr>'Données_6.1(1D)'!Zone_d_impression</vt:lpstr>
      <vt:lpstr>'Données_6.1(2D)'!Zone_d_impression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BSN 2020- Chap 4- La carrière des personnels fonctionnaires relevant de l’enseignement scolaire public : ancienneté, avancement</dc:title>
  <dc:creator>DEPP-MENJS;direction de l'évaluation, de la prospective et de la performance;ministère de l'éducation nationale, de la Jeunesse et des Sports</dc:creator>
  <cp:lastModifiedBy>PASCALINE FEUILLET</cp:lastModifiedBy>
  <dcterms:created xsi:type="dcterms:W3CDTF">2020-05-11T15:33:11Z</dcterms:created>
  <dcterms:modified xsi:type="dcterms:W3CDTF">2026-09-11T09:01:42Z</dcterms:modified>
</cp:coreProperties>
</file>