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drawings/drawing8.xml" ContentType="application/vnd.openxmlformats-officedocument.drawingml.chartshapes+xml"/>
  <Override PartName="/xl/charts/chart1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theme/themeOverride7.xml" ContentType="application/vnd.openxmlformats-officedocument.themeOverride+xml"/>
  <Override PartName="/xl/drawings/drawing11.xml" ContentType="application/vnd.openxmlformats-officedocument.drawingml.chartshapes+xml"/>
  <Override PartName="/xl/charts/chart17.xml" ContentType="application/vnd.openxmlformats-officedocument.drawingml.chart+xml"/>
  <Override PartName="/xl/theme/themeOverride8.xml" ContentType="application/vnd.openxmlformats-officedocument.themeOverride+xml"/>
  <Override PartName="/xl/drawings/drawing12.xml" ContentType="application/vnd.openxmlformats-officedocument.drawingml.chartshapes+xml"/>
  <Override PartName="/xl/charts/chart18.xml" ContentType="application/vnd.openxmlformats-officedocument.drawingml.chart+xml"/>
  <Override PartName="/xl/theme/themeOverride9.xml" ContentType="application/vnd.openxmlformats-officedocument.themeOverrid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prj-depp-bsn\Panorama 2023-2024\Fichiers Excel\"/>
    </mc:Choice>
  </mc:AlternateContent>
  <bookViews>
    <workbookView xWindow="0" yWindow="0" windowWidth="25200" windowHeight="11250" tabRatio="669"/>
  </bookViews>
  <sheets>
    <sheet name="Fig6.1" sheetId="14" r:id="rId1"/>
    <sheet name="Tab6.1" sheetId="1" r:id="rId2"/>
    <sheet name="Fig6.2 " sheetId="13" r:id="rId3"/>
    <sheet name="Fig6.3" sheetId="12" r:id="rId4"/>
    <sheet name="Fig6.4 " sheetId="8" r:id="rId5"/>
    <sheet name="Fig6.5" sheetId="9" r:id="rId6"/>
    <sheet name="Données_Fig6.1(1)" sheetId="4" r:id="rId7"/>
    <sheet name="Données_Fig6.1(2)" sheetId="6" r:id="rId8"/>
    <sheet name="Données_Fig6.2" sheetId="16" r:id="rId9"/>
  </sheets>
  <definedNames>
    <definedName name="_xlnm._FilterDatabase" localSheetId="1" hidden="1">'Tab6.1'!$A$5:$G$64</definedName>
    <definedName name="IDX" localSheetId="1">'Tab6.1'!#REF!</definedName>
    <definedName name="_xlnm.Print_Area" localSheetId="6">'Données_Fig6.1(1)'!$E$2:$K$32</definedName>
    <definedName name="_xlnm.Print_Area" localSheetId="7">'Données_Fig6.1(2)'!$F$2:$M$32</definedName>
    <definedName name="_xlnm.Print_Area" localSheetId="4">'Fig6.4 '!$J$1:$M$42</definedName>
    <definedName name="_xlnm.Print_Area" localSheetId="5">'Fig6.5'!$M:$P</definedName>
  </definedNames>
  <calcPr calcId="162913"/>
</workbook>
</file>

<file path=xl/calcChain.xml><?xml version="1.0" encoding="utf-8"?>
<calcChain xmlns="http://schemas.openxmlformats.org/spreadsheetml/2006/main">
  <c r="D67" i="12" l="1"/>
  <c r="D231" i="16" l="1"/>
  <c r="Y231" i="16" s="1"/>
  <c r="E231" i="16"/>
  <c r="Z231" i="16" s="1"/>
  <c r="F231" i="16"/>
  <c r="AA231" i="16" s="1"/>
  <c r="AB231" i="16"/>
  <c r="AC231" i="16"/>
  <c r="AD231" i="16"/>
  <c r="Y232" i="16"/>
  <c r="Z232" i="16"/>
  <c r="AA232" i="16"/>
  <c r="G232" i="16"/>
  <c r="AB232" i="16" s="1"/>
  <c r="H232" i="16"/>
  <c r="AC232" i="16" s="1"/>
  <c r="I232" i="16"/>
  <c r="AD232" i="16" s="1"/>
  <c r="D234" i="16"/>
  <c r="Y234" i="16" s="1"/>
  <c r="E234" i="16"/>
  <c r="Z234" i="16" s="1"/>
  <c r="F234" i="16"/>
  <c r="AB234" i="16"/>
  <c r="AC234" i="16"/>
  <c r="AD234" i="16"/>
  <c r="Y235" i="16"/>
  <c r="Z235" i="16"/>
  <c r="AA235" i="16"/>
  <c r="G235" i="16"/>
  <c r="AB235" i="16" s="1"/>
  <c r="H235" i="16"/>
  <c r="AC235" i="16" s="1"/>
  <c r="I235" i="16"/>
  <c r="D237" i="16"/>
  <c r="Y237" i="16" s="1"/>
  <c r="E237" i="16"/>
  <c r="Z237" i="16" s="1"/>
  <c r="F237" i="16"/>
  <c r="AA237" i="16" s="1"/>
  <c r="AB237" i="16"/>
  <c r="AC237" i="16"/>
  <c r="AD237" i="16"/>
  <c r="Y238" i="16"/>
  <c r="Z238" i="16"/>
  <c r="AA238" i="16"/>
  <c r="G238" i="16"/>
  <c r="AB238" i="16" s="1"/>
  <c r="H238" i="16"/>
  <c r="AC238" i="16" s="1"/>
  <c r="I238" i="16"/>
  <c r="AD238" i="16" s="1"/>
  <c r="D240" i="16"/>
  <c r="Y240" i="16" s="1"/>
  <c r="E240" i="16"/>
  <c r="Z240" i="16"/>
  <c r="F240" i="16"/>
  <c r="AB240" i="16"/>
  <c r="AC240" i="16"/>
  <c r="AD240" i="16"/>
  <c r="Y241" i="16"/>
  <c r="Z241" i="16"/>
  <c r="AA241" i="16"/>
  <c r="G241" i="16"/>
  <c r="AB241" i="16" s="1"/>
  <c r="H241" i="16"/>
  <c r="AC241" i="16" s="1"/>
  <c r="I241" i="16"/>
  <c r="M231" i="16"/>
  <c r="N231" i="16"/>
  <c r="M232" i="16"/>
  <c r="M233" i="16"/>
  <c r="N233" i="16"/>
  <c r="N234" i="16"/>
  <c r="M235" i="16"/>
  <c r="M236" i="16"/>
  <c r="N236" i="16"/>
  <c r="M237" i="16"/>
  <c r="N237" i="16"/>
  <c r="M238" i="16"/>
  <c r="M239" i="16"/>
  <c r="N239" i="16"/>
  <c r="N240" i="16"/>
  <c r="M241" i="16"/>
  <c r="D225" i="16"/>
  <c r="E225" i="16"/>
  <c r="Z225" i="16" s="1"/>
  <c r="F225" i="16"/>
  <c r="AA225" i="16" s="1"/>
  <c r="AB225" i="16"/>
  <c r="AC225" i="16"/>
  <c r="AD225" i="16"/>
  <c r="Y226" i="16"/>
  <c r="Z226" i="16"/>
  <c r="AA226" i="16"/>
  <c r="G226" i="16"/>
  <c r="AB226" i="16" s="1"/>
  <c r="H226" i="16"/>
  <c r="AC226" i="16" s="1"/>
  <c r="I226" i="16"/>
  <c r="AD226" i="16" s="1"/>
  <c r="D228" i="16"/>
  <c r="Y228" i="16" s="1"/>
  <c r="E228" i="16"/>
  <c r="Z228" i="16" s="1"/>
  <c r="F228" i="16"/>
  <c r="AA228" i="16" s="1"/>
  <c r="AB228" i="16"/>
  <c r="AC228" i="16"/>
  <c r="AD228" i="16"/>
  <c r="Y229" i="16"/>
  <c r="Z229" i="16"/>
  <c r="AA229" i="16"/>
  <c r="G229" i="16"/>
  <c r="AB229" i="16" s="1"/>
  <c r="H229" i="16"/>
  <c r="I229" i="16"/>
  <c r="AD229" i="16" s="1"/>
  <c r="N225" i="16"/>
  <c r="M226" i="16"/>
  <c r="M227" i="16"/>
  <c r="N227" i="16"/>
  <c r="N228" i="16"/>
  <c r="M229" i="16"/>
  <c r="M230" i="16"/>
  <c r="N230" i="16"/>
  <c r="D219" i="16"/>
  <c r="Y219" i="16" s="1"/>
  <c r="E219" i="16"/>
  <c r="Z219" i="16" s="1"/>
  <c r="F219" i="16"/>
  <c r="AA219" i="16" s="1"/>
  <c r="AB219" i="16"/>
  <c r="AC219" i="16"/>
  <c r="AD219" i="16"/>
  <c r="Y220" i="16"/>
  <c r="Z220" i="16"/>
  <c r="AA220" i="16"/>
  <c r="G220" i="16"/>
  <c r="AB220" i="16" s="1"/>
  <c r="H220" i="16"/>
  <c r="AC220" i="16" s="1"/>
  <c r="I220" i="16"/>
  <c r="AD220" i="16" s="1"/>
  <c r="D222" i="16"/>
  <c r="Y222" i="16" s="1"/>
  <c r="E222" i="16"/>
  <c r="F222" i="16"/>
  <c r="AA222" i="16" s="1"/>
  <c r="AB222" i="16"/>
  <c r="AC222" i="16"/>
  <c r="AD222" i="16"/>
  <c r="Y223" i="16"/>
  <c r="Z223" i="16"/>
  <c r="AA223" i="16"/>
  <c r="G223" i="16"/>
  <c r="AB223" i="16" s="1"/>
  <c r="H223" i="16"/>
  <c r="I223" i="16"/>
  <c r="AD223" i="16" s="1"/>
  <c r="N219" i="16"/>
  <c r="M220" i="16"/>
  <c r="M221" i="16"/>
  <c r="N221" i="16"/>
  <c r="N222" i="16"/>
  <c r="M223" i="16"/>
  <c r="M224" i="16"/>
  <c r="N224" i="16"/>
  <c r="D213" i="16"/>
  <c r="Y213" i="16" s="1"/>
  <c r="E213" i="16"/>
  <c r="Z213" i="16" s="1"/>
  <c r="F213" i="16"/>
  <c r="AA213" i="16" s="1"/>
  <c r="AB213" i="16"/>
  <c r="AC213" i="16"/>
  <c r="AD213" i="16"/>
  <c r="Y214" i="16"/>
  <c r="Z214" i="16"/>
  <c r="AA214" i="16"/>
  <c r="G214" i="16"/>
  <c r="H214" i="16"/>
  <c r="AC214" i="16" s="1"/>
  <c r="I214" i="16"/>
  <c r="AD214" i="16" s="1"/>
  <c r="D216" i="16"/>
  <c r="Y216" i="16" s="1"/>
  <c r="E216" i="16"/>
  <c r="Z216" i="16" s="1"/>
  <c r="F216" i="16"/>
  <c r="AA216" i="16" s="1"/>
  <c r="AB216" i="16"/>
  <c r="AC216" i="16"/>
  <c r="AD216" i="16"/>
  <c r="Y217" i="16"/>
  <c r="Z217" i="16"/>
  <c r="AA217" i="16"/>
  <c r="G217" i="16"/>
  <c r="AB217" i="16" s="1"/>
  <c r="H217" i="16"/>
  <c r="AC217" i="16" s="1"/>
  <c r="I217" i="16"/>
  <c r="AD217" i="16" s="1"/>
  <c r="N213" i="16"/>
  <c r="M214" i="16"/>
  <c r="M215" i="16"/>
  <c r="N215" i="16"/>
  <c r="N216" i="16"/>
  <c r="M217" i="16"/>
  <c r="M218" i="16"/>
  <c r="N218" i="16"/>
  <c r="D207" i="16"/>
  <c r="Y207" i="16" s="1"/>
  <c r="E207" i="16"/>
  <c r="Z207" i="16" s="1"/>
  <c r="F207" i="16"/>
  <c r="AA207" i="16" s="1"/>
  <c r="AB207" i="16"/>
  <c r="AC207" i="16"/>
  <c r="AD207" i="16"/>
  <c r="Y208" i="16"/>
  <c r="Z208" i="16"/>
  <c r="AA208" i="16"/>
  <c r="G208" i="16"/>
  <c r="AB208" i="16" s="1"/>
  <c r="H208" i="16"/>
  <c r="AC208" i="16" s="1"/>
  <c r="I208" i="16"/>
  <c r="AD208" i="16" s="1"/>
  <c r="D210" i="16"/>
  <c r="Y210" i="16" s="1"/>
  <c r="E210" i="16"/>
  <c r="Z210" i="16" s="1"/>
  <c r="F210" i="16"/>
  <c r="AA210" i="16" s="1"/>
  <c r="AB210" i="16"/>
  <c r="AC210" i="16"/>
  <c r="AD210" i="16"/>
  <c r="Y211" i="16"/>
  <c r="Z211" i="16"/>
  <c r="AA211" i="16"/>
  <c r="G211" i="16"/>
  <c r="AB211" i="16" s="1"/>
  <c r="H211" i="16"/>
  <c r="AC211" i="16" s="1"/>
  <c r="I211" i="16"/>
  <c r="AD211" i="16" s="1"/>
  <c r="N207" i="16"/>
  <c r="M208" i="16"/>
  <c r="M209" i="16"/>
  <c r="N209" i="16"/>
  <c r="N210" i="16"/>
  <c r="M211" i="16"/>
  <c r="M212" i="16"/>
  <c r="N212" i="16"/>
  <c r="D201" i="16"/>
  <c r="Y201" i="16" s="1"/>
  <c r="E201" i="16"/>
  <c r="Z201" i="16" s="1"/>
  <c r="F201" i="16"/>
  <c r="AA201" i="16" s="1"/>
  <c r="AB201" i="16"/>
  <c r="AC201" i="16"/>
  <c r="AD201" i="16"/>
  <c r="Y202" i="16"/>
  <c r="Z202" i="16"/>
  <c r="AA202" i="16"/>
  <c r="G202" i="16"/>
  <c r="N202" i="16" s="1"/>
  <c r="H202" i="16"/>
  <c r="AC202" i="16" s="1"/>
  <c r="I202" i="16"/>
  <c r="AD202" i="16" s="1"/>
  <c r="D204" i="16"/>
  <c r="Y204" i="16" s="1"/>
  <c r="E204" i="16"/>
  <c r="Z204" i="16" s="1"/>
  <c r="F204" i="16"/>
  <c r="AA204" i="16"/>
  <c r="AB204" i="16"/>
  <c r="AC204" i="16"/>
  <c r="AD204" i="16"/>
  <c r="Y205" i="16"/>
  <c r="Z205" i="16"/>
  <c r="AA205" i="16"/>
  <c r="G205" i="16"/>
  <c r="AB205" i="16" s="1"/>
  <c r="H205" i="16"/>
  <c r="I205" i="16"/>
  <c r="AD205" i="16" s="1"/>
  <c r="N201" i="16"/>
  <c r="M202" i="16"/>
  <c r="M203" i="16"/>
  <c r="N203" i="16"/>
  <c r="N204" i="16"/>
  <c r="M205" i="16"/>
  <c r="M206" i="16"/>
  <c r="N206" i="16"/>
  <c r="D195" i="16"/>
  <c r="Y195" i="16" s="1"/>
  <c r="E195" i="16"/>
  <c r="Z195" i="16" s="1"/>
  <c r="F195" i="16"/>
  <c r="AA195" i="16" s="1"/>
  <c r="AB195" i="16"/>
  <c r="AC195" i="16"/>
  <c r="AD195" i="16"/>
  <c r="Y196" i="16"/>
  <c r="Z196" i="16"/>
  <c r="AA196" i="16"/>
  <c r="G196" i="16"/>
  <c r="AB196" i="16" s="1"/>
  <c r="H196" i="16"/>
  <c r="AC196" i="16" s="1"/>
  <c r="I196" i="16"/>
  <c r="AD196" i="16" s="1"/>
  <c r="D198" i="16"/>
  <c r="Y198" i="16" s="1"/>
  <c r="E198" i="16"/>
  <c r="Z198" i="16" s="1"/>
  <c r="F198" i="16"/>
  <c r="AA198" i="16" s="1"/>
  <c r="AB198" i="16"/>
  <c r="AC198" i="16"/>
  <c r="AD198" i="16"/>
  <c r="Y199" i="16"/>
  <c r="Z199" i="16"/>
  <c r="AA199" i="16"/>
  <c r="G199" i="16"/>
  <c r="AB199" i="16" s="1"/>
  <c r="H199" i="16"/>
  <c r="AC199" i="16" s="1"/>
  <c r="I199" i="16"/>
  <c r="AD199" i="16" s="1"/>
  <c r="N195" i="16"/>
  <c r="M196" i="16"/>
  <c r="M197" i="16"/>
  <c r="N197" i="16"/>
  <c r="N198" i="16"/>
  <c r="M199" i="16"/>
  <c r="M200" i="16"/>
  <c r="N200" i="16"/>
  <c r="D189" i="16"/>
  <c r="E189" i="16"/>
  <c r="Z189" i="16" s="1"/>
  <c r="AB189" i="16"/>
  <c r="AC189" i="16"/>
  <c r="AD189" i="16"/>
  <c r="Y190" i="16"/>
  <c r="Z190" i="16"/>
  <c r="AA190" i="16"/>
  <c r="G190" i="16"/>
  <c r="AB190" i="16" s="1"/>
  <c r="H190" i="16"/>
  <c r="AC190" i="16" s="1"/>
  <c r="I190" i="16"/>
  <c r="AD190" i="16" s="1"/>
  <c r="D192" i="16"/>
  <c r="Y192" i="16" s="1"/>
  <c r="E192" i="16"/>
  <c r="Z192" i="16" s="1"/>
  <c r="AB192" i="16"/>
  <c r="AC192" i="16"/>
  <c r="AD192" i="16"/>
  <c r="Y193" i="16"/>
  <c r="Z193" i="16"/>
  <c r="AA193" i="16"/>
  <c r="G193" i="16"/>
  <c r="AB193" i="16" s="1"/>
  <c r="F189" i="16"/>
  <c r="N189" i="16"/>
  <c r="M190" i="16"/>
  <c r="M191" i="16"/>
  <c r="N191" i="16"/>
  <c r="N192" i="16"/>
  <c r="M193" i="16"/>
  <c r="M194" i="16"/>
  <c r="N194" i="16"/>
  <c r="I193" i="16"/>
  <c r="AD193" i="16" s="1"/>
  <c r="H193" i="16"/>
  <c r="AC193" i="16" s="1"/>
  <c r="F192" i="16"/>
  <c r="AA192" i="16" s="1"/>
  <c r="AA189" i="16"/>
  <c r="D183" i="16"/>
  <c r="Y183" i="16" s="1"/>
  <c r="E183" i="16"/>
  <c r="Z183" i="16" s="1"/>
  <c r="AB183" i="16"/>
  <c r="AC183" i="16"/>
  <c r="AD183" i="16"/>
  <c r="Y184" i="16"/>
  <c r="Z184" i="16"/>
  <c r="AA184" i="16"/>
  <c r="G184" i="16"/>
  <c r="H184" i="16"/>
  <c r="AC184" i="16"/>
  <c r="I184" i="16"/>
  <c r="AD184" i="16" s="1"/>
  <c r="D186" i="16"/>
  <c r="Y186" i="16" s="1"/>
  <c r="E186" i="16"/>
  <c r="Z186" i="16" s="1"/>
  <c r="AB186" i="16"/>
  <c r="AC186" i="16"/>
  <c r="AD186" i="16"/>
  <c r="Y187" i="16"/>
  <c r="Z187" i="16"/>
  <c r="AA187" i="16"/>
  <c r="G187" i="16"/>
  <c r="AB187" i="16" s="1"/>
  <c r="F183" i="16"/>
  <c r="N183" i="16"/>
  <c r="M184" i="16"/>
  <c r="M185" i="16"/>
  <c r="N185" i="16"/>
  <c r="F186" i="16"/>
  <c r="AA186" i="16" s="1"/>
  <c r="N186" i="16"/>
  <c r="M187" i="16"/>
  <c r="M188" i="16"/>
  <c r="N188" i="16"/>
  <c r="I187" i="16"/>
  <c r="AD187" i="16" s="1"/>
  <c r="H187" i="16"/>
  <c r="AA183" i="16"/>
  <c r="D177" i="16"/>
  <c r="Y177" i="16" s="1"/>
  <c r="E177" i="16"/>
  <c r="Z177" i="16" s="1"/>
  <c r="AB177" i="16"/>
  <c r="AC177" i="16"/>
  <c r="AD177" i="16"/>
  <c r="Y178" i="16"/>
  <c r="Z178" i="16"/>
  <c r="AA178" i="16"/>
  <c r="G178" i="16"/>
  <c r="AB178" i="16" s="1"/>
  <c r="H178" i="16"/>
  <c r="AC178" i="16" s="1"/>
  <c r="I178" i="16"/>
  <c r="AD178" i="16" s="1"/>
  <c r="D180" i="16"/>
  <c r="Y180" i="16" s="1"/>
  <c r="E180" i="16"/>
  <c r="Z180" i="16" s="1"/>
  <c r="AB180" i="16"/>
  <c r="AC180" i="16"/>
  <c r="AD180" i="16"/>
  <c r="Y181" i="16"/>
  <c r="Z181" i="16"/>
  <c r="AA181" i="16"/>
  <c r="G181" i="16"/>
  <c r="AB181" i="16" s="1"/>
  <c r="F177" i="16"/>
  <c r="AA177" i="16" s="1"/>
  <c r="N177" i="16"/>
  <c r="M178" i="16"/>
  <c r="M179" i="16"/>
  <c r="N179" i="16"/>
  <c r="F180" i="16"/>
  <c r="AA180" i="16" s="1"/>
  <c r="N180" i="16"/>
  <c r="M181" i="16"/>
  <c r="M182" i="16"/>
  <c r="N182" i="16"/>
  <c r="I181" i="16"/>
  <c r="AD181" i="16" s="1"/>
  <c r="H181" i="16"/>
  <c r="AC181" i="16" s="1"/>
  <c r="D171" i="16"/>
  <c r="E171" i="16"/>
  <c r="Z171" i="16" s="1"/>
  <c r="AB171" i="16"/>
  <c r="AC171" i="16"/>
  <c r="AD171" i="16"/>
  <c r="Y172" i="16"/>
  <c r="Z172" i="16"/>
  <c r="AA172" i="16"/>
  <c r="G172" i="16"/>
  <c r="AB172" i="16" s="1"/>
  <c r="H172" i="16"/>
  <c r="I172" i="16"/>
  <c r="AD172" i="16"/>
  <c r="D174" i="16"/>
  <c r="Y174" i="16" s="1"/>
  <c r="E174" i="16"/>
  <c r="Z174" i="16" s="1"/>
  <c r="AB174" i="16"/>
  <c r="AC174" i="16"/>
  <c r="AD174" i="16"/>
  <c r="Y175" i="16"/>
  <c r="Z175" i="16"/>
  <c r="AA175" i="16"/>
  <c r="G175" i="16"/>
  <c r="AB175" i="16" s="1"/>
  <c r="F171" i="16"/>
  <c r="AA171" i="16" s="1"/>
  <c r="N171" i="16"/>
  <c r="M172" i="16"/>
  <c r="M173" i="16"/>
  <c r="N173" i="16"/>
  <c r="N174" i="16"/>
  <c r="M175" i="16"/>
  <c r="M176" i="16"/>
  <c r="N176" i="16"/>
  <c r="I175" i="16"/>
  <c r="AD175" i="16" s="1"/>
  <c r="H175" i="16"/>
  <c r="AC175" i="16" s="1"/>
  <c r="F174" i="16"/>
  <c r="AA174" i="16" s="1"/>
  <c r="D165" i="16"/>
  <c r="Y165" i="16" s="1"/>
  <c r="E165" i="16"/>
  <c r="Z165" i="16" s="1"/>
  <c r="AB165" i="16"/>
  <c r="AC165" i="16"/>
  <c r="AD165" i="16"/>
  <c r="Y166" i="16"/>
  <c r="Z166" i="16"/>
  <c r="AA166" i="16"/>
  <c r="G166" i="16"/>
  <c r="AB166" i="16" s="1"/>
  <c r="H166" i="16"/>
  <c r="AC166" i="16" s="1"/>
  <c r="I166" i="16"/>
  <c r="D168" i="16"/>
  <c r="Y168" i="16" s="1"/>
  <c r="E168" i="16"/>
  <c r="Z168" i="16" s="1"/>
  <c r="AB168" i="16"/>
  <c r="AC168" i="16"/>
  <c r="AD168" i="16"/>
  <c r="Y169" i="16"/>
  <c r="Z169" i="16"/>
  <c r="AA169" i="16"/>
  <c r="G169" i="16"/>
  <c r="AB169" i="16" s="1"/>
  <c r="F165" i="16"/>
  <c r="AA165" i="16" s="1"/>
  <c r="N165" i="16"/>
  <c r="M166" i="16"/>
  <c r="M167" i="16"/>
  <c r="N167" i="16"/>
  <c r="N168" i="16"/>
  <c r="M169" i="16"/>
  <c r="M170" i="16"/>
  <c r="N170" i="16"/>
  <c r="I169" i="16"/>
  <c r="AD169" i="16" s="1"/>
  <c r="H169" i="16"/>
  <c r="AC169" i="16" s="1"/>
  <c r="F168" i="16"/>
  <c r="AA168" i="16" s="1"/>
  <c r="D159" i="16"/>
  <c r="Y159" i="16" s="1"/>
  <c r="E159" i="16"/>
  <c r="Z159" i="16" s="1"/>
  <c r="AB159" i="16"/>
  <c r="AC159" i="16"/>
  <c r="AD159" i="16"/>
  <c r="Y160" i="16"/>
  <c r="Z160" i="16"/>
  <c r="AA160" i="16"/>
  <c r="G160" i="16"/>
  <c r="AB160" i="16" s="1"/>
  <c r="H160" i="16"/>
  <c r="AC160" i="16" s="1"/>
  <c r="I160" i="16"/>
  <c r="AD160" i="16" s="1"/>
  <c r="D162" i="16"/>
  <c r="E162" i="16"/>
  <c r="Z162" i="16" s="1"/>
  <c r="AB162" i="16"/>
  <c r="AC162" i="16"/>
  <c r="AD162" i="16"/>
  <c r="Y163" i="16"/>
  <c r="Z163" i="16"/>
  <c r="AA163" i="16"/>
  <c r="G163" i="16"/>
  <c r="AB163" i="16" s="1"/>
  <c r="F159" i="16"/>
  <c r="AA159" i="16" s="1"/>
  <c r="N159" i="16"/>
  <c r="M160" i="16"/>
  <c r="M161" i="16"/>
  <c r="N161" i="16"/>
  <c r="N162" i="16"/>
  <c r="M163" i="16"/>
  <c r="M164" i="16"/>
  <c r="N164" i="16"/>
  <c r="I163" i="16"/>
  <c r="AD163" i="16" s="1"/>
  <c r="H163" i="16"/>
  <c r="AC163" i="16" s="1"/>
  <c r="F162" i="16"/>
  <c r="AA162" i="16" s="1"/>
  <c r="D153" i="16"/>
  <c r="Y153" i="16" s="1"/>
  <c r="E153" i="16"/>
  <c r="Z153" i="16" s="1"/>
  <c r="AB153" i="16"/>
  <c r="AC153" i="16"/>
  <c r="AD153" i="16"/>
  <c r="Y154" i="16"/>
  <c r="Z154" i="16"/>
  <c r="AA154" i="16"/>
  <c r="G154" i="16"/>
  <c r="AB154" i="16" s="1"/>
  <c r="H154" i="16"/>
  <c r="AC154" i="16" s="1"/>
  <c r="I154" i="16"/>
  <c r="AD154" i="16" s="1"/>
  <c r="D156" i="16"/>
  <c r="Y156" i="16" s="1"/>
  <c r="E156" i="16"/>
  <c r="Z156" i="16" s="1"/>
  <c r="AB156" i="16"/>
  <c r="AC156" i="16"/>
  <c r="AD156" i="16"/>
  <c r="Y157" i="16"/>
  <c r="Z157" i="16"/>
  <c r="AA157" i="16"/>
  <c r="G157" i="16"/>
  <c r="AB157" i="16" s="1"/>
  <c r="F153" i="16"/>
  <c r="N153" i="16"/>
  <c r="M154" i="16"/>
  <c r="M155" i="16"/>
  <c r="N155" i="16"/>
  <c r="N156" i="16"/>
  <c r="M157" i="16"/>
  <c r="M158" i="16"/>
  <c r="N158" i="16"/>
  <c r="I157" i="16"/>
  <c r="AD157" i="16" s="1"/>
  <c r="H157" i="16"/>
  <c r="AC157" i="16" s="1"/>
  <c r="F156" i="16"/>
  <c r="AA156" i="16" s="1"/>
  <c r="AA153" i="16"/>
  <c r="AC187" i="16"/>
  <c r="D147" i="16"/>
  <c r="AB147" i="16"/>
  <c r="AC147" i="16"/>
  <c r="AD147" i="16"/>
  <c r="Y148" i="16"/>
  <c r="Z148" i="16"/>
  <c r="AA148" i="16"/>
  <c r="G148" i="16"/>
  <c r="AB148" i="16" s="1"/>
  <c r="H148" i="16"/>
  <c r="AC148" i="16" s="1"/>
  <c r="I148" i="16"/>
  <c r="AD148" i="16" s="1"/>
  <c r="D150" i="16"/>
  <c r="Y150" i="16" s="1"/>
  <c r="AB150" i="16"/>
  <c r="AC150" i="16"/>
  <c r="AD150" i="16"/>
  <c r="Y151" i="16"/>
  <c r="Z151" i="16"/>
  <c r="AA151" i="16"/>
  <c r="G151" i="16"/>
  <c r="H151" i="16"/>
  <c r="AC151" i="16" s="1"/>
  <c r="E147" i="16"/>
  <c r="Z147" i="16" s="1"/>
  <c r="F147" i="16"/>
  <c r="N147" i="16"/>
  <c r="M148" i="16"/>
  <c r="M149" i="16"/>
  <c r="N149" i="16"/>
  <c r="E150" i="16"/>
  <c r="Z150" i="16" s="1"/>
  <c r="F150" i="16"/>
  <c r="AA150" i="16" s="1"/>
  <c r="N150" i="16"/>
  <c r="M151" i="16"/>
  <c r="M152" i="16"/>
  <c r="N152" i="16"/>
  <c r="I151" i="16"/>
  <c r="AA147" i="16"/>
  <c r="AB141" i="16"/>
  <c r="AC141" i="16"/>
  <c r="AD141" i="16"/>
  <c r="Y142" i="16"/>
  <c r="Z142" i="16"/>
  <c r="AA142" i="16"/>
  <c r="G142" i="16"/>
  <c r="AB142" i="16" s="1"/>
  <c r="H142" i="16"/>
  <c r="AC142" i="16" s="1"/>
  <c r="I142" i="16"/>
  <c r="AB144" i="16"/>
  <c r="AC144" i="16"/>
  <c r="AD144" i="16"/>
  <c r="Y145" i="16"/>
  <c r="Z145" i="16"/>
  <c r="AA145" i="16"/>
  <c r="G145" i="16"/>
  <c r="AB145" i="16" s="1"/>
  <c r="H145" i="16"/>
  <c r="AC145" i="16"/>
  <c r="I145" i="16"/>
  <c r="AD145" i="16" s="1"/>
  <c r="N141" i="16"/>
  <c r="M142" i="16"/>
  <c r="M143" i="16"/>
  <c r="N143" i="16"/>
  <c r="D144" i="16"/>
  <c r="Y144" i="16" s="1"/>
  <c r="E144" i="16"/>
  <c r="F144" i="16"/>
  <c r="AA144" i="16" s="1"/>
  <c r="N144" i="16"/>
  <c r="M145" i="16"/>
  <c r="M146" i="16"/>
  <c r="N146" i="16"/>
  <c r="Z144" i="16"/>
  <c r="F141" i="16"/>
  <c r="AA141" i="16" s="1"/>
  <c r="E141" i="16"/>
  <c r="Z141" i="16" s="1"/>
  <c r="D141" i="16"/>
  <c r="Y141" i="16" s="1"/>
  <c r="AB135" i="16"/>
  <c r="AC135" i="16"/>
  <c r="AD135" i="16"/>
  <c r="Y136" i="16"/>
  <c r="Z136" i="16"/>
  <c r="AA136" i="16"/>
  <c r="G136" i="16"/>
  <c r="AB136" i="16" s="1"/>
  <c r="H136" i="16"/>
  <c r="AC136" i="16" s="1"/>
  <c r="I136" i="16"/>
  <c r="AB138" i="16"/>
  <c r="AC138" i="16"/>
  <c r="AD138" i="16"/>
  <c r="Y139" i="16"/>
  <c r="Z139" i="16"/>
  <c r="AA139" i="16"/>
  <c r="G139" i="16"/>
  <c r="AB139" i="16" s="1"/>
  <c r="H139" i="16"/>
  <c r="AC139" i="16" s="1"/>
  <c r="I139" i="16"/>
  <c r="AD139" i="16"/>
  <c r="N135" i="16"/>
  <c r="M136" i="16"/>
  <c r="M137" i="16"/>
  <c r="N137" i="16"/>
  <c r="D138" i="16"/>
  <c r="E138" i="16"/>
  <c r="F138" i="16"/>
  <c r="AA138" i="16" s="1"/>
  <c r="N138" i="16"/>
  <c r="M139" i="16"/>
  <c r="M140" i="16"/>
  <c r="N140" i="16"/>
  <c r="Y138" i="16"/>
  <c r="F135" i="16"/>
  <c r="AA135" i="16" s="1"/>
  <c r="E135" i="16"/>
  <c r="Z135" i="16" s="1"/>
  <c r="D135" i="16"/>
  <c r="Y135" i="16" s="1"/>
  <c r="AB129" i="16"/>
  <c r="AC129" i="16"/>
  <c r="AD129" i="16"/>
  <c r="Y130" i="16"/>
  <c r="Z130" i="16"/>
  <c r="AA130" i="16"/>
  <c r="G130" i="16"/>
  <c r="AB130" i="16" s="1"/>
  <c r="H130" i="16"/>
  <c r="AC130" i="16" s="1"/>
  <c r="I130" i="16"/>
  <c r="AD130" i="16" s="1"/>
  <c r="AB132" i="16"/>
  <c r="AC132" i="16"/>
  <c r="AD132" i="16"/>
  <c r="Y133" i="16"/>
  <c r="Z133" i="16"/>
  <c r="AA133" i="16"/>
  <c r="G133" i="16"/>
  <c r="AB133" i="16" s="1"/>
  <c r="H133" i="16"/>
  <c r="AC133" i="16" s="1"/>
  <c r="I133" i="16"/>
  <c r="AD133" i="16" s="1"/>
  <c r="N129" i="16"/>
  <c r="M130" i="16"/>
  <c r="M131" i="16"/>
  <c r="N131" i="16"/>
  <c r="D132" i="16"/>
  <c r="E132" i="16"/>
  <c r="Z132" i="16" s="1"/>
  <c r="F132" i="16"/>
  <c r="AA132" i="16" s="1"/>
  <c r="N132" i="16"/>
  <c r="M133" i="16"/>
  <c r="M134" i="16"/>
  <c r="N134" i="16"/>
  <c r="F129" i="16"/>
  <c r="AA129" i="16" s="1"/>
  <c r="E129" i="16"/>
  <c r="Z129" i="16" s="1"/>
  <c r="D129" i="16"/>
  <c r="Y129" i="16"/>
  <c r="AB123" i="16"/>
  <c r="AC123" i="16"/>
  <c r="AD123" i="16"/>
  <c r="Y124" i="16"/>
  <c r="Z124" i="16"/>
  <c r="AA124" i="16"/>
  <c r="G124" i="16"/>
  <c r="AB124" i="16" s="1"/>
  <c r="H124" i="16"/>
  <c r="AC124" i="16" s="1"/>
  <c r="I124" i="16"/>
  <c r="AD124" i="16" s="1"/>
  <c r="AB126" i="16"/>
  <c r="AC126" i="16"/>
  <c r="AD126" i="16"/>
  <c r="Y127" i="16"/>
  <c r="Z127" i="16"/>
  <c r="AA127" i="16"/>
  <c r="G127" i="16"/>
  <c r="AB127" i="16" s="1"/>
  <c r="H127" i="16"/>
  <c r="AC127" i="16" s="1"/>
  <c r="I127" i="16"/>
  <c r="AD127" i="16" s="1"/>
  <c r="N123" i="16"/>
  <c r="M124" i="16"/>
  <c r="M125" i="16"/>
  <c r="N125" i="16"/>
  <c r="D126" i="16"/>
  <c r="Y126" i="16" s="1"/>
  <c r="E126" i="16"/>
  <c r="Z126" i="16" s="1"/>
  <c r="F126" i="16"/>
  <c r="AA126" i="16" s="1"/>
  <c r="N126" i="16"/>
  <c r="M127" i="16"/>
  <c r="M128" i="16"/>
  <c r="N128" i="16"/>
  <c r="F123" i="16"/>
  <c r="AA123" i="16" s="1"/>
  <c r="E123" i="16"/>
  <c r="Z123" i="16" s="1"/>
  <c r="D123" i="16"/>
  <c r="Y123" i="16" s="1"/>
  <c r="AB117" i="16"/>
  <c r="AC117" i="16"/>
  <c r="AD117" i="16"/>
  <c r="Y118" i="16"/>
  <c r="Z118" i="16"/>
  <c r="AA118" i="16"/>
  <c r="G118" i="16"/>
  <c r="AB118" i="16" s="1"/>
  <c r="H118" i="16"/>
  <c r="AC118" i="16" s="1"/>
  <c r="I118" i="16"/>
  <c r="AD118" i="16" s="1"/>
  <c r="F120" i="16"/>
  <c r="AA120" i="16"/>
  <c r="AB120" i="16"/>
  <c r="AC120" i="16"/>
  <c r="AD120" i="16"/>
  <c r="Y121" i="16"/>
  <c r="Z121" i="16"/>
  <c r="AA121" i="16"/>
  <c r="G121" i="16"/>
  <c r="AB121" i="16" s="1"/>
  <c r="H121" i="16"/>
  <c r="AC121" i="16" s="1"/>
  <c r="I121" i="16"/>
  <c r="AD121" i="16" s="1"/>
  <c r="N117" i="16"/>
  <c r="M118" i="16"/>
  <c r="M119" i="16"/>
  <c r="N119" i="16"/>
  <c r="D120" i="16"/>
  <c r="E120" i="16"/>
  <c r="Z120" i="16" s="1"/>
  <c r="N120" i="16"/>
  <c r="M121" i="16"/>
  <c r="M122" i="16"/>
  <c r="N122" i="16"/>
  <c r="F117" i="16"/>
  <c r="M117" i="16" s="1"/>
  <c r="E117" i="16"/>
  <c r="Z117" i="16"/>
  <c r="D117" i="16"/>
  <c r="Y117" i="16" s="1"/>
  <c r="AB111" i="16"/>
  <c r="AC111" i="16"/>
  <c r="AD111" i="16"/>
  <c r="Y112" i="16"/>
  <c r="Z112" i="16"/>
  <c r="AA112" i="16"/>
  <c r="G112" i="16"/>
  <c r="H112" i="16"/>
  <c r="AC112" i="16" s="1"/>
  <c r="E114" i="16"/>
  <c r="Z114" i="16" s="1"/>
  <c r="AB114" i="16"/>
  <c r="AC114" i="16"/>
  <c r="AD114" i="16"/>
  <c r="Y115" i="16"/>
  <c r="Z115" i="16"/>
  <c r="AA115" i="16"/>
  <c r="G115" i="16"/>
  <c r="AB115" i="16" s="1"/>
  <c r="H115" i="16"/>
  <c r="AC115" i="16" s="1"/>
  <c r="I115" i="16"/>
  <c r="AD115" i="16" s="1"/>
  <c r="N111" i="16"/>
  <c r="M112" i="16"/>
  <c r="M113" i="16"/>
  <c r="N113" i="16"/>
  <c r="D114" i="16"/>
  <c r="Y114" i="16" s="1"/>
  <c r="F114" i="16"/>
  <c r="AA114" i="16" s="1"/>
  <c r="N114" i="16"/>
  <c r="M115" i="16"/>
  <c r="M116" i="16"/>
  <c r="N116" i="16"/>
  <c r="I112" i="16"/>
  <c r="AD112" i="16" s="1"/>
  <c r="F111" i="16"/>
  <c r="AA111" i="16" s="1"/>
  <c r="E111" i="16"/>
  <c r="Z111" i="16" s="1"/>
  <c r="D111" i="16"/>
  <c r="AB105" i="16"/>
  <c r="AC105" i="16"/>
  <c r="AD105" i="16"/>
  <c r="Y106" i="16"/>
  <c r="Z106" i="16"/>
  <c r="AA106" i="16"/>
  <c r="G106" i="16"/>
  <c r="AB106" i="16" s="1"/>
  <c r="H106" i="16"/>
  <c r="AC106" i="16" s="1"/>
  <c r="I106" i="16"/>
  <c r="AD106" i="16" s="1"/>
  <c r="AB108" i="16"/>
  <c r="AC108" i="16"/>
  <c r="AD108" i="16"/>
  <c r="Y109" i="16"/>
  <c r="Z109" i="16"/>
  <c r="AA109" i="16"/>
  <c r="G109" i="16"/>
  <c r="H109" i="16"/>
  <c r="AC109" i="16" s="1"/>
  <c r="N105" i="16"/>
  <c r="M106" i="16"/>
  <c r="M107" i="16"/>
  <c r="N107" i="16"/>
  <c r="D108" i="16"/>
  <c r="E108" i="16"/>
  <c r="Z108" i="16" s="1"/>
  <c r="F108" i="16"/>
  <c r="AA108" i="16" s="1"/>
  <c r="N108" i="16"/>
  <c r="M109" i="16"/>
  <c r="M110" i="16"/>
  <c r="N110" i="16"/>
  <c r="I109" i="16"/>
  <c r="AD109" i="16" s="1"/>
  <c r="Y108" i="16"/>
  <c r="F105" i="16"/>
  <c r="AA105" i="16" s="1"/>
  <c r="E105" i="16"/>
  <c r="Z105" i="16" s="1"/>
  <c r="D105" i="16"/>
  <c r="M105" i="16" s="1"/>
  <c r="D99" i="16"/>
  <c r="Y99" i="16" s="1"/>
  <c r="AB99" i="16"/>
  <c r="AC99" i="16"/>
  <c r="AD99" i="16"/>
  <c r="Y100" i="16"/>
  <c r="Z100" i="16"/>
  <c r="AA100" i="16"/>
  <c r="G100" i="16"/>
  <c r="AB100" i="16" s="1"/>
  <c r="H100" i="16"/>
  <c r="AC100" i="16"/>
  <c r="I100" i="16"/>
  <c r="AD100" i="16" s="1"/>
  <c r="D102" i="16"/>
  <c r="Y102" i="16" s="1"/>
  <c r="AB102" i="16"/>
  <c r="AC102" i="16"/>
  <c r="AD102" i="16"/>
  <c r="Y103" i="16"/>
  <c r="Z103" i="16"/>
  <c r="AA103" i="16"/>
  <c r="G103" i="16"/>
  <c r="AB103" i="16"/>
  <c r="H103" i="16"/>
  <c r="AC103" i="16" s="1"/>
  <c r="E99" i="16"/>
  <c r="Z99" i="16" s="1"/>
  <c r="F99" i="16"/>
  <c r="AA99" i="16" s="1"/>
  <c r="N99" i="16"/>
  <c r="M100" i="16"/>
  <c r="M101" i="16"/>
  <c r="N101" i="16"/>
  <c r="E102" i="16"/>
  <c r="Z102" i="16" s="1"/>
  <c r="F102" i="16"/>
  <c r="AA102" i="16" s="1"/>
  <c r="N102" i="16"/>
  <c r="M103" i="16"/>
  <c r="M104" i="16"/>
  <c r="N104" i="16"/>
  <c r="I103" i="16"/>
  <c r="AD103" i="16" s="1"/>
  <c r="AD151" i="16"/>
  <c r="AB93" i="16"/>
  <c r="AC93" i="16"/>
  <c r="AD93" i="16"/>
  <c r="Y94" i="16"/>
  <c r="Z94" i="16"/>
  <c r="AA94" i="16"/>
  <c r="AB96" i="16"/>
  <c r="AC96" i="16"/>
  <c r="AD96" i="16"/>
  <c r="Y97" i="16"/>
  <c r="Z97" i="16"/>
  <c r="AA97" i="16"/>
  <c r="N93" i="16"/>
  <c r="M94" i="16"/>
  <c r="M95" i="16"/>
  <c r="N95" i="16"/>
  <c r="D96" i="16"/>
  <c r="Y96" i="16" s="1"/>
  <c r="E96" i="16"/>
  <c r="Z96" i="16" s="1"/>
  <c r="F96" i="16"/>
  <c r="AA96" i="16" s="1"/>
  <c r="N96" i="16"/>
  <c r="M97" i="16"/>
  <c r="M98" i="16"/>
  <c r="N98" i="16"/>
  <c r="I97" i="16"/>
  <c r="AD97" i="16"/>
  <c r="H97" i="16"/>
  <c r="AC97" i="16" s="1"/>
  <c r="G97" i="16"/>
  <c r="AB97" i="16" s="1"/>
  <c r="I94" i="16"/>
  <c r="AD94" i="16" s="1"/>
  <c r="H94" i="16"/>
  <c r="AC94" i="16" s="1"/>
  <c r="G94" i="16"/>
  <c r="AB94" i="16" s="1"/>
  <c r="F93" i="16"/>
  <c r="AA93" i="16"/>
  <c r="E93" i="16"/>
  <c r="Z93" i="16" s="1"/>
  <c r="D93" i="16"/>
  <c r="Y93" i="16" s="1"/>
  <c r="AB87" i="16"/>
  <c r="AC87" i="16"/>
  <c r="AD87" i="16"/>
  <c r="Y88" i="16"/>
  <c r="Z88" i="16"/>
  <c r="AA88" i="16"/>
  <c r="AB90" i="16"/>
  <c r="AC90" i="16"/>
  <c r="AD90" i="16"/>
  <c r="Y91" i="16"/>
  <c r="Z91" i="16"/>
  <c r="AA91" i="16"/>
  <c r="N87" i="16"/>
  <c r="M88" i="16"/>
  <c r="M89" i="16"/>
  <c r="N89" i="16"/>
  <c r="N90" i="16"/>
  <c r="M91" i="16"/>
  <c r="M92" i="16"/>
  <c r="N92" i="16"/>
  <c r="I91" i="16"/>
  <c r="AD91" i="16" s="1"/>
  <c r="H91" i="16"/>
  <c r="AC91" i="16" s="1"/>
  <c r="G91" i="16"/>
  <c r="AB91" i="16" s="1"/>
  <c r="F90" i="16"/>
  <c r="AA90" i="16" s="1"/>
  <c r="E90" i="16"/>
  <c r="Z90" i="16" s="1"/>
  <c r="D90" i="16"/>
  <c r="Y90" i="16"/>
  <c r="I88" i="16"/>
  <c r="AD88" i="16" s="1"/>
  <c r="H88" i="16"/>
  <c r="AC88" i="16"/>
  <c r="G88" i="16"/>
  <c r="F87" i="16"/>
  <c r="AA87" i="16" s="1"/>
  <c r="E87" i="16"/>
  <c r="Z87" i="16"/>
  <c r="D87" i="16"/>
  <c r="Y87" i="16" s="1"/>
  <c r="AB81" i="16"/>
  <c r="AC81" i="16"/>
  <c r="AD81" i="16"/>
  <c r="Y82" i="16"/>
  <c r="Z82" i="16"/>
  <c r="AA82" i="16"/>
  <c r="AB84" i="16"/>
  <c r="AC84" i="16"/>
  <c r="AD84" i="16"/>
  <c r="Y85" i="16"/>
  <c r="Z85" i="16"/>
  <c r="AA85" i="16"/>
  <c r="I85" i="16"/>
  <c r="AD85" i="16" s="1"/>
  <c r="M86" i="16"/>
  <c r="N86" i="16"/>
  <c r="N81" i="16"/>
  <c r="M82" i="16"/>
  <c r="M83" i="16"/>
  <c r="N83" i="16"/>
  <c r="N84" i="16"/>
  <c r="M85" i="16"/>
  <c r="H85" i="16"/>
  <c r="AC85" i="16" s="1"/>
  <c r="G85" i="16"/>
  <c r="AB85" i="16" s="1"/>
  <c r="F84" i="16"/>
  <c r="AA84" i="16" s="1"/>
  <c r="E84" i="16"/>
  <c r="Z84" i="16" s="1"/>
  <c r="D84" i="16"/>
  <c r="Y84" i="16" s="1"/>
  <c r="I82" i="16"/>
  <c r="AD82" i="16" s="1"/>
  <c r="H82" i="16"/>
  <c r="AC82" i="16" s="1"/>
  <c r="G82" i="16"/>
  <c r="F81" i="16"/>
  <c r="AA81" i="16"/>
  <c r="E81" i="16"/>
  <c r="Z81" i="16" s="1"/>
  <c r="D81" i="16"/>
  <c r="Y81" i="16" s="1"/>
  <c r="AB75" i="16"/>
  <c r="AC75" i="16"/>
  <c r="AD75" i="16"/>
  <c r="Y76" i="16"/>
  <c r="Z76" i="16"/>
  <c r="AA76" i="16"/>
  <c r="AB78" i="16"/>
  <c r="AC78" i="16"/>
  <c r="AD78" i="16"/>
  <c r="Y79" i="16"/>
  <c r="Z79" i="16"/>
  <c r="AA79" i="16"/>
  <c r="N75" i="16"/>
  <c r="M76" i="16"/>
  <c r="M77" i="16"/>
  <c r="N77" i="16"/>
  <c r="D78" i="16"/>
  <c r="Y78" i="16" s="1"/>
  <c r="E78" i="16"/>
  <c r="Z78" i="16" s="1"/>
  <c r="F78" i="16"/>
  <c r="AA78" i="16" s="1"/>
  <c r="N78" i="16"/>
  <c r="M79" i="16"/>
  <c r="M80" i="16"/>
  <c r="N80" i="16"/>
  <c r="I79" i="16"/>
  <c r="AD79" i="16" s="1"/>
  <c r="H79" i="16"/>
  <c r="N79" i="16" s="1"/>
  <c r="G79" i="16"/>
  <c r="AB79" i="16" s="1"/>
  <c r="I76" i="16"/>
  <c r="AD76" i="16" s="1"/>
  <c r="H76" i="16"/>
  <c r="AC76" i="16"/>
  <c r="G76" i="16"/>
  <c r="AB76" i="16" s="1"/>
  <c r="F75" i="16"/>
  <c r="AA75" i="16" s="1"/>
  <c r="E75" i="16"/>
  <c r="Z75" i="16" s="1"/>
  <c r="D75" i="16"/>
  <c r="Y75" i="16" s="1"/>
  <c r="AB69" i="16"/>
  <c r="AC69" i="16"/>
  <c r="AD69" i="16"/>
  <c r="Y70" i="16"/>
  <c r="Z70" i="16"/>
  <c r="AA70" i="16"/>
  <c r="I70" i="16"/>
  <c r="AD70" i="16" s="1"/>
  <c r="AB72" i="16"/>
  <c r="AC72" i="16"/>
  <c r="AD72" i="16"/>
  <c r="Y73" i="16"/>
  <c r="Z73" i="16"/>
  <c r="AA73" i="16"/>
  <c r="N69" i="16"/>
  <c r="M70" i="16"/>
  <c r="M71" i="16"/>
  <c r="N71" i="16"/>
  <c r="N72" i="16"/>
  <c r="M73" i="16"/>
  <c r="M74" i="16"/>
  <c r="N74" i="16"/>
  <c r="I73" i="16"/>
  <c r="AD73" i="16" s="1"/>
  <c r="H73" i="16"/>
  <c r="AC73" i="16" s="1"/>
  <c r="G73" i="16"/>
  <c r="AB73" i="16" s="1"/>
  <c r="F72" i="16"/>
  <c r="AA72" i="16" s="1"/>
  <c r="E72" i="16"/>
  <c r="Z72" i="16" s="1"/>
  <c r="D72" i="16"/>
  <c r="Y72" i="16" s="1"/>
  <c r="H70" i="16"/>
  <c r="G70" i="16"/>
  <c r="AB70" i="16" s="1"/>
  <c r="F69" i="16"/>
  <c r="AA69" i="16" s="1"/>
  <c r="E69" i="16"/>
  <c r="Z69" i="16" s="1"/>
  <c r="D69" i="16"/>
  <c r="Y69" i="16" s="1"/>
  <c r="AB63" i="16"/>
  <c r="AC63" i="16"/>
  <c r="AD63" i="16"/>
  <c r="Y64" i="16"/>
  <c r="Z64" i="16"/>
  <c r="AA64" i="16"/>
  <c r="AB66" i="16"/>
  <c r="AC66" i="16"/>
  <c r="AD66" i="16"/>
  <c r="Y67" i="16"/>
  <c r="Z67" i="16"/>
  <c r="AA67" i="16"/>
  <c r="N63" i="16"/>
  <c r="M64" i="16"/>
  <c r="M65" i="16"/>
  <c r="N65" i="16"/>
  <c r="N66" i="16"/>
  <c r="M67" i="16"/>
  <c r="M68" i="16"/>
  <c r="N68" i="16"/>
  <c r="I67" i="16"/>
  <c r="AD67" i="16"/>
  <c r="H67" i="16"/>
  <c r="AC67" i="16" s="1"/>
  <c r="G67" i="16"/>
  <c r="AB67" i="16" s="1"/>
  <c r="F66" i="16"/>
  <c r="AA66" i="16" s="1"/>
  <c r="E66" i="16"/>
  <c r="Z66" i="16" s="1"/>
  <c r="D66" i="16"/>
  <c r="I64" i="16"/>
  <c r="AD64" i="16" s="1"/>
  <c r="H64" i="16"/>
  <c r="AC64" i="16"/>
  <c r="G64" i="16"/>
  <c r="F63" i="16"/>
  <c r="AA63" i="16" s="1"/>
  <c r="E63" i="16"/>
  <c r="Z63" i="16" s="1"/>
  <c r="D63" i="16"/>
  <c r="AB60" i="16"/>
  <c r="AC60" i="16"/>
  <c r="AD60" i="16"/>
  <c r="Y61" i="16"/>
  <c r="Z61" i="16"/>
  <c r="AA61" i="16"/>
  <c r="N60" i="16"/>
  <c r="M61" i="16"/>
  <c r="M62" i="16"/>
  <c r="N62" i="16"/>
  <c r="I61" i="16"/>
  <c r="AD61" i="16" s="1"/>
  <c r="H61" i="16"/>
  <c r="AC61" i="16" s="1"/>
  <c r="G61" i="16"/>
  <c r="F60" i="16"/>
  <c r="AA60" i="16" s="1"/>
  <c r="E60" i="16"/>
  <c r="Z60" i="16" s="1"/>
  <c r="D60" i="16"/>
  <c r="Y60" i="16" s="1"/>
  <c r="AB57" i="16"/>
  <c r="AC57" i="16"/>
  <c r="AD57" i="16"/>
  <c r="Y58" i="16"/>
  <c r="Z58" i="16"/>
  <c r="AA58" i="16"/>
  <c r="N57" i="16"/>
  <c r="M58" i="16"/>
  <c r="M59" i="16"/>
  <c r="N59" i="16"/>
  <c r="I58" i="16"/>
  <c r="AD58" i="16" s="1"/>
  <c r="H58" i="16"/>
  <c r="AC58" i="16" s="1"/>
  <c r="G58" i="16"/>
  <c r="AB58" i="16" s="1"/>
  <c r="F57" i="16"/>
  <c r="AA57" i="16" s="1"/>
  <c r="E57" i="16"/>
  <c r="Z57" i="16" s="1"/>
  <c r="D57" i="16"/>
  <c r="AB88" i="16"/>
  <c r="AB82" i="16"/>
  <c r="AB64" i="16"/>
  <c r="AB54" i="16"/>
  <c r="AC54" i="16"/>
  <c r="AD54" i="16"/>
  <c r="Y55" i="16"/>
  <c r="Z55" i="16"/>
  <c r="AA55" i="16"/>
  <c r="Y52" i="16"/>
  <c r="Z52" i="16"/>
  <c r="AA52" i="16"/>
  <c r="AB42" i="16"/>
  <c r="AC42" i="16"/>
  <c r="AD42" i="16"/>
  <c r="Y43" i="16"/>
  <c r="Z43" i="16"/>
  <c r="AA43" i="16"/>
  <c r="AB45" i="16"/>
  <c r="AC45" i="16"/>
  <c r="AD45" i="16"/>
  <c r="Y46" i="16"/>
  <c r="Z46" i="16"/>
  <c r="AA46" i="16"/>
  <c r="AB48" i="16"/>
  <c r="AC48" i="16"/>
  <c r="AD48" i="16"/>
  <c r="Y49" i="16"/>
  <c r="Z49" i="16"/>
  <c r="AA49" i="16"/>
  <c r="AB51" i="16"/>
  <c r="AC51" i="16"/>
  <c r="AD51" i="16"/>
  <c r="AB6" i="16"/>
  <c r="AC6" i="16"/>
  <c r="AD6" i="16"/>
  <c r="Y7" i="16"/>
  <c r="Z7" i="16"/>
  <c r="AA7" i="16"/>
  <c r="AB9" i="16"/>
  <c r="AC9" i="16"/>
  <c r="AD9" i="16"/>
  <c r="Y10" i="16"/>
  <c r="Z10" i="16"/>
  <c r="AA10" i="16"/>
  <c r="AB12" i="16"/>
  <c r="AC12" i="16"/>
  <c r="AD12" i="16"/>
  <c r="Y13" i="16"/>
  <c r="Z13" i="16"/>
  <c r="AA13" i="16"/>
  <c r="AB15" i="16"/>
  <c r="AC15" i="16"/>
  <c r="AD15" i="16"/>
  <c r="Y16" i="16"/>
  <c r="Z16" i="16"/>
  <c r="AA16" i="16"/>
  <c r="AB18" i="16"/>
  <c r="AC18" i="16"/>
  <c r="AD18" i="16"/>
  <c r="Y19" i="16"/>
  <c r="Z19" i="16"/>
  <c r="AA19" i="16"/>
  <c r="I19" i="16"/>
  <c r="AD19" i="16"/>
  <c r="AB21" i="16"/>
  <c r="AC21" i="16"/>
  <c r="AD21" i="16"/>
  <c r="Y22" i="16"/>
  <c r="Z22" i="16"/>
  <c r="AA22" i="16"/>
  <c r="AB24" i="16"/>
  <c r="AC24" i="16"/>
  <c r="AD24" i="16"/>
  <c r="Y25" i="16"/>
  <c r="Z25" i="16"/>
  <c r="AA25" i="16"/>
  <c r="AB27" i="16"/>
  <c r="AC27" i="16"/>
  <c r="AD27" i="16"/>
  <c r="Y28" i="16"/>
  <c r="Z28" i="16"/>
  <c r="AA28" i="16"/>
  <c r="D30" i="16"/>
  <c r="Y30" i="16" s="1"/>
  <c r="AB30" i="16"/>
  <c r="AC30" i="16"/>
  <c r="AD30" i="16"/>
  <c r="Y31" i="16"/>
  <c r="Z31" i="16"/>
  <c r="AA31" i="16"/>
  <c r="I31" i="16"/>
  <c r="AD31" i="16" s="1"/>
  <c r="AB33" i="16"/>
  <c r="AC33" i="16"/>
  <c r="AD33" i="16"/>
  <c r="Y34" i="16"/>
  <c r="Z34" i="16"/>
  <c r="AA34" i="16"/>
  <c r="AB36" i="16"/>
  <c r="AC36" i="16"/>
  <c r="AD36" i="16"/>
  <c r="Y37" i="16"/>
  <c r="Z37" i="16"/>
  <c r="AA37" i="16"/>
  <c r="AB39" i="16"/>
  <c r="AC39" i="16"/>
  <c r="AD39" i="16"/>
  <c r="Y40" i="16"/>
  <c r="Z40" i="16"/>
  <c r="AA40" i="16"/>
  <c r="Y4" i="16"/>
  <c r="Z4" i="16"/>
  <c r="AA4" i="16"/>
  <c r="AD3" i="16"/>
  <c r="AC3" i="16"/>
  <c r="AB3" i="16"/>
  <c r="N54" i="16"/>
  <c r="N56" i="16"/>
  <c r="M55" i="16"/>
  <c r="M56" i="16"/>
  <c r="I55" i="16"/>
  <c r="AD55" i="16" s="1"/>
  <c r="H55" i="16"/>
  <c r="AC55" i="16"/>
  <c r="G55" i="16"/>
  <c r="AB55" i="16" s="1"/>
  <c r="F54" i="16"/>
  <c r="AA54" i="16" s="1"/>
  <c r="E54" i="16"/>
  <c r="Z54" i="16" s="1"/>
  <c r="D54" i="16"/>
  <c r="Y54" i="16" s="1"/>
  <c r="N51" i="16"/>
  <c r="M52" i="16"/>
  <c r="M53" i="16"/>
  <c r="N53" i="16"/>
  <c r="I52" i="16"/>
  <c r="AD52" i="16" s="1"/>
  <c r="H52" i="16"/>
  <c r="AC52" i="16" s="1"/>
  <c r="G52" i="16"/>
  <c r="AB52" i="16" s="1"/>
  <c r="F51" i="16"/>
  <c r="AA51" i="16" s="1"/>
  <c r="E51" i="16"/>
  <c r="Z51" i="16" s="1"/>
  <c r="D51" i="16"/>
  <c r="Y51" i="16" s="1"/>
  <c r="N48" i="16"/>
  <c r="M49" i="16"/>
  <c r="M50" i="16"/>
  <c r="N50" i="16"/>
  <c r="I49" i="16"/>
  <c r="AD49" i="16" s="1"/>
  <c r="H49" i="16"/>
  <c r="AC49" i="16" s="1"/>
  <c r="G49" i="16"/>
  <c r="AB49" i="16" s="1"/>
  <c r="F48" i="16"/>
  <c r="AA48" i="16" s="1"/>
  <c r="E48" i="16"/>
  <c r="Z48" i="16" s="1"/>
  <c r="D48" i="16"/>
  <c r="Y48" i="16" s="1"/>
  <c r="N45" i="16"/>
  <c r="M46" i="16"/>
  <c r="M47" i="16"/>
  <c r="N47" i="16"/>
  <c r="I46" i="16"/>
  <c r="AD46" i="16" s="1"/>
  <c r="H46" i="16"/>
  <c r="AC46" i="16" s="1"/>
  <c r="G46" i="16"/>
  <c r="AB46" i="16" s="1"/>
  <c r="F45" i="16"/>
  <c r="AA45" i="16" s="1"/>
  <c r="E45" i="16"/>
  <c r="Z45" i="16" s="1"/>
  <c r="D45" i="16"/>
  <c r="Y45" i="16" s="1"/>
  <c r="N42" i="16"/>
  <c r="M43" i="16"/>
  <c r="M44" i="16"/>
  <c r="N44" i="16"/>
  <c r="I43" i="16"/>
  <c r="AD43" i="16" s="1"/>
  <c r="H43" i="16"/>
  <c r="AC43" i="16" s="1"/>
  <c r="G43" i="16"/>
  <c r="AB43" i="16" s="1"/>
  <c r="F42" i="16"/>
  <c r="AA42" i="16" s="1"/>
  <c r="E42" i="16"/>
  <c r="Z42" i="16" s="1"/>
  <c r="D42" i="16"/>
  <c r="Y42" i="16" s="1"/>
  <c r="N39" i="16"/>
  <c r="M40" i="16"/>
  <c r="M41" i="16"/>
  <c r="N41" i="16"/>
  <c r="I40" i="16"/>
  <c r="AD40" i="16" s="1"/>
  <c r="H40" i="16"/>
  <c r="AC40" i="16" s="1"/>
  <c r="G40" i="16"/>
  <c r="F39" i="16"/>
  <c r="AA39" i="16" s="1"/>
  <c r="E39" i="16"/>
  <c r="Z39" i="16" s="1"/>
  <c r="D39" i="16"/>
  <c r="Y39" i="16" s="1"/>
  <c r="N36" i="16"/>
  <c r="M37" i="16"/>
  <c r="M38" i="16"/>
  <c r="N38" i="16"/>
  <c r="I37" i="16"/>
  <c r="AD37" i="16" s="1"/>
  <c r="H37" i="16"/>
  <c r="AC37" i="16" s="1"/>
  <c r="G37" i="16"/>
  <c r="AB37" i="16" s="1"/>
  <c r="F36" i="16"/>
  <c r="AA36" i="16" s="1"/>
  <c r="E36" i="16"/>
  <c r="Z36" i="16" s="1"/>
  <c r="D36" i="16"/>
  <c r="Y36" i="16" s="1"/>
  <c r="N33" i="16"/>
  <c r="M34" i="16"/>
  <c r="M35" i="16"/>
  <c r="N35" i="16"/>
  <c r="I34" i="16"/>
  <c r="AD34" i="16" s="1"/>
  <c r="H34" i="16"/>
  <c r="AC34" i="16" s="1"/>
  <c r="G34" i="16"/>
  <c r="F33" i="16"/>
  <c r="AA33" i="16" s="1"/>
  <c r="E33" i="16"/>
  <c r="Z33" i="16" s="1"/>
  <c r="D33" i="16"/>
  <c r="Y33" i="16" s="1"/>
  <c r="N5" i="16"/>
  <c r="N6" i="16"/>
  <c r="N8" i="16"/>
  <c r="N9" i="16"/>
  <c r="N11" i="16"/>
  <c r="N12" i="16"/>
  <c r="N14" i="16"/>
  <c r="N15" i="16"/>
  <c r="N17" i="16"/>
  <c r="N18" i="16"/>
  <c r="G19" i="16"/>
  <c r="AB19" i="16" s="1"/>
  <c r="H19" i="16"/>
  <c r="AC19" i="16" s="1"/>
  <c r="N20" i="16"/>
  <c r="N21" i="16"/>
  <c r="N23" i="16"/>
  <c r="N24" i="16"/>
  <c r="N26" i="16"/>
  <c r="N27" i="16"/>
  <c r="N29" i="16"/>
  <c r="N30" i="16"/>
  <c r="G31" i="16"/>
  <c r="AB31" i="16" s="1"/>
  <c r="H31" i="16"/>
  <c r="AC31" i="16" s="1"/>
  <c r="N32" i="16"/>
  <c r="M4" i="16"/>
  <c r="M5" i="16"/>
  <c r="M7" i="16"/>
  <c r="M8" i="16"/>
  <c r="M10" i="16"/>
  <c r="M11" i="16"/>
  <c r="M13" i="16"/>
  <c r="M14" i="16"/>
  <c r="M16" i="16"/>
  <c r="M17" i="16"/>
  <c r="M19" i="16"/>
  <c r="M20" i="16"/>
  <c r="M22" i="16"/>
  <c r="M23" i="16"/>
  <c r="M25" i="16"/>
  <c r="M26" i="16"/>
  <c r="M28" i="16"/>
  <c r="M29" i="16"/>
  <c r="M31" i="16"/>
  <c r="M32" i="16"/>
  <c r="F30" i="16"/>
  <c r="AA30" i="16" s="1"/>
  <c r="E30" i="16"/>
  <c r="Z30" i="16" s="1"/>
  <c r="I28" i="16"/>
  <c r="AD28" i="16" s="1"/>
  <c r="H28" i="16"/>
  <c r="AC28" i="16" s="1"/>
  <c r="G28" i="16"/>
  <c r="AB28" i="16" s="1"/>
  <c r="F27" i="16"/>
  <c r="AA27" i="16" s="1"/>
  <c r="E27" i="16"/>
  <c r="Z27" i="16" s="1"/>
  <c r="D27" i="16"/>
  <c r="I25" i="16"/>
  <c r="AD25" i="16" s="1"/>
  <c r="H25" i="16"/>
  <c r="AC25" i="16" s="1"/>
  <c r="G25" i="16"/>
  <c r="F24" i="16"/>
  <c r="AA24" i="16" s="1"/>
  <c r="E24" i="16"/>
  <c r="Z24" i="16" s="1"/>
  <c r="D24" i="16"/>
  <c r="Y24" i="16" s="1"/>
  <c r="I22" i="16"/>
  <c r="AD22" i="16" s="1"/>
  <c r="H22" i="16"/>
  <c r="AC22" i="16" s="1"/>
  <c r="G22" i="16"/>
  <c r="AB22" i="16" s="1"/>
  <c r="F21" i="16"/>
  <c r="AA21" i="16" s="1"/>
  <c r="E21" i="16"/>
  <c r="Z21" i="16" s="1"/>
  <c r="D21" i="16"/>
  <c r="Y21" i="16" s="1"/>
  <c r="F18" i="16"/>
  <c r="AA18" i="16" s="1"/>
  <c r="E18" i="16"/>
  <c r="Z18" i="16" s="1"/>
  <c r="D18" i="16"/>
  <c r="Y18" i="16" s="1"/>
  <c r="AB40" i="16"/>
  <c r="AB25" i="16"/>
  <c r="I16" i="16"/>
  <c r="AD16" i="16" s="1"/>
  <c r="H16" i="16"/>
  <c r="AC16" i="16" s="1"/>
  <c r="G16" i="16"/>
  <c r="AB16" i="16" s="1"/>
  <c r="F15" i="16"/>
  <c r="AA15" i="16" s="1"/>
  <c r="E15" i="16"/>
  <c r="D15" i="16"/>
  <c r="Y15" i="16" s="1"/>
  <c r="I13" i="16"/>
  <c r="AD13" i="16" s="1"/>
  <c r="H13" i="16"/>
  <c r="AC13" i="16" s="1"/>
  <c r="G13" i="16"/>
  <c r="F12" i="16"/>
  <c r="AA12" i="16" s="1"/>
  <c r="E12" i="16"/>
  <c r="Z12" i="16"/>
  <c r="D12" i="16"/>
  <c r="Y12" i="16" s="1"/>
  <c r="I10" i="16"/>
  <c r="AD10" i="16" s="1"/>
  <c r="H10" i="16"/>
  <c r="AC10" i="16" s="1"/>
  <c r="G10" i="16"/>
  <c r="AB10" i="16" s="1"/>
  <c r="F9" i="16"/>
  <c r="AA9" i="16" s="1"/>
  <c r="E9" i="16"/>
  <c r="Z9" i="16" s="1"/>
  <c r="D9" i="16"/>
  <c r="M9" i="16" s="1"/>
  <c r="I7" i="16"/>
  <c r="AD7" i="16" s="1"/>
  <c r="H7" i="16"/>
  <c r="AC7" i="16" s="1"/>
  <c r="G7" i="16"/>
  <c r="N7" i="16" s="1"/>
  <c r="F6" i="16"/>
  <c r="AA6" i="16"/>
  <c r="E6" i="16"/>
  <c r="Z6" i="16" s="1"/>
  <c r="D6" i="16"/>
  <c r="Y6" i="16" s="1"/>
  <c r="AB13" i="16"/>
  <c r="I4" i="16"/>
  <c r="AD4" i="16" s="1"/>
  <c r="H4" i="16"/>
  <c r="AC4" i="16" s="1"/>
  <c r="G4" i="16"/>
  <c r="F3" i="16"/>
  <c r="AA3" i="16" s="1"/>
  <c r="E3" i="16"/>
  <c r="Z3" i="16" s="1"/>
  <c r="D3" i="16"/>
  <c r="Y3" i="16" s="1"/>
  <c r="P72" i="12"/>
  <c r="P71" i="12"/>
  <c r="P70" i="12"/>
  <c r="P69" i="12"/>
  <c r="P68" i="12"/>
  <c r="P67" i="12"/>
  <c r="P66" i="12"/>
  <c r="P65" i="12"/>
  <c r="P64" i="12"/>
  <c r="P63" i="12"/>
  <c r="P62" i="12"/>
  <c r="P61" i="12"/>
  <c r="P60" i="12"/>
  <c r="P59" i="12"/>
  <c r="P58" i="12"/>
  <c r="P57" i="12"/>
  <c r="P56" i="12"/>
  <c r="P55" i="12"/>
  <c r="P54" i="12"/>
  <c r="P53" i="12"/>
  <c r="P52" i="12"/>
  <c r="P51" i="12"/>
  <c r="P50" i="12"/>
  <c r="P49" i="12"/>
  <c r="P48" i="12"/>
  <c r="P47" i="12"/>
  <c r="P46" i="12"/>
  <c r="P45" i="12"/>
  <c r="P44" i="12"/>
  <c r="P43" i="12"/>
  <c r="M72" i="12"/>
  <c r="M71" i="12"/>
  <c r="M70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8" i="12"/>
  <c r="D69" i="12"/>
  <c r="D70" i="12"/>
  <c r="D71" i="12"/>
  <c r="D72" i="12"/>
  <c r="D43" i="12"/>
  <c r="M81" i="16" l="1"/>
  <c r="M141" i="16"/>
  <c r="M111" i="16"/>
  <c r="N151" i="16"/>
  <c r="M165" i="16"/>
  <c r="N88" i="16"/>
  <c r="N223" i="16"/>
  <c r="M57" i="16"/>
  <c r="M120" i="16"/>
  <c r="N136" i="16"/>
  <c r="N229" i="16"/>
  <c r="M15" i="16"/>
  <c r="M27" i="16"/>
  <c r="N70" i="16"/>
  <c r="Y57" i="16"/>
  <c r="M63" i="16"/>
  <c r="M147" i="16"/>
  <c r="AC229" i="16"/>
  <c r="N214" i="16"/>
  <c r="N73" i="16"/>
  <c r="M93" i="16"/>
  <c r="AA117" i="16"/>
  <c r="AD136" i="16"/>
  <c r="M195" i="16"/>
  <c r="N106" i="16"/>
  <c r="M153" i="16"/>
  <c r="N163" i="16"/>
  <c r="M21" i="16"/>
  <c r="N34" i="16"/>
  <c r="N112" i="16"/>
  <c r="N232" i="16"/>
  <c r="N109" i="16"/>
  <c r="M189" i="16"/>
  <c r="M207" i="16"/>
  <c r="M240" i="16"/>
  <c r="M135" i="16"/>
  <c r="N238" i="16"/>
  <c r="M54" i="16"/>
  <c r="M30" i="16"/>
  <c r="M66" i="16"/>
  <c r="M129" i="16"/>
  <c r="N115" i="16"/>
  <c r="N127" i="16"/>
  <c r="M150" i="16"/>
  <c r="N205" i="16"/>
  <c r="M210" i="16"/>
  <c r="M222" i="16"/>
  <c r="Y27" i="16"/>
  <c r="N211" i="16"/>
  <c r="Z15" i="16"/>
  <c r="N52" i="16"/>
  <c r="Y105" i="16"/>
  <c r="N193" i="16"/>
  <c r="AB202" i="16"/>
  <c r="AC223" i="16"/>
  <c r="M219" i="16"/>
  <c r="N49" i="16"/>
  <c r="N40" i="16"/>
  <c r="M72" i="16"/>
  <c r="N199" i="16"/>
  <c r="M75" i="16"/>
  <c r="N97" i="16"/>
  <c r="M102" i="16"/>
  <c r="N103" i="16"/>
  <c r="N100" i="16"/>
  <c r="M114" i="16"/>
  <c r="N124" i="16"/>
  <c r="N157" i="16"/>
  <c r="N181" i="16"/>
  <c r="M177" i="16"/>
  <c r="M18" i="16"/>
  <c r="N22" i="16"/>
  <c r="N67" i="16"/>
  <c r="M69" i="16"/>
  <c r="M90" i="16"/>
  <c r="N94" i="16"/>
  <c r="M108" i="16"/>
  <c r="N139" i="16"/>
  <c r="M183" i="16"/>
  <c r="AB7" i="16"/>
  <c r="N64" i="16"/>
  <c r="M201" i="16"/>
  <c r="N241" i="16"/>
  <c r="M3" i="16"/>
  <c r="Y9" i="16"/>
  <c r="N13" i="16"/>
  <c r="N55" i="16"/>
  <c r="N19" i="16"/>
  <c r="N91" i="16"/>
  <c r="M132" i="16"/>
  <c r="M156" i="16"/>
  <c r="N160" i="16"/>
  <c r="M192" i="16"/>
  <c r="M228" i="16"/>
  <c r="M6" i="16"/>
  <c r="M24" i="16"/>
  <c r="M162" i="16"/>
  <c r="M180" i="16"/>
  <c r="N178" i="16"/>
  <c r="N184" i="16"/>
  <c r="N196" i="16"/>
  <c r="M216" i="16"/>
  <c r="N220" i="16"/>
  <c r="N133" i="16"/>
  <c r="M78" i="16"/>
  <c r="M138" i="16"/>
  <c r="N142" i="16"/>
  <c r="M168" i="16"/>
  <c r="AC205" i="16"/>
  <c r="M204" i="16"/>
  <c r="N208" i="16"/>
  <c r="M234" i="16"/>
  <c r="N130" i="16"/>
  <c r="N166" i="16"/>
  <c r="N235" i="16"/>
  <c r="N4" i="16"/>
  <c r="M51" i="16"/>
  <c r="M39" i="16"/>
  <c r="M84" i="16"/>
  <c r="Y66" i="16"/>
  <c r="AC70" i="16"/>
  <c r="M99" i="16"/>
  <c r="AB109" i="16"/>
  <c r="Y147" i="16"/>
  <c r="N169" i="16"/>
  <c r="M171" i="16"/>
  <c r="Y189" i="16"/>
  <c r="N217" i="16"/>
  <c r="M225" i="16"/>
  <c r="N148" i="16"/>
  <c r="N172" i="16"/>
  <c r="N190" i="16"/>
  <c r="N46" i="16"/>
  <c r="M42" i="16"/>
  <c r="N25" i="16"/>
  <c r="N76" i="16"/>
  <c r="N61" i="16"/>
  <c r="AC79" i="16"/>
  <c r="AB112" i="16"/>
  <c r="Z138" i="16"/>
  <c r="N145" i="16"/>
  <c r="AB151" i="16"/>
  <c r="N175" i="16"/>
  <c r="M198" i="16"/>
  <c r="AB214" i="16"/>
  <c r="M213" i="16"/>
  <c r="Z222" i="16"/>
  <c r="N226" i="16"/>
  <c r="Y225" i="16"/>
  <c r="AD241" i="16"/>
  <c r="AA240" i="16"/>
  <c r="AD235" i="16"/>
  <c r="AA234" i="16"/>
  <c r="N118" i="16"/>
  <c r="M12" i="16"/>
  <c r="M48" i="16"/>
  <c r="N37" i="16"/>
  <c r="N82" i="16"/>
  <c r="AB61" i="16"/>
  <c r="Y120" i="16"/>
  <c r="AD142" i="16"/>
  <c r="M159" i="16"/>
  <c r="Y162" i="16"/>
  <c r="AD166" i="16"/>
  <c r="AC172" i="16"/>
  <c r="Y171" i="16"/>
  <c r="M186" i="16"/>
  <c r="AB184" i="16"/>
  <c r="Y132" i="16"/>
  <c r="M87" i="16"/>
  <c r="M36" i="16"/>
  <c r="AB4" i="16"/>
  <c r="N10" i="16"/>
  <c r="N31" i="16"/>
  <c r="M33" i="16"/>
  <c r="M123" i="16"/>
  <c r="N43" i="16"/>
  <c r="M96" i="16"/>
  <c r="M174" i="16"/>
  <c r="N16" i="16"/>
  <c r="N28" i="16"/>
  <c r="Y63" i="16"/>
  <c r="N58" i="16"/>
  <c r="N121" i="16"/>
  <c r="M144" i="16"/>
  <c r="N187" i="16"/>
  <c r="N154" i="16"/>
  <c r="AB34" i="16"/>
  <c r="M60" i="16"/>
  <c r="Y111" i="16"/>
  <c r="N85" i="16"/>
  <c r="M126" i="16"/>
  <c r="M45" i="16"/>
</calcChain>
</file>

<file path=xl/sharedStrings.xml><?xml version="1.0" encoding="utf-8"?>
<sst xmlns="http://schemas.openxmlformats.org/spreadsheetml/2006/main" count="1325" uniqueCount="96">
  <si>
    <t>Effectifs</t>
  </si>
  <si>
    <t>Age moyen</t>
  </si>
  <si>
    <t>Professeurs des écoles</t>
  </si>
  <si>
    <t>Hommes</t>
  </si>
  <si>
    <t>Hors classe</t>
  </si>
  <si>
    <t>Ensemble</t>
  </si>
  <si>
    <t>Femmes</t>
  </si>
  <si>
    <t>Professeurs agrégés</t>
  </si>
  <si>
    <t>Professeurs certifiés</t>
  </si>
  <si>
    <t>PEPS</t>
  </si>
  <si>
    <t>PLP</t>
  </si>
  <si>
    <t>PUBLIC</t>
  </si>
  <si>
    <t>cd_sexe</t>
  </si>
  <si>
    <t>Champ: France métropolitaine + DROM; secteur public; titulaires.</t>
  </si>
  <si>
    <t>©DEPP</t>
  </si>
  <si>
    <t>01-Conseiller principal d'éducation</t>
  </si>
  <si>
    <t>02-Psychologues EN, conseillers d'orientation psychologue</t>
  </si>
  <si>
    <t>Filière administrative</t>
  </si>
  <si>
    <t>Filière santé et sociale</t>
  </si>
  <si>
    <t>Ingénieurs et personnels techniques de recherche et de formation</t>
  </si>
  <si>
    <t xml:space="preserve"> </t>
  </si>
  <si>
    <t>Indice moyen selon l'ancienneté, par corps et sexe</t>
  </si>
  <si>
    <t>Prof. des écoles</t>
  </si>
  <si>
    <t>Prof. certifiés</t>
  </si>
  <si>
    <t>Prof. agrégés</t>
  </si>
  <si>
    <t>écart</t>
  </si>
  <si>
    <t>1- classe normale</t>
  </si>
  <si>
    <t>2- hors classe</t>
  </si>
  <si>
    <t>3- classe excep,</t>
  </si>
  <si>
    <t>Classe normale</t>
  </si>
  <si>
    <t>Classe excep.</t>
  </si>
  <si>
    <t>Secteur public</t>
  </si>
  <si>
    <t>0 - 5 ans</t>
  </si>
  <si>
    <t>10 -15 ans</t>
  </si>
  <si>
    <t>15 -20 ans</t>
  </si>
  <si>
    <t>20 -25 ans</t>
  </si>
  <si>
    <t>25 -30 ans</t>
  </si>
  <si>
    <t>30 -35 ans</t>
  </si>
  <si>
    <t>5-10 ans</t>
  </si>
  <si>
    <t>5 -10 ans</t>
  </si>
  <si>
    <t>Sources : MENJS-MESRI-DEPP / Panel des personnels issu de BSA, novembre 2019.</t>
  </si>
  <si>
    <t>Répartition par grade,
en %</t>
  </si>
  <si>
    <t>hommes</t>
  </si>
  <si>
    <t>femmes</t>
  </si>
  <si>
    <t>1111-Professeurs
des écoles</t>
  </si>
  <si>
    <t>1124-PEPS</t>
  </si>
  <si>
    <t>1125-PLP</t>
  </si>
  <si>
    <t>Corps</t>
  </si>
  <si>
    <t>Sexe</t>
  </si>
  <si>
    <t>Grade</t>
  </si>
  <si>
    <t xml:space="preserve"> 
 </t>
  </si>
  <si>
    <t>corps_s</t>
  </si>
  <si>
    <t>anciennet_ens</t>
  </si>
  <si>
    <t>hommes_Classe_normale</t>
  </si>
  <si>
    <t>hommes_Hors_classe</t>
  </si>
  <si>
    <t>hommes_Classe_exceptionelle</t>
  </si>
  <si>
    <t>femmes_Classe_normale</t>
  </si>
  <si>
    <t>femmes_Hors_classe</t>
  </si>
  <si>
    <t>femmes_Classe_exceptionelle</t>
  </si>
  <si>
    <t/>
  </si>
  <si>
    <t>h</t>
  </si>
  <si>
    <t>f</t>
  </si>
  <si>
    <t>Ancienneté moyenne</t>
  </si>
  <si>
    <t>Prof agrégés</t>
  </si>
  <si>
    <t>Prof certifiés</t>
  </si>
  <si>
    <t>1122-Prof0
agrégés</t>
  </si>
  <si>
    <t>1123-Prof0
certifiés</t>
  </si>
  <si>
    <t>Panorama statistique des personnels, DEPP</t>
  </si>
  <si>
    <t>.</t>
  </si>
  <si>
    <t>Ancienneté : différence entre la date d'observation et la date de titularisation, les personnes de plus de 30 ans d'ancienneté ne sont pas représentées.</t>
  </si>
  <si>
    <t>35 ans ou plus</t>
  </si>
  <si>
    <r>
      <rPr>
        <b/>
        <sz val="9"/>
        <color theme="1"/>
        <rFont val="Arial"/>
        <family val="2"/>
      </rPr>
      <t>1.</t>
    </r>
    <r>
      <rPr>
        <sz val="9"/>
        <color theme="1"/>
        <rFont val="Arial"/>
        <family val="2"/>
      </rPr>
      <t xml:space="preserve"> Une ancienneté d'un an en tant qu'enseignants fonctionnaires en activité correspond, pour les personnes concernées, à la seconde année dans l'éducation nationale, la précédente étant l'année de stage.  </t>
    </r>
  </si>
  <si>
    <t>► Champ : France, personnels fonctionnaires appartenant à un corps enseignant du secteur public, rémunérés au titre de l'éducation nationale, en activité au 30 novembre 2023.</t>
  </si>
  <si>
    <t>► Source : DEPP, Panel des personnels issu de BSA, novembre 2023.</t>
  </si>
  <si>
    <t>► Champ : France, enseignants fonctionnaires du public, en activité et rémunérés au 30 novembre 2023.</t>
  </si>
  <si>
    <t>► Source : DEPP, Panel des personnels issu de BSA, novembre 2023</t>
  </si>
  <si>
    <t>Champ : ens, Titulaires du public, en activité et rémunérés au 30/11/2023</t>
  </si>
  <si>
    <t>Source : panel des personnels issu de BSA 2023</t>
  </si>
  <si>
    <t>► Champ : enseignants fonctionnaires du public, en activité et rémunérés au 30 novembre 2023.</t>
  </si>
  <si>
    <t>► Champ : France, personnels fonctionnaires non enseignants, rémunérés au titre de l'éducation nationale, en activité au 30 novembre 2023.</t>
  </si>
  <si>
    <t>► Source : DEPP, Panel des personnels issu de BSA, novembre 2023.</t>
  </si>
  <si>
    <t>► Champ : France , personnels fonctionnaires non enseignants, rémunérés au titre de l'éducation nationale, en activité au 30 novembre 2023.</t>
  </si>
  <si>
    <t>Champ: France, secteur public; titulaires.</t>
  </si>
  <si>
    <t>Sources : DEPP / Panel des personnels issu de BSA, novembre 2023.</t>
  </si>
  <si>
    <t>Tableau 6.1 - Répartition des corps enseignants, fonctionnaires du secteur public, en fonction de leur  grade</t>
  </si>
  <si>
    <t>Figure 6.2 - Répartition des enseignants fonctionnaires dans les grades selon l'ancienneté, par corps et sexe</t>
  </si>
  <si>
    <t>Figure 6.3 - Indice moyen des enseignants fonctionnaires selon l'ancienneté, par corps et sexe</t>
  </si>
  <si>
    <t>Figure 6.4 - Pyramide des anciennetés en tant que fonctionnaires des personnes en activité relevant de la vie scolaire</t>
  </si>
  <si>
    <t>Figure 6.1 – Pyramide des anciennetés en tant qu'enseignants fonctionnaires en activité dans le premier degré public</t>
  </si>
  <si>
    <t>Figure 6.2.1 – Pyramide des anciennetés en tant qu'enseignants fonctionnaires en activité dans le second degré public</t>
  </si>
  <si>
    <t>Premier degré</t>
  </si>
  <si>
    <t>Second degré</t>
  </si>
  <si>
    <t>Ensemble second degré</t>
  </si>
  <si>
    <t>Ensemble premier degré</t>
  </si>
  <si>
    <t>Figure 6.5 - Pyramide des anciennetés en tant que fonctionnaires des personnels administratifs, sociaux et de santé (ASS), et des ingénieurs et personnels techniques de recherche et de formation (ITRF) en activité</t>
  </si>
  <si>
    <r>
      <t>Figure 6.1 – Ancienneté (1)</t>
    </r>
    <r>
      <rPr>
        <b/>
        <sz val="10"/>
        <rFont val="Arial"/>
        <family val="2"/>
      </rPr>
      <t xml:space="preserve"> en tant qu'enseignants fonctionnaires en activité dans le secteur public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</si>
</sst>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&quot;€&quot;* #,##0.00_);_(&quot;€&quot;* \(#,##0.00\);_(&quot;€&quot;* &quot;-&quot;??_);_(@_)"/>
    <numFmt numFmtId="165" formatCode="0.0"/>
    <numFmt numFmtId="166" formatCode="0.00000000000"/>
    <numFmt numFmtId="167" formatCode="0;0;0"/>
    <numFmt numFmtId="168" formatCode="###########0"/>
    <numFmt numFmtId="169" formatCode="0.0%"/>
    <numFmt numFmtId="170" formatCode="_-* #,##0.0_-;\-* #,##0.0_-;_-* &quot;-&quot;??_-;_-@_-"/>
    <numFmt numFmtId="171" formatCode="_-* #,##0.0\ _€_-;\-* #,##0.0\ _€_-;_-* &quot;-&quot;?\ _€_-;_-@_-"/>
    <numFmt numFmtId="172" formatCode="###########0.00"/>
  </numFmts>
  <fonts count="23">
    <font>
      <sz val="11"/>
      <color theme="1"/>
      <name val="Marianne Light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1"/>
      <color theme="1"/>
      <name val="Marianne Light"/>
      <family val="2"/>
      <scheme val="minor"/>
    </font>
    <font>
      <sz val="11"/>
      <color rgb="FF9C6500"/>
      <name val="Marianne Light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2288"/>
      <name val="Arial"/>
      <family val="2"/>
    </font>
    <font>
      <sz val="10"/>
      <color rgb="FF002288"/>
      <name val="Arial"/>
      <family val="2"/>
    </font>
    <font>
      <sz val="9"/>
      <color theme="1"/>
      <name val="Marianne Light"/>
      <family val="2"/>
      <scheme val="minor"/>
    </font>
    <font>
      <sz val="9"/>
      <name val="Marianne Light"/>
      <family val="2"/>
      <scheme val="minor"/>
    </font>
    <font>
      <sz val="11"/>
      <name val="Marianne Light"/>
      <family val="2"/>
      <scheme val="minor"/>
    </font>
    <font>
      <sz val="10"/>
      <color theme="1"/>
      <name val="Arial"/>
      <family val="2"/>
    </font>
    <font>
      <sz val="9.5"/>
      <color rgb="FF000000"/>
      <name val="Albany AMT"/>
      <family val="2"/>
    </font>
    <font>
      <sz val="8"/>
      <color rgb="FF000000"/>
      <name val="Courier"/>
      <family val="3"/>
    </font>
    <font>
      <b/>
      <sz val="9"/>
      <name val="Calibri"/>
      <family val="2"/>
    </font>
    <font>
      <sz val="9"/>
      <name val="Calibri"/>
      <family val="2"/>
    </font>
    <font>
      <b/>
      <sz val="11"/>
      <name val="Marianne Light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2" fillId="0" borderId="0"/>
    <xf numFmtId="0" fontId="2" fillId="0" borderId="0"/>
    <xf numFmtId="0" fontId="7" fillId="0" borderId="0"/>
    <xf numFmtId="0" fontId="6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3" fontId="7" fillId="0" borderId="0" applyFont="0" applyFill="0" applyBorder="0" applyAlignment="0" applyProtection="0"/>
  </cellStyleXfs>
  <cellXfs count="240">
    <xf numFmtId="0" fontId="0" fillId="0" borderId="0" xfId="0"/>
    <xf numFmtId="0" fontId="9" fillId="0" borderId="0" xfId="0" applyFont="1"/>
    <xf numFmtId="0" fontId="9" fillId="0" borderId="0" xfId="0" applyFont="1" applyAlignment="1">
      <alignment horizontal="left"/>
    </xf>
    <xf numFmtId="0" fontId="1" fillId="0" borderId="0" xfId="0" applyFont="1"/>
    <xf numFmtId="0" fontId="2" fillId="0" borderId="0" xfId="4"/>
    <xf numFmtId="0" fontId="4" fillId="2" borderId="0" xfId="2" applyFont="1" applyFill="1" applyAlignment="1">
      <alignment horizontal="left" vertical="center"/>
    </xf>
    <xf numFmtId="0" fontId="2" fillId="0" borderId="0" xfId="4" applyAlignment="1">
      <alignment vertical="center"/>
    </xf>
    <xf numFmtId="0" fontId="2" fillId="0" borderId="0" xfId="3"/>
    <xf numFmtId="0" fontId="3" fillId="0" borderId="0" xfId="3" applyFont="1" applyAlignment="1">
      <alignment vertical="center" wrapText="1"/>
    </xf>
    <xf numFmtId="0" fontId="2" fillId="0" borderId="0" xfId="3" applyAlignment="1">
      <alignment vertical="center"/>
    </xf>
    <xf numFmtId="9" fontId="0" fillId="0" borderId="0" xfId="0" applyNumberFormat="1"/>
    <xf numFmtId="0" fontId="9" fillId="4" borderId="1" xfId="0" applyFont="1" applyFill="1" applyBorder="1"/>
    <xf numFmtId="0" fontId="9" fillId="4" borderId="2" xfId="0" applyFont="1" applyFill="1" applyBorder="1"/>
    <xf numFmtId="165" fontId="9" fillId="0" borderId="0" xfId="0" applyNumberFormat="1" applyFont="1"/>
    <xf numFmtId="165" fontId="10" fillId="0" borderId="9" xfId="0" applyNumberFormat="1" applyFont="1" applyBorder="1" applyAlignment="1">
      <alignment vertical="top" wrapText="1"/>
    </xf>
    <xf numFmtId="165" fontId="9" fillId="0" borderId="9" xfId="0" applyNumberFormat="1" applyFont="1" applyBorder="1" applyAlignment="1">
      <alignment vertical="top" wrapText="1"/>
    </xf>
    <xf numFmtId="166" fontId="0" fillId="0" borderId="0" xfId="0" applyNumberFormat="1"/>
    <xf numFmtId="167" fontId="2" fillId="0" borderId="0" xfId="3" applyNumberFormat="1"/>
    <xf numFmtId="0" fontId="1" fillId="0" borderId="0" xfId="4" applyFont="1" applyAlignment="1">
      <alignment horizontal="left"/>
    </xf>
    <xf numFmtId="0" fontId="1" fillId="0" borderId="0" xfId="4" applyFont="1"/>
    <xf numFmtId="3" fontId="1" fillId="0" borderId="0" xfId="4" applyNumberFormat="1" applyFont="1"/>
    <xf numFmtId="165" fontId="9" fillId="0" borderId="10" xfId="0" applyNumberFormat="1" applyFont="1" applyBorder="1" applyAlignment="1">
      <alignment vertical="top" wrapText="1"/>
    </xf>
    <xf numFmtId="165" fontId="10" fillId="0" borderId="10" xfId="0" applyNumberFormat="1" applyFont="1" applyBorder="1" applyAlignment="1">
      <alignment vertical="top" wrapText="1"/>
    </xf>
    <xf numFmtId="165" fontId="10" fillId="0" borderId="11" xfId="0" applyNumberFormat="1" applyFont="1" applyBorder="1" applyAlignment="1">
      <alignment vertical="top" wrapText="1"/>
    </xf>
    <xf numFmtId="165" fontId="9" fillId="0" borderId="12" xfId="0" applyNumberFormat="1" applyFont="1" applyBorder="1" applyAlignment="1">
      <alignment vertical="top" wrapText="1"/>
    </xf>
    <xf numFmtId="165" fontId="9" fillId="0" borderId="13" xfId="0" applyNumberFormat="1" applyFont="1" applyBorder="1" applyAlignment="1">
      <alignment vertical="top" wrapText="1"/>
    </xf>
    <xf numFmtId="165" fontId="9" fillId="0" borderId="14" xfId="0" applyNumberFormat="1" applyFont="1" applyBorder="1" applyAlignment="1">
      <alignment vertical="top" wrapText="1"/>
    </xf>
    <xf numFmtId="165" fontId="10" fillId="0" borderId="15" xfId="0" applyNumberFormat="1" applyFont="1" applyBorder="1" applyAlignment="1">
      <alignment vertical="top" wrapText="1"/>
    </xf>
    <xf numFmtId="165" fontId="10" fillId="0" borderId="13" xfId="0" applyNumberFormat="1" applyFont="1" applyBorder="1" applyAlignment="1">
      <alignment vertical="top" wrapText="1"/>
    </xf>
    <xf numFmtId="0" fontId="10" fillId="0" borderId="0" xfId="0" applyFont="1"/>
    <xf numFmtId="167" fontId="2" fillId="0" borderId="0" xfId="4" applyNumberFormat="1"/>
    <xf numFmtId="0" fontId="2" fillId="0" borderId="3" xfId="3" applyBorder="1"/>
    <xf numFmtId="0" fontId="2" fillId="0" borderId="4" xfId="3" applyBorder="1"/>
    <xf numFmtId="0" fontId="2" fillId="0" borderId="5" xfId="3" applyBorder="1"/>
    <xf numFmtId="0" fontId="2" fillId="0" borderId="1" xfId="4" applyBorder="1"/>
    <xf numFmtId="0" fontId="2" fillId="0" borderId="6" xfId="4" applyBorder="1"/>
    <xf numFmtId="0" fontId="2" fillId="0" borderId="3" xfId="4" applyBorder="1"/>
    <xf numFmtId="0" fontId="2" fillId="0" borderId="4" xfId="4" applyBorder="1"/>
    <xf numFmtId="0" fontId="2" fillId="0" borderId="5" xfId="4" applyBorder="1"/>
    <xf numFmtId="167" fontId="2" fillId="0" borderId="7" xfId="4" applyNumberFormat="1" applyBorder="1"/>
    <xf numFmtId="1" fontId="2" fillId="0" borderId="8" xfId="4" applyNumberFormat="1" applyBorder="1"/>
    <xf numFmtId="167" fontId="2" fillId="0" borderId="4" xfId="3" applyNumberFormat="1" applyBorder="1"/>
    <xf numFmtId="0" fontId="9" fillId="4" borderId="2" xfId="0" applyFont="1" applyFill="1" applyBorder="1" applyAlignment="1">
      <alignment horizontal="left"/>
    </xf>
    <xf numFmtId="0" fontId="9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3" fontId="9" fillId="0" borderId="23" xfId="0" applyNumberFormat="1" applyFont="1" applyBorder="1" applyAlignment="1">
      <alignment vertical="top" wrapText="1"/>
    </xf>
    <xf numFmtId="165" fontId="9" fillId="0" borderId="24" xfId="0" applyNumberFormat="1" applyFont="1" applyBorder="1" applyAlignment="1">
      <alignment vertical="top" wrapText="1"/>
    </xf>
    <xf numFmtId="3" fontId="9" fillId="0" borderId="25" xfId="0" applyNumberFormat="1" applyFont="1" applyBorder="1" applyAlignment="1">
      <alignment vertical="top" wrapText="1"/>
    </xf>
    <xf numFmtId="165" fontId="9" fillId="0" borderId="26" xfId="0" applyNumberFormat="1" applyFont="1" applyBorder="1" applyAlignment="1">
      <alignment vertical="top" wrapText="1"/>
    </xf>
    <xf numFmtId="3" fontId="10" fillId="0" borderId="27" xfId="0" applyNumberFormat="1" applyFont="1" applyBorder="1" applyAlignment="1">
      <alignment vertical="top" wrapText="1"/>
    </xf>
    <xf numFmtId="165" fontId="10" fillId="0" borderId="28" xfId="0" applyNumberFormat="1" applyFont="1" applyBorder="1" applyAlignment="1">
      <alignment vertical="top" wrapText="1"/>
    </xf>
    <xf numFmtId="3" fontId="10" fillId="0" borderId="29" xfId="0" applyNumberFormat="1" applyFont="1" applyBorder="1" applyAlignment="1">
      <alignment vertical="top" wrapText="1"/>
    </xf>
    <xf numFmtId="165" fontId="10" fillId="0" borderId="30" xfId="0" applyNumberFormat="1" applyFont="1" applyBorder="1" applyAlignment="1">
      <alignment vertical="top" wrapText="1"/>
    </xf>
    <xf numFmtId="3" fontId="10" fillId="0" borderId="31" xfId="0" applyNumberFormat="1" applyFont="1" applyBorder="1" applyAlignment="1">
      <alignment vertical="top" wrapText="1"/>
    </xf>
    <xf numFmtId="165" fontId="10" fillId="0" borderId="32" xfId="0" applyNumberFormat="1" applyFont="1" applyBorder="1" applyAlignment="1">
      <alignment vertical="top" wrapText="1"/>
    </xf>
    <xf numFmtId="3" fontId="10" fillId="0" borderId="25" xfId="0" applyNumberFormat="1" applyFont="1" applyBorder="1" applyAlignment="1">
      <alignment vertical="top" wrapText="1"/>
    </xf>
    <xf numFmtId="165" fontId="10" fillId="0" borderId="26" xfId="0" applyNumberFormat="1" applyFont="1" applyBorder="1" applyAlignment="1">
      <alignment vertical="top" wrapText="1"/>
    </xf>
    <xf numFmtId="3" fontId="9" fillId="0" borderId="31" xfId="0" applyNumberFormat="1" applyFont="1" applyBorder="1" applyAlignment="1">
      <alignment vertical="top" wrapText="1"/>
    </xf>
    <xf numFmtId="165" fontId="9" fillId="0" borderId="32" xfId="0" applyNumberFormat="1" applyFont="1" applyBorder="1" applyAlignment="1">
      <alignment vertical="top" wrapText="1"/>
    </xf>
    <xf numFmtId="3" fontId="9" fillId="0" borderId="33" xfId="0" applyNumberFormat="1" applyFont="1" applyBorder="1" applyAlignment="1">
      <alignment vertical="top" wrapText="1"/>
    </xf>
    <xf numFmtId="165" fontId="9" fillId="0" borderId="34" xfId="0" applyNumberFormat="1" applyFont="1" applyBorder="1" applyAlignment="1">
      <alignment vertical="top" wrapText="1"/>
    </xf>
    <xf numFmtId="3" fontId="10" fillId="0" borderId="33" xfId="0" applyNumberFormat="1" applyFont="1" applyBorder="1" applyAlignment="1">
      <alignment vertical="top" wrapText="1"/>
    </xf>
    <xf numFmtId="165" fontId="10" fillId="0" borderId="34" xfId="0" applyNumberFormat="1" applyFont="1" applyBorder="1" applyAlignment="1">
      <alignment vertical="top" wrapText="1"/>
    </xf>
    <xf numFmtId="3" fontId="9" fillId="0" borderId="35" xfId="0" applyNumberFormat="1" applyFont="1" applyBorder="1" applyAlignment="1">
      <alignment vertical="top" wrapText="1"/>
    </xf>
    <xf numFmtId="165" fontId="9" fillId="0" borderId="36" xfId="0" applyNumberFormat="1" applyFont="1" applyBorder="1" applyAlignment="1">
      <alignment vertical="top" wrapText="1"/>
    </xf>
    <xf numFmtId="1" fontId="2" fillId="0" borderId="0" xfId="4" applyNumberFormat="1"/>
    <xf numFmtId="3" fontId="9" fillId="0" borderId="0" xfId="0" applyNumberFormat="1" applyFont="1"/>
    <xf numFmtId="0" fontId="11" fillId="0" borderId="3" xfId="0" applyFont="1" applyBorder="1" applyAlignment="1">
      <alignment horizontal="center" vertical="top" wrapText="1"/>
    </xf>
    <xf numFmtId="1" fontId="12" fillId="0" borderId="3" xfId="0" applyNumberFormat="1" applyFont="1" applyBorder="1" applyAlignment="1">
      <alignment vertical="top" wrapText="1"/>
    </xf>
    <xf numFmtId="9" fontId="2" fillId="0" borderId="0" xfId="7" applyFont="1"/>
    <xf numFmtId="0" fontId="0" fillId="5" borderId="0" xfId="0" applyFill="1"/>
    <xf numFmtId="0" fontId="13" fillId="0" borderId="0" xfId="0" applyFont="1"/>
    <xf numFmtId="0" fontId="2" fillId="5" borderId="0" xfId="3" applyFill="1" applyAlignment="1">
      <alignment vertical="center" wrapText="1"/>
    </xf>
    <xf numFmtId="0" fontId="3" fillId="5" borderId="0" xfId="3" applyFont="1" applyFill="1" applyAlignment="1">
      <alignment vertical="center" wrapText="1"/>
    </xf>
    <xf numFmtId="0" fontId="2" fillId="5" borderId="0" xfId="4" applyFill="1" applyAlignment="1">
      <alignment vertical="center" wrapText="1"/>
    </xf>
    <xf numFmtId="0" fontId="5" fillId="5" borderId="0" xfId="2" applyFont="1" applyFill="1" applyAlignment="1">
      <alignment horizontal="left" vertical="center"/>
    </xf>
    <xf numFmtId="0" fontId="2" fillId="5" borderId="0" xfId="3" applyFill="1" applyAlignment="1">
      <alignment vertical="center"/>
    </xf>
    <xf numFmtId="0" fontId="14" fillId="0" borderId="0" xfId="0" applyFont="1" applyAlignment="1">
      <alignment horizontal="left"/>
    </xf>
    <xf numFmtId="0" fontId="3" fillId="0" borderId="0" xfId="3" applyFont="1"/>
    <xf numFmtId="0" fontId="3" fillId="5" borderId="0" xfId="3" applyFont="1" applyFill="1"/>
    <xf numFmtId="0" fontId="15" fillId="5" borderId="0" xfId="0" applyFont="1" applyFill="1"/>
    <xf numFmtId="9" fontId="0" fillId="5" borderId="0" xfId="0" applyNumberFormat="1" applyFill="1"/>
    <xf numFmtId="0" fontId="14" fillId="5" borderId="0" xfId="0" applyFont="1" applyFill="1" applyAlignment="1">
      <alignment horizontal="left"/>
    </xf>
    <xf numFmtId="0" fontId="9" fillId="5" borderId="0" xfId="0" applyFont="1" applyFill="1" applyAlignment="1">
      <alignment wrapText="1"/>
    </xf>
    <xf numFmtId="0" fontId="9" fillId="5" borderId="0" xfId="0" applyFont="1" applyFill="1"/>
    <xf numFmtId="0" fontId="0" fillId="5" borderId="0" xfId="0" applyFill="1" applyAlignment="1">
      <alignment wrapText="1"/>
    </xf>
    <xf numFmtId="0" fontId="9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2" fillId="5" borderId="0" xfId="3" applyFill="1" applyAlignment="1">
      <alignment horizontal="center" vertical="center" wrapText="1"/>
    </xf>
    <xf numFmtId="0" fontId="2" fillId="5" borderId="0" xfId="3" applyFill="1"/>
    <xf numFmtId="0" fontId="2" fillId="5" borderId="3" xfId="3" applyFill="1" applyBorder="1"/>
    <xf numFmtId="49" fontId="2" fillId="5" borderId="3" xfId="3" applyNumberFormat="1" applyFill="1" applyBorder="1"/>
    <xf numFmtId="167" fontId="2" fillId="5" borderId="3" xfId="3" applyNumberFormat="1" applyFill="1" applyBorder="1"/>
    <xf numFmtId="0" fontId="0" fillId="5" borderId="3" xfId="0" applyFill="1" applyBorder="1" applyAlignment="1">
      <alignment horizontal="right" wrapText="1"/>
    </xf>
    <xf numFmtId="167" fontId="2" fillId="5" borderId="0" xfId="3" applyNumberFormat="1" applyFill="1"/>
    <xf numFmtId="49" fontId="3" fillId="5" borderId="0" xfId="3" applyNumberFormat="1" applyFont="1" applyFill="1"/>
    <xf numFmtId="0" fontId="14" fillId="5" borderId="0" xfId="3" applyFont="1" applyFill="1" applyAlignment="1">
      <alignment vertical="center"/>
    </xf>
    <xf numFmtId="0" fontId="4" fillId="5" borderId="0" xfId="2" applyFont="1" applyFill="1" applyAlignment="1">
      <alignment horizontal="left" vertical="center"/>
    </xf>
    <xf numFmtId="0" fontId="1" fillId="5" borderId="0" xfId="2" applyFont="1" applyFill="1" applyAlignment="1">
      <alignment vertical="center"/>
    </xf>
    <xf numFmtId="0" fontId="2" fillId="5" borderId="3" xfId="3" applyFill="1" applyBorder="1" applyAlignment="1">
      <alignment horizontal="left"/>
    </xf>
    <xf numFmtId="0" fontId="2" fillId="5" borderId="0" xfId="3" applyFill="1" applyAlignment="1">
      <alignment horizontal="left"/>
    </xf>
    <xf numFmtId="0" fontId="2" fillId="5" borderId="7" xfId="3" applyFill="1" applyBorder="1"/>
    <xf numFmtId="167" fontId="2" fillId="5" borderId="3" xfId="3" applyNumberFormat="1" applyFill="1" applyBorder="1" applyAlignment="1">
      <alignment horizontal="right"/>
    </xf>
    <xf numFmtId="0" fontId="2" fillId="5" borderId="3" xfId="3" applyFill="1" applyBorder="1" applyAlignment="1">
      <alignment horizontal="right"/>
    </xf>
    <xf numFmtId="16" fontId="2" fillId="5" borderId="3" xfId="3" applyNumberFormat="1" applyFill="1" applyBorder="1"/>
    <xf numFmtId="0" fontId="16" fillId="5" borderId="3" xfId="0" applyFont="1" applyFill="1" applyBorder="1" applyAlignment="1">
      <alignment horizontal="left" vertical="top" wrapText="1"/>
    </xf>
    <xf numFmtId="49" fontId="2" fillId="5" borderId="0" xfId="3" applyNumberFormat="1" applyFill="1"/>
    <xf numFmtId="0" fontId="14" fillId="5" borderId="0" xfId="3" applyFont="1" applyFill="1" applyAlignment="1">
      <alignment horizontal="center" vertical="center"/>
    </xf>
    <xf numFmtId="168" fontId="17" fillId="6" borderId="55" xfId="0" applyNumberFormat="1" applyFont="1" applyFill="1" applyBorder="1" applyAlignment="1">
      <alignment horizontal="right"/>
    </xf>
    <xf numFmtId="168" fontId="2" fillId="0" borderId="0" xfId="4" applyNumberFormat="1"/>
    <xf numFmtId="168" fontId="2" fillId="0" borderId="0" xfId="3" applyNumberFormat="1"/>
    <xf numFmtId="168" fontId="2" fillId="0" borderId="4" xfId="3" applyNumberFormat="1" applyBorder="1"/>
    <xf numFmtId="0" fontId="18" fillId="0" borderId="0" xfId="9" applyAlignment="1">
      <alignment horizontal="left"/>
    </xf>
    <xf numFmtId="0" fontId="18" fillId="0" borderId="0" xfId="9" applyAlignment="1">
      <alignment horizontal="right"/>
    </xf>
    <xf numFmtId="0" fontId="18" fillId="0" borderId="0" xfId="9" applyAlignment="1">
      <alignment horizontal="left" wrapText="1"/>
    </xf>
    <xf numFmtId="0" fontId="19" fillId="5" borderId="41" xfId="0" applyFont="1" applyFill="1" applyBorder="1" applyAlignment="1">
      <alignment vertical="top" wrapText="1"/>
    </xf>
    <xf numFmtId="0" fontId="19" fillId="5" borderId="9" xfId="0" applyFont="1" applyFill="1" applyBorder="1" applyAlignment="1">
      <alignment horizontal="center" vertical="top" wrapText="1"/>
    </xf>
    <xf numFmtId="1" fontId="20" fillId="5" borderId="9" xfId="0" applyNumberFormat="1" applyFont="1" applyFill="1" applyBorder="1" applyAlignment="1">
      <alignment vertical="top" wrapText="1"/>
    </xf>
    <xf numFmtId="0" fontId="19" fillId="5" borderId="51" xfId="0" applyFont="1" applyFill="1" applyBorder="1" applyAlignment="1">
      <alignment vertical="top" wrapText="1"/>
    </xf>
    <xf numFmtId="0" fontId="19" fillId="5" borderId="0" xfId="0" applyFont="1" applyFill="1" applyAlignment="1">
      <alignment vertical="top" wrapText="1"/>
    </xf>
    <xf numFmtId="9" fontId="2" fillId="0" borderId="0" xfId="4" applyNumberFormat="1"/>
    <xf numFmtId="170" fontId="18" fillId="0" borderId="0" xfId="10" applyNumberFormat="1" applyFont="1" applyFill="1" applyBorder="1" applyAlignment="1">
      <alignment horizontal="right"/>
    </xf>
    <xf numFmtId="0" fontId="2" fillId="5" borderId="3" xfId="3" applyFill="1" applyBorder="1" applyAlignment="1">
      <alignment wrapText="1"/>
    </xf>
    <xf numFmtId="165" fontId="2" fillId="5" borderId="3" xfId="3" applyNumberFormat="1" applyFill="1" applyBorder="1"/>
    <xf numFmtId="165" fontId="2" fillId="5" borderId="3" xfId="3" applyNumberFormat="1" applyFill="1" applyBorder="1" applyAlignment="1">
      <alignment horizontal="left"/>
    </xf>
    <xf numFmtId="165" fontId="0" fillId="5" borderId="3" xfId="0" applyNumberFormat="1" applyFill="1" applyBorder="1" applyAlignment="1">
      <alignment horizontal="right" wrapText="1"/>
    </xf>
    <xf numFmtId="169" fontId="0" fillId="0" borderId="0" xfId="0" applyNumberFormat="1"/>
    <xf numFmtId="2" fontId="2" fillId="0" borderId="0" xfId="4" applyNumberFormat="1"/>
    <xf numFmtId="3" fontId="9" fillId="5" borderId="31" xfId="0" applyNumberFormat="1" applyFont="1" applyFill="1" applyBorder="1" applyAlignment="1">
      <alignment vertical="top" wrapText="1"/>
    </xf>
    <xf numFmtId="165" fontId="9" fillId="5" borderId="10" xfId="0" applyNumberFormat="1" applyFont="1" applyFill="1" applyBorder="1" applyAlignment="1">
      <alignment vertical="top" wrapText="1"/>
    </xf>
    <xf numFmtId="165" fontId="9" fillId="5" borderId="32" xfId="0" applyNumberFormat="1" applyFont="1" applyFill="1" applyBorder="1" applyAlignment="1">
      <alignment vertical="top" wrapText="1"/>
    </xf>
    <xf numFmtId="3" fontId="9" fillId="5" borderId="25" xfId="0" applyNumberFormat="1" applyFont="1" applyFill="1" applyBorder="1" applyAlignment="1">
      <alignment vertical="top" wrapText="1"/>
    </xf>
    <xf numFmtId="165" fontId="9" fillId="5" borderId="26" xfId="0" applyNumberFormat="1" applyFont="1" applyFill="1" applyBorder="1" applyAlignment="1">
      <alignment vertical="top" wrapText="1"/>
    </xf>
    <xf numFmtId="3" fontId="10" fillId="5" borderId="27" xfId="0" applyNumberFormat="1" applyFont="1" applyFill="1" applyBorder="1" applyAlignment="1">
      <alignment vertical="top" wrapText="1"/>
    </xf>
    <xf numFmtId="165" fontId="10" fillId="5" borderId="53" xfId="0" applyNumberFormat="1" applyFont="1" applyFill="1" applyBorder="1" applyAlignment="1">
      <alignment vertical="top" wrapText="1"/>
    </xf>
    <xf numFmtId="165" fontId="10" fillId="5" borderId="28" xfId="0" applyNumberFormat="1" applyFont="1" applyFill="1" applyBorder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3" fontId="9" fillId="5" borderId="3" xfId="0" applyNumberFormat="1" applyFont="1" applyFill="1" applyBorder="1" applyAlignment="1">
      <alignment vertical="top" wrapText="1"/>
    </xf>
    <xf numFmtId="165" fontId="9" fillId="5" borderId="3" xfId="0" applyNumberFormat="1" applyFont="1" applyFill="1" applyBorder="1" applyAlignment="1">
      <alignment vertical="top" wrapText="1"/>
    </xf>
    <xf numFmtId="0" fontId="10" fillId="0" borderId="3" xfId="0" applyFont="1" applyBorder="1" applyAlignment="1">
      <alignment horizontal="left" vertical="top" wrapText="1"/>
    </xf>
    <xf numFmtId="3" fontId="10" fillId="5" borderId="3" xfId="0" applyNumberFormat="1" applyFont="1" applyFill="1" applyBorder="1" applyAlignment="1">
      <alignment vertical="top" wrapText="1"/>
    </xf>
    <xf numFmtId="165" fontId="10" fillId="5" borderId="3" xfId="0" applyNumberFormat="1" applyFont="1" applyFill="1" applyBorder="1" applyAlignment="1">
      <alignment vertical="top" wrapText="1"/>
    </xf>
    <xf numFmtId="0" fontId="18" fillId="7" borderId="0" xfId="9" applyFill="1" applyAlignment="1">
      <alignment horizontal="left"/>
    </xf>
    <xf numFmtId="0" fontId="19" fillId="8" borderId="9" xfId="0" applyFont="1" applyFill="1" applyBorder="1" applyAlignment="1">
      <alignment horizontal="center" vertical="top" wrapText="1"/>
    </xf>
    <xf numFmtId="1" fontId="20" fillId="8" borderId="9" xfId="0" applyNumberFormat="1" applyFont="1" applyFill="1" applyBorder="1" applyAlignment="1">
      <alignment vertical="top" wrapText="1"/>
    </xf>
    <xf numFmtId="0" fontId="19" fillId="8" borderId="37" xfId="0" applyFont="1" applyFill="1" applyBorder="1" applyAlignment="1">
      <alignment horizontal="center" vertical="top" wrapText="1"/>
    </xf>
    <xf numFmtId="1" fontId="20" fillId="8" borderId="37" xfId="0" applyNumberFormat="1" applyFont="1" applyFill="1" applyBorder="1" applyAlignment="1">
      <alignment vertical="top" wrapText="1"/>
    </xf>
    <xf numFmtId="170" fontId="18" fillId="0" borderId="0" xfId="9" applyNumberFormat="1" applyAlignment="1">
      <alignment horizontal="left"/>
    </xf>
    <xf numFmtId="171" fontId="18" fillId="0" borderId="0" xfId="9" applyNumberFormat="1" applyAlignment="1">
      <alignment horizontal="left"/>
    </xf>
    <xf numFmtId="0" fontId="9" fillId="5" borderId="0" xfId="0" applyFont="1" applyFill="1" applyAlignment="1">
      <alignment horizontal="left" wrapText="1"/>
    </xf>
    <xf numFmtId="172" fontId="17" fillId="6" borderId="55" xfId="0" applyNumberFormat="1" applyFont="1" applyFill="1" applyBorder="1" applyAlignment="1">
      <alignment horizontal="right"/>
    </xf>
    <xf numFmtId="43" fontId="2" fillId="5" borderId="0" xfId="10" applyFont="1" applyFill="1" applyAlignment="1">
      <alignment horizontal="left"/>
    </xf>
    <xf numFmtId="1" fontId="0" fillId="0" borderId="0" xfId="0" applyNumberFormat="1"/>
    <xf numFmtId="49" fontId="3" fillId="5" borderId="3" xfId="3" applyNumberFormat="1" applyFont="1" applyFill="1" applyBorder="1"/>
    <xf numFmtId="167" fontId="3" fillId="5" borderId="3" xfId="3" applyNumberFormat="1" applyFont="1" applyFill="1" applyBorder="1"/>
    <xf numFmtId="0" fontId="21" fillId="5" borderId="3" xfId="0" applyFont="1" applyFill="1" applyBorder="1" applyAlignment="1">
      <alignment horizontal="right" wrapText="1"/>
    </xf>
    <xf numFmtId="2" fontId="2" fillId="5" borderId="0" xfId="3" applyNumberFormat="1" applyFill="1"/>
    <xf numFmtId="165" fontId="2" fillId="0" borderId="0" xfId="4" applyNumberFormat="1"/>
    <xf numFmtId="165" fontId="2" fillId="0" borderId="0" xfId="3" applyNumberFormat="1"/>
    <xf numFmtId="10" fontId="0" fillId="0" borderId="0" xfId="0" applyNumberFormat="1"/>
    <xf numFmtId="0" fontId="22" fillId="0" borderId="3" xfId="0" applyFont="1" applyBorder="1" applyAlignment="1">
      <alignment horizontal="center" vertical="top" wrapText="1"/>
    </xf>
    <xf numFmtId="9" fontId="16" fillId="0" borderId="3" xfId="7" applyFont="1" applyFill="1" applyBorder="1" applyAlignment="1">
      <alignment vertical="top" wrapText="1"/>
    </xf>
    <xf numFmtId="169" fontId="16" fillId="0" borderId="3" xfId="7" applyNumberFormat="1" applyFont="1" applyFill="1" applyBorder="1" applyAlignment="1">
      <alignment vertical="top" wrapText="1"/>
    </xf>
    <xf numFmtId="170" fontId="2" fillId="0" borderId="0" xfId="10" applyNumberFormat="1" applyFont="1"/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2" fillId="5" borderId="0" xfId="4" applyFill="1" applyAlignment="1">
      <alignment horizontal="center" vertical="center" wrapText="1"/>
    </xf>
    <xf numFmtId="0" fontId="9" fillId="5" borderId="0" xfId="2" applyFont="1" applyFill="1" applyAlignment="1">
      <alignment horizontal="left" vertical="center" wrapText="1"/>
    </xf>
    <xf numFmtId="0" fontId="1" fillId="5" borderId="0" xfId="2" applyFont="1" applyFill="1" applyAlignment="1">
      <alignment horizontal="left" vertical="center" wrapText="1"/>
    </xf>
    <xf numFmtId="0" fontId="1" fillId="5" borderId="0" xfId="2" applyFont="1" applyFill="1" applyAlignment="1">
      <alignment horizontal="left" vertical="center"/>
    </xf>
    <xf numFmtId="0" fontId="3" fillId="5" borderId="0" xfId="4" applyFont="1" applyFill="1" applyAlignment="1">
      <alignment horizontal="left" vertical="center" wrapText="1"/>
    </xf>
    <xf numFmtId="0" fontId="1" fillId="0" borderId="0" xfId="4" applyFont="1" applyAlignment="1">
      <alignment horizontal="left" wrapText="1"/>
    </xf>
    <xf numFmtId="0" fontId="9" fillId="0" borderId="8" xfId="0" applyFont="1" applyBorder="1" applyAlignment="1">
      <alignment horizontal="left" vertical="center" wrapText="1"/>
    </xf>
    <xf numFmtId="0" fontId="9" fillId="0" borderId="5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9" fillId="0" borderId="58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6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0" borderId="59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9" fillId="5" borderId="15" xfId="0" applyFont="1" applyFill="1" applyBorder="1" applyAlignment="1">
      <alignment horizontal="center" vertical="top" wrapText="1"/>
    </xf>
    <xf numFmtId="0" fontId="19" fillId="5" borderId="53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8" borderId="15" xfId="0" applyFont="1" applyFill="1" applyBorder="1" applyAlignment="1">
      <alignment horizontal="center" vertical="top" wrapText="1"/>
    </xf>
    <xf numFmtId="0" fontId="19" fillId="8" borderId="53" xfId="0" applyFont="1" applyFill="1" applyBorder="1" applyAlignment="1">
      <alignment horizontal="center" vertical="top" wrapText="1"/>
    </xf>
    <xf numFmtId="0" fontId="19" fillId="8" borderId="10" xfId="0" applyFont="1" applyFill="1" applyBorder="1" applyAlignment="1">
      <alignment horizontal="center" vertical="top" wrapText="1"/>
    </xf>
    <xf numFmtId="0" fontId="9" fillId="5" borderId="0" xfId="0" applyFont="1" applyFill="1" applyAlignment="1">
      <alignment horizontal="left" wrapText="1"/>
    </xf>
    <xf numFmtId="0" fontId="9" fillId="5" borderId="0" xfId="0" applyFont="1" applyFill="1" applyAlignment="1">
      <alignment horizontal="left"/>
    </xf>
    <xf numFmtId="0" fontId="19" fillId="5" borderId="52" xfId="0" applyFont="1" applyFill="1" applyBorder="1" applyAlignment="1">
      <alignment horizontal="center" vertical="top" wrapText="1"/>
    </xf>
    <xf numFmtId="0" fontId="19" fillId="5" borderId="48" xfId="0" applyFont="1" applyFill="1" applyBorder="1" applyAlignment="1">
      <alignment horizontal="center" vertical="top" wrapText="1"/>
    </xf>
    <xf numFmtId="0" fontId="19" fillId="5" borderId="50" xfId="0" applyFont="1" applyFill="1" applyBorder="1" applyAlignment="1">
      <alignment horizontal="center" vertical="top" wrapText="1"/>
    </xf>
    <xf numFmtId="0" fontId="19" fillId="8" borderId="54" xfId="0" applyFont="1" applyFill="1" applyBorder="1" applyAlignment="1">
      <alignment horizontal="center" vertical="top" wrapText="1"/>
    </xf>
    <xf numFmtId="0" fontId="19" fillId="5" borderId="49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5" borderId="0" xfId="3" applyFill="1" applyAlignment="1">
      <alignment horizontal="center" vertical="center" wrapText="1"/>
    </xf>
    <xf numFmtId="0" fontId="3" fillId="5" borderId="0" xfId="3" applyFont="1" applyFill="1" applyAlignment="1">
      <alignment horizontal="left" vertical="center" wrapText="1"/>
    </xf>
    <xf numFmtId="0" fontId="3" fillId="5" borderId="0" xfId="3" applyFont="1" applyFill="1" applyAlignment="1">
      <alignment horizontal="left" wrapText="1"/>
    </xf>
    <xf numFmtId="0" fontId="2" fillId="5" borderId="1" xfId="3" applyFill="1" applyBorder="1" applyAlignment="1">
      <alignment horizontal="center" vertical="center" wrapText="1"/>
    </xf>
    <xf numFmtId="0" fontId="2" fillId="5" borderId="2" xfId="3" applyFill="1" applyBorder="1" applyAlignment="1">
      <alignment horizontal="center" vertical="center" wrapText="1"/>
    </xf>
    <xf numFmtId="0" fontId="2" fillId="5" borderId="6" xfId="3" applyFill="1" applyBorder="1" applyAlignment="1">
      <alignment horizontal="center" vertical="center" wrapText="1"/>
    </xf>
    <xf numFmtId="0" fontId="2" fillId="5" borderId="0" xfId="3" applyFill="1" applyAlignment="1">
      <alignment horizontal="center"/>
    </xf>
    <xf numFmtId="0" fontId="2" fillId="0" borderId="0" xfId="4" applyAlignment="1">
      <alignment horizontal="center" vertical="center" wrapText="1"/>
    </xf>
    <xf numFmtId="0" fontId="3" fillId="0" borderId="0" xfId="4" applyFont="1" applyAlignment="1">
      <alignment horizontal="left" vertical="center" wrapText="1"/>
    </xf>
    <xf numFmtId="0" fontId="2" fillId="0" borderId="0" xfId="3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0" fontId="18" fillId="0" borderId="0" xfId="9" applyAlignment="1">
      <alignment horizontal="center"/>
    </xf>
  </cellXfs>
  <cellStyles count="11">
    <cellStyle name="Euro" xfId="1"/>
    <cellStyle name="Milliers" xfId="10" builtinId="3"/>
    <cellStyle name="Neutre" xfId="2" builtinId="28"/>
    <cellStyle name="Normal" xfId="0" builtinId="0"/>
    <cellStyle name="Normal 2" xfId="3"/>
    <cellStyle name="Normal 2 2" xfId="4"/>
    <cellStyle name="Normal 3" xfId="5"/>
    <cellStyle name="Normal 4" xfId="9"/>
    <cellStyle name="Normal 5 2" xfId="6"/>
    <cellStyle name="Pourcentage" xfId="7" builtinId="5"/>
    <cellStyle name="Pourcentage 2" xfId="8"/>
  </cellStyles>
  <dxfs count="0"/>
  <tableStyles count="0" defaultTableStyle="TableStyleMedium2" defaultPivotStyle="PivotStyleLight16"/>
  <colors>
    <mruColors>
      <color rgb="FF595959"/>
      <color rgb="FF7A7A7A"/>
      <color rgb="FFB3A2C7"/>
      <color rgb="FFE46C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7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8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solidFill>
                  <a:schemeClr val="tx1"/>
                </a:solidFill>
                <a:latin typeface="+mj-lt"/>
              </a:rPr>
              <a:t>Enseignants titulaires en activité du premier degré</a:t>
            </a:r>
          </a:p>
        </c:rich>
      </c:tx>
      <c:layout>
        <c:manualLayout>
          <c:xMode val="edge"/>
          <c:yMode val="edge"/>
          <c:x val="0.2483840096451993"/>
          <c:y val="8.007881536297934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1140849879564751E-2"/>
          <c:y val="0.21457106543630469"/>
          <c:w val="0.89300288433614827"/>
          <c:h val="0.7052316705397498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'Données_Fig6.1(1)'!$A$3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'Données_Fig6.1(1)'!$A$4:$A$44</c:f>
              <c:numCache>
                <c:formatCode>0;0</c:formatCode>
                <c:ptCount val="41"/>
                <c:pt idx="0">
                  <c:v>-1367</c:v>
                </c:pt>
                <c:pt idx="1">
                  <c:v>-1219</c:v>
                </c:pt>
                <c:pt idx="2">
                  <c:v>-1161</c:v>
                </c:pt>
                <c:pt idx="3">
                  <c:v>-1306</c:v>
                </c:pt>
                <c:pt idx="4">
                  <c:v>-1343</c:v>
                </c:pt>
                <c:pt idx="5">
                  <c:v>-1434</c:v>
                </c:pt>
                <c:pt idx="6">
                  <c:v>-1680</c:v>
                </c:pt>
                <c:pt idx="7">
                  <c:v>-1588</c:v>
                </c:pt>
                <c:pt idx="8">
                  <c:v>-1532</c:v>
                </c:pt>
                <c:pt idx="9">
                  <c:v>-1722</c:v>
                </c:pt>
                <c:pt idx="10">
                  <c:v>-976</c:v>
                </c:pt>
                <c:pt idx="11">
                  <c:v>-747</c:v>
                </c:pt>
                <c:pt idx="12">
                  <c:v>-539</c:v>
                </c:pt>
                <c:pt idx="13">
                  <c:v>-974</c:v>
                </c:pt>
                <c:pt idx="14">
                  <c:v>-1182</c:v>
                </c:pt>
                <c:pt idx="15">
                  <c:v>-1681</c:v>
                </c:pt>
                <c:pt idx="16">
                  <c:v>-1871</c:v>
                </c:pt>
                <c:pt idx="17">
                  <c:v>-1735</c:v>
                </c:pt>
                <c:pt idx="18">
                  <c:v>-1841</c:v>
                </c:pt>
                <c:pt idx="19">
                  <c:v>-1903</c:v>
                </c:pt>
                <c:pt idx="20">
                  <c:v>-1949</c:v>
                </c:pt>
                <c:pt idx="21">
                  <c:v>-2076</c:v>
                </c:pt>
                <c:pt idx="22">
                  <c:v>-2341</c:v>
                </c:pt>
                <c:pt idx="23">
                  <c:v>-2267</c:v>
                </c:pt>
                <c:pt idx="24">
                  <c:v>-1796</c:v>
                </c:pt>
                <c:pt idx="25">
                  <c:v>-1408</c:v>
                </c:pt>
                <c:pt idx="26">
                  <c:v>-1409</c:v>
                </c:pt>
                <c:pt idx="27">
                  <c:v>-1302</c:v>
                </c:pt>
                <c:pt idx="28">
                  <c:v>-1516</c:v>
                </c:pt>
                <c:pt idx="29">
                  <c:v>-1363</c:v>
                </c:pt>
                <c:pt idx="30">
                  <c:v>-1265</c:v>
                </c:pt>
                <c:pt idx="31">
                  <c:v>-939</c:v>
                </c:pt>
                <c:pt idx="32">
                  <c:v>-895</c:v>
                </c:pt>
                <c:pt idx="33">
                  <c:v>-769</c:v>
                </c:pt>
                <c:pt idx="34">
                  <c:v>-710</c:v>
                </c:pt>
                <c:pt idx="35">
                  <c:v>-558</c:v>
                </c:pt>
                <c:pt idx="36">
                  <c:v>-454</c:v>
                </c:pt>
                <c:pt idx="37">
                  <c:v>-468</c:v>
                </c:pt>
                <c:pt idx="38">
                  <c:v>-385</c:v>
                </c:pt>
                <c:pt idx="39">
                  <c:v>-369</c:v>
                </c:pt>
                <c:pt idx="40">
                  <c:v>-398</c:v>
                </c:pt>
              </c:numCache>
            </c:numRef>
          </c:xVal>
          <c:yVal>
            <c:numRef>
              <c:f>'Données_Fig6.1(1)'!$B$4:$B$44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C7-46C8-8B33-45A14F313B38}"/>
            </c:ext>
          </c:extLst>
        </c:ser>
        <c:ser>
          <c:idx val="1"/>
          <c:order val="1"/>
          <c:tx>
            <c:strRef>
              <c:f>'Données_Fig6.1(1)'!$C$3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'Données_Fig6.1(1)'!$C$4:$C$44</c:f>
              <c:numCache>
                <c:formatCode>0</c:formatCode>
                <c:ptCount val="41"/>
                <c:pt idx="0">
                  <c:v>8587</c:v>
                </c:pt>
                <c:pt idx="1">
                  <c:v>7645</c:v>
                </c:pt>
                <c:pt idx="2">
                  <c:v>8001</c:v>
                </c:pt>
                <c:pt idx="3">
                  <c:v>8296</c:v>
                </c:pt>
                <c:pt idx="4">
                  <c:v>8413</c:v>
                </c:pt>
                <c:pt idx="5">
                  <c:v>9015</c:v>
                </c:pt>
                <c:pt idx="6">
                  <c:v>10277</c:v>
                </c:pt>
                <c:pt idx="7">
                  <c:v>9886</c:v>
                </c:pt>
                <c:pt idx="8">
                  <c:v>10278</c:v>
                </c:pt>
                <c:pt idx="9">
                  <c:v>11267</c:v>
                </c:pt>
                <c:pt idx="10">
                  <c:v>6214</c:v>
                </c:pt>
                <c:pt idx="11">
                  <c:v>4700</c:v>
                </c:pt>
                <c:pt idx="12">
                  <c:v>3400</c:v>
                </c:pt>
                <c:pt idx="13">
                  <c:v>5924</c:v>
                </c:pt>
                <c:pt idx="14">
                  <c:v>6678</c:v>
                </c:pt>
                <c:pt idx="15">
                  <c:v>9421</c:v>
                </c:pt>
                <c:pt idx="16">
                  <c:v>10453</c:v>
                </c:pt>
                <c:pt idx="17">
                  <c:v>9537</c:v>
                </c:pt>
                <c:pt idx="18">
                  <c:v>10530</c:v>
                </c:pt>
                <c:pt idx="19">
                  <c:v>11259</c:v>
                </c:pt>
                <c:pt idx="20">
                  <c:v>11613</c:v>
                </c:pt>
                <c:pt idx="21">
                  <c:v>12350</c:v>
                </c:pt>
                <c:pt idx="22">
                  <c:v>12183</c:v>
                </c:pt>
                <c:pt idx="23">
                  <c:v>11088</c:v>
                </c:pt>
                <c:pt idx="24">
                  <c:v>9166</c:v>
                </c:pt>
                <c:pt idx="25">
                  <c:v>7316</c:v>
                </c:pt>
                <c:pt idx="26">
                  <c:v>6688</c:v>
                </c:pt>
                <c:pt idx="27">
                  <c:v>7083</c:v>
                </c:pt>
                <c:pt idx="28">
                  <c:v>7583</c:v>
                </c:pt>
                <c:pt idx="29">
                  <c:v>7293</c:v>
                </c:pt>
                <c:pt idx="30">
                  <c:v>7683</c:v>
                </c:pt>
                <c:pt idx="31">
                  <c:v>5048</c:v>
                </c:pt>
                <c:pt idx="32">
                  <c:v>4723</c:v>
                </c:pt>
                <c:pt idx="33">
                  <c:v>3836</c:v>
                </c:pt>
                <c:pt idx="34">
                  <c:v>3330</c:v>
                </c:pt>
                <c:pt idx="35">
                  <c:v>2136</c:v>
                </c:pt>
                <c:pt idx="36">
                  <c:v>1508</c:v>
                </c:pt>
                <c:pt idx="37">
                  <c:v>1344</c:v>
                </c:pt>
                <c:pt idx="38">
                  <c:v>895</c:v>
                </c:pt>
                <c:pt idx="39">
                  <c:v>798</c:v>
                </c:pt>
                <c:pt idx="40">
                  <c:v>1022</c:v>
                </c:pt>
              </c:numCache>
            </c:numRef>
          </c:xVal>
          <c:yVal>
            <c:numRef>
              <c:f>'Données_Fig6.1(1)'!$B$4:$B$44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0C7-46C8-8B33-45A14F313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18848"/>
        <c:axId val="100729984"/>
      </c:scatterChart>
      <c:valAx>
        <c:axId val="97118848"/>
        <c:scaling>
          <c:orientation val="minMax"/>
          <c:max val="14000"/>
          <c:min val="-14000"/>
        </c:scaling>
        <c:delete val="0"/>
        <c:axPos val="b"/>
        <c:numFmt formatCode="0;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0729984"/>
        <c:crosses val="autoZero"/>
        <c:crossBetween val="midCat"/>
        <c:majorUnit val="4000"/>
      </c:valAx>
      <c:valAx>
        <c:axId val="100729984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7118848"/>
        <c:crosses val="autoZero"/>
        <c:crossBetween val="midCat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58364414974439E-2"/>
          <c:y val="0.10781385518832511"/>
          <c:w val="0.87867467882304184"/>
          <c:h val="0.76278728968745368"/>
        </c:manualLayout>
      </c:layout>
      <c:lineChart>
        <c:grouping val="standard"/>
        <c:varyColors val="0"/>
        <c:ser>
          <c:idx val="4"/>
          <c:order val="0"/>
          <c:tx>
            <c:strRef>
              <c:f>'Fig6.3'!$B$40:$B$42</c:f>
              <c:strCache>
                <c:ptCount val="3"/>
                <c:pt idx="0">
                  <c:v>Prof. des écoles</c:v>
                </c:pt>
                <c:pt idx="2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'Fig6.3'!$A$43:$A$72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'Fig6.3'!$B$43:$B$72</c:f>
              <c:numCache>
                <c:formatCode>0</c:formatCode>
                <c:ptCount val="30"/>
                <c:pt idx="0">
                  <c:v>438.46985583224102</c:v>
                </c:pt>
                <c:pt idx="1">
                  <c:v>446.83512634475898</c:v>
                </c:pt>
                <c:pt idx="2">
                  <c:v>453.13673666425302</c:v>
                </c:pt>
                <c:pt idx="3">
                  <c:v>457.907164960724</c:v>
                </c:pt>
                <c:pt idx="4">
                  <c:v>467.27855555555601</c:v>
                </c:pt>
                <c:pt idx="5">
                  <c:v>474.93412590138399</c:v>
                </c:pt>
                <c:pt idx="6">
                  <c:v>487.31856968711901</c:v>
                </c:pt>
                <c:pt idx="7">
                  <c:v>501.13200000000001</c:v>
                </c:pt>
                <c:pt idx="8">
                  <c:v>516.56013867899401</c:v>
                </c:pt>
                <c:pt idx="9">
                  <c:v>526.582500805672</c:v>
                </c:pt>
                <c:pt idx="10">
                  <c:v>536.52364720920298</c:v>
                </c:pt>
                <c:pt idx="11">
                  <c:v>551.61127508854804</c:v>
                </c:pt>
                <c:pt idx="12">
                  <c:v>559.66965493910698</c:v>
                </c:pt>
                <c:pt idx="13">
                  <c:v>563.48934573829501</c:v>
                </c:pt>
                <c:pt idx="14">
                  <c:v>568.88237796447902</c:v>
                </c:pt>
                <c:pt idx="15">
                  <c:v>579.80859225162999</c:v>
                </c:pt>
                <c:pt idx="16">
                  <c:v>593.04454249395906</c:v>
                </c:pt>
                <c:pt idx="17">
                  <c:v>598.44058605270698</c:v>
                </c:pt>
                <c:pt idx="18">
                  <c:v>605.93756114915902</c:v>
                </c:pt>
                <c:pt idx="19">
                  <c:v>622.67360151933701</c:v>
                </c:pt>
                <c:pt idx="20">
                  <c:v>641.97469791582205</c:v>
                </c:pt>
                <c:pt idx="21">
                  <c:v>655.26833881578898</c:v>
                </c:pt>
                <c:pt idx="22">
                  <c:v>667.23255813953494</c:v>
                </c:pt>
                <c:pt idx="23">
                  <c:v>687.33551912568305</c:v>
                </c:pt>
                <c:pt idx="24">
                  <c:v>699.79564741308502</c:v>
                </c:pt>
                <c:pt idx="25">
                  <c:v>723.48239700374495</c:v>
                </c:pt>
                <c:pt idx="26">
                  <c:v>738.96392700523404</c:v>
                </c:pt>
                <c:pt idx="27">
                  <c:v>756.92558815754705</c:v>
                </c:pt>
                <c:pt idx="28">
                  <c:v>769.616442122629</c:v>
                </c:pt>
                <c:pt idx="29">
                  <c:v>776.77374265186199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8-4E68-818A-73A1D0ABDAC9}"/>
            </c:ext>
          </c:extLst>
        </c:ser>
        <c:ser>
          <c:idx val="5"/>
          <c:order val="1"/>
          <c:tx>
            <c:strRef>
              <c:f>'Fig6.3'!$C$40:$C$42</c:f>
              <c:strCache>
                <c:ptCount val="3"/>
                <c:pt idx="0">
                  <c:v>Prof. des écoles</c:v>
                </c:pt>
                <c:pt idx="2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'Fig6.3'!$A$43:$A$72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'Fig6.3'!$C$43:$C$72</c:f>
              <c:numCache>
                <c:formatCode>0</c:formatCode>
                <c:ptCount val="30"/>
                <c:pt idx="0">
                  <c:v>437.15365653245698</c:v>
                </c:pt>
                <c:pt idx="1">
                  <c:v>446.98618307426602</c:v>
                </c:pt>
                <c:pt idx="2">
                  <c:v>453.87480798771099</c:v>
                </c:pt>
                <c:pt idx="3">
                  <c:v>460.93432835820897</c:v>
                </c:pt>
                <c:pt idx="4">
                  <c:v>468.958100558659</c:v>
                </c:pt>
                <c:pt idx="5">
                  <c:v>476.113297555158</c:v>
                </c:pt>
                <c:pt idx="6">
                  <c:v>488.217777777778</c:v>
                </c:pt>
                <c:pt idx="7">
                  <c:v>501.76327868852502</c:v>
                </c:pt>
                <c:pt idx="8">
                  <c:v>519.31330221703604</c:v>
                </c:pt>
                <c:pt idx="9">
                  <c:v>527.86068111455097</c:v>
                </c:pt>
                <c:pt idx="10">
                  <c:v>540.63648648648598</c:v>
                </c:pt>
                <c:pt idx="11">
                  <c:v>554.953531598513</c:v>
                </c:pt>
                <c:pt idx="12">
                  <c:v>563.44902162718802</c:v>
                </c:pt>
                <c:pt idx="13">
                  <c:v>567.22005097706005</c:v>
                </c:pt>
                <c:pt idx="14">
                  <c:v>572.35002981514594</c:v>
                </c:pt>
                <c:pt idx="15">
                  <c:v>583.34406870638804</c:v>
                </c:pt>
                <c:pt idx="16">
                  <c:v>594.32966396291999</c:v>
                </c:pt>
                <c:pt idx="17">
                  <c:v>601.331335149864</c:v>
                </c:pt>
                <c:pt idx="18">
                  <c:v>612.47018469656996</c:v>
                </c:pt>
                <c:pt idx="19">
                  <c:v>627.25824742268003</c:v>
                </c:pt>
                <c:pt idx="20">
                  <c:v>646.32509689922495</c:v>
                </c:pt>
                <c:pt idx="21">
                  <c:v>661.11696658097696</c:v>
                </c:pt>
                <c:pt idx="22">
                  <c:v>675.90615316511696</c:v>
                </c:pt>
                <c:pt idx="23">
                  <c:v>691.82662192393695</c:v>
                </c:pt>
                <c:pt idx="24">
                  <c:v>712.03080229226396</c:v>
                </c:pt>
                <c:pt idx="25">
                  <c:v>739.51353276353302</c:v>
                </c:pt>
                <c:pt idx="26">
                  <c:v>756.30354391371304</c:v>
                </c:pt>
                <c:pt idx="27">
                  <c:v>771.67857142857099</c:v>
                </c:pt>
                <c:pt idx="28">
                  <c:v>785.41224188790602</c:v>
                </c:pt>
                <c:pt idx="29">
                  <c:v>794.68312101910794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8-4E68-818A-73A1D0ABD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45056"/>
        <c:axId val="44046592"/>
      </c:lineChart>
      <c:catAx>
        <c:axId val="4404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44046592"/>
        <c:crosses val="autoZero"/>
        <c:auto val="1"/>
        <c:lblAlgn val="ctr"/>
        <c:lblOffset val="100"/>
        <c:noMultiLvlLbl val="0"/>
      </c:catAx>
      <c:valAx>
        <c:axId val="44046592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44045056"/>
        <c:crosses val="autoZero"/>
        <c:crossBetween val="between"/>
        <c:majorUnit val="2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38025318414145604"/>
          <c:y val="0.72378466278671683"/>
          <c:w val="0.61974681585854396"/>
          <c:h val="0.13534634257674316"/>
        </c:manualLayout>
      </c:layout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64044152156591E-2"/>
          <c:y val="8.9552112437558215E-2"/>
          <c:w val="0.92117709091785471"/>
          <c:h val="0.79330285327237327"/>
        </c:manualLayout>
      </c:layout>
      <c:lineChart>
        <c:grouping val="standard"/>
        <c:varyColors val="0"/>
        <c:ser>
          <c:idx val="4"/>
          <c:order val="0"/>
          <c:tx>
            <c:strRef>
              <c:f>'Fig6.3'!$H$40:$H$42</c:f>
              <c:strCache>
                <c:ptCount val="3"/>
                <c:pt idx="0">
                  <c:v>PEPS</c:v>
                </c:pt>
                <c:pt idx="2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'Fig6.3'!$A$43:$A$72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'Fig6.3'!$H$43:$H$72</c:f>
              <c:numCache>
                <c:formatCode>0</c:formatCode>
                <c:ptCount val="30"/>
                <c:pt idx="0">
                  <c:v>422.61316872428</c:v>
                </c:pt>
                <c:pt idx="1">
                  <c:v>444.41422594142301</c:v>
                </c:pt>
                <c:pt idx="2">
                  <c:v>450.63179916318001</c:v>
                </c:pt>
                <c:pt idx="3">
                  <c:v>453.74485596707802</c:v>
                </c:pt>
                <c:pt idx="4">
                  <c:v>463.20987654320999</c:v>
                </c:pt>
                <c:pt idx="5">
                  <c:v>470.13970588235298</c:v>
                </c:pt>
                <c:pt idx="6">
                  <c:v>483.91250000000002</c:v>
                </c:pt>
                <c:pt idx="7">
                  <c:v>499.97014925373099</c:v>
                </c:pt>
                <c:pt idx="8">
                  <c:v>515.48988764044896</c:v>
                </c:pt>
                <c:pt idx="9">
                  <c:v>531.38351254480301</c:v>
                </c:pt>
                <c:pt idx="10">
                  <c:v>533.84848484848499</c:v>
                </c:pt>
                <c:pt idx="11">
                  <c:v>547.486486486486</c:v>
                </c:pt>
                <c:pt idx="12">
                  <c:v>557.62237762237805</c:v>
                </c:pt>
                <c:pt idx="13">
                  <c:v>562.61818181818205</c:v>
                </c:pt>
                <c:pt idx="14">
                  <c:v>567.46853146853198</c:v>
                </c:pt>
                <c:pt idx="15">
                  <c:v>581.62837837837799</c:v>
                </c:pt>
                <c:pt idx="16">
                  <c:v>589.77595628415304</c:v>
                </c:pt>
                <c:pt idx="17">
                  <c:v>601.43877551020398</c:v>
                </c:pt>
                <c:pt idx="18">
                  <c:v>607.54068241469804</c:v>
                </c:pt>
                <c:pt idx="19">
                  <c:v>622.783203125</c:v>
                </c:pt>
                <c:pt idx="20">
                  <c:v>649.18493150684901</c:v>
                </c:pt>
                <c:pt idx="21">
                  <c:v>664.814453125</c:v>
                </c:pt>
                <c:pt idx="22">
                  <c:v>680.57007125890698</c:v>
                </c:pt>
                <c:pt idx="23">
                  <c:v>708.25909090909101</c:v>
                </c:pt>
                <c:pt idx="24">
                  <c:v>727.95493562231798</c:v>
                </c:pt>
                <c:pt idx="25">
                  <c:v>744.56387665198201</c:v>
                </c:pt>
                <c:pt idx="26">
                  <c:v>764.079800498753</c:v>
                </c:pt>
                <c:pt idx="27">
                  <c:v>781.67512690355295</c:v>
                </c:pt>
                <c:pt idx="28">
                  <c:v>791.88190954773904</c:v>
                </c:pt>
                <c:pt idx="29">
                  <c:v>802.04627249357304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0-4376-9EF5-90379DA5566F}"/>
            </c:ext>
          </c:extLst>
        </c:ser>
        <c:ser>
          <c:idx val="5"/>
          <c:order val="1"/>
          <c:tx>
            <c:strRef>
              <c:f>'Fig6.3'!$I$40:$I$42</c:f>
              <c:strCache>
                <c:ptCount val="3"/>
                <c:pt idx="0">
                  <c:v>PEPS</c:v>
                </c:pt>
                <c:pt idx="2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'Fig6.3'!$A$43:$A$72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'Fig6.3'!$I$43:$I$72</c:f>
              <c:numCache>
                <c:formatCode>0</c:formatCode>
                <c:ptCount val="30"/>
                <c:pt idx="0">
                  <c:v>422.57197696737001</c:v>
                </c:pt>
                <c:pt idx="1">
                  <c:v>443.73650107991398</c:v>
                </c:pt>
                <c:pt idx="2">
                  <c:v>451.31974248927003</c:v>
                </c:pt>
                <c:pt idx="3">
                  <c:v>454.78935185185202</c:v>
                </c:pt>
                <c:pt idx="4">
                  <c:v>467.67500000000001</c:v>
                </c:pt>
                <c:pt idx="5">
                  <c:v>472.72456140350897</c:v>
                </c:pt>
                <c:pt idx="6">
                  <c:v>483.65176908752301</c:v>
                </c:pt>
                <c:pt idx="7">
                  <c:v>501.76824817518201</c:v>
                </c:pt>
                <c:pt idx="8">
                  <c:v>514.08591065292103</c:v>
                </c:pt>
                <c:pt idx="9">
                  <c:v>525.87393162393198</c:v>
                </c:pt>
                <c:pt idx="10">
                  <c:v>533.30399999999997</c:v>
                </c:pt>
                <c:pt idx="11">
                  <c:v>550.36421725239597</c:v>
                </c:pt>
                <c:pt idx="12">
                  <c:v>558.12676056338</c:v>
                </c:pt>
                <c:pt idx="13">
                  <c:v>561.6</c:v>
                </c:pt>
                <c:pt idx="14">
                  <c:v>569.91709844559603</c:v>
                </c:pt>
                <c:pt idx="15">
                  <c:v>579.33505154639204</c:v>
                </c:pt>
                <c:pt idx="16">
                  <c:v>589.63809523809505</c:v>
                </c:pt>
                <c:pt idx="17">
                  <c:v>603.97959183673504</c:v>
                </c:pt>
                <c:pt idx="18">
                  <c:v>618.99556541020002</c:v>
                </c:pt>
                <c:pt idx="19">
                  <c:v>630.35399449035799</c:v>
                </c:pt>
                <c:pt idx="20">
                  <c:v>652.87788331071897</c:v>
                </c:pt>
                <c:pt idx="21">
                  <c:v>668.046961325967</c:v>
                </c:pt>
                <c:pt idx="22">
                  <c:v>687.32668711656402</c:v>
                </c:pt>
                <c:pt idx="23">
                  <c:v>719.99363057324797</c:v>
                </c:pt>
                <c:pt idx="24">
                  <c:v>741.400998336106</c:v>
                </c:pt>
                <c:pt idx="25">
                  <c:v>764.53921568627402</c:v>
                </c:pt>
                <c:pt idx="26">
                  <c:v>783.25</c:v>
                </c:pt>
                <c:pt idx="27">
                  <c:v>795.83292383292405</c:v>
                </c:pt>
                <c:pt idx="28">
                  <c:v>802.88586956521704</c:v>
                </c:pt>
                <c:pt idx="29">
                  <c:v>811.67368421052595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0-4376-9EF5-90379DA55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55936"/>
        <c:axId val="44061824"/>
      </c:lineChart>
      <c:catAx>
        <c:axId val="4405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44061824"/>
        <c:crosses val="autoZero"/>
        <c:auto val="1"/>
        <c:lblAlgn val="ctr"/>
        <c:lblOffset val="100"/>
        <c:noMultiLvlLbl val="0"/>
      </c:catAx>
      <c:valAx>
        <c:axId val="44061824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44055936"/>
        <c:crosses val="autoZero"/>
        <c:crossBetween val="between"/>
        <c:majorUnit val="2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513368930378585"/>
          <c:y val="0.72252530864197517"/>
          <c:w val="0.48232094534457304"/>
          <c:h val="0.13549741766150203"/>
        </c:manualLayout>
      </c:layout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69278840144982E-2"/>
          <c:y val="9.672057121892022E-2"/>
          <c:w val="0.92117709091785471"/>
          <c:h val="0.77984647080405267"/>
        </c:manualLayout>
      </c:layout>
      <c:lineChart>
        <c:grouping val="standard"/>
        <c:varyColors val="0"/>
        <c:ser>
          <c:idx val="4"/>
          <c:order val="0"/>
          <c:tx>
            <c:strRef>
              <c:f>'Fig6.3'!$K$40:$K$42</c:f>
              <c:strCache>
                <c:ptCount val="3"/>
                <c:pt idx="0">
                  <c:v>PLP</c:v>
                </c:pt>
                <c:pt idx="2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val>
            <c:numRef>
              <c:f>'Fig6.3'!$K$43:$K$72</c:f>
              <c:numCache>
                <c:formatCode>0</c:formatCode>
                <c:ptCount val="30"/>
                <c:pt idx="0">
                  <c:v>477.17617449664402</c:v>
                </c:pt>
                <c:pt idx="1">
                  <c:v>473.71664167915998</c:v>
                </c:pt>
                <c:pt idx="2">
                  <c:v>486.40286624203799</c:v>
                </c:pt>
                <c:pt idx="3">
                  <c:v>490.41612483745098</c:v>
                </c:pt>
                <c:pt idx="4">
                  <c:v>498.44417177914102</c:v>
                </c:pt>
                <c:pt idx="5">
                  <c:v>502.92012133468103</c:v>
                </c:pt>
                <c:pt idx="6">
                  <c:v>521.58790593505</c:v>
                </c:pt>
                <c:pt idx="7">
                  <c:v>534.589215686275</c:v>
                </c:pt>
                <c:pt idx="8">
                  <c:v>540.77454831107605</c:v>
                </c:pt>
                <c:pt idx="9">
                  <c:v>553.45402843601903</c:v>
                </c:pt>
                <c:pt idx="10">
                  <c:v>558.22259696458696</c:v>
                </c:pt>
                <c:pt idx="11">
                  <c:v>572.33222591362096</c:v>
                </c:pt>
                <c:pt idx="12">
                  <c:v>585.98797250859104</c:v>
                </c:pt>
                <c:pt idx="13">
                  <c:v>584.61596958174903</c:v>
                </c:pt>
                <c:pt idx="14">
                  <c:v>592.03941908713705</c:v>
                </c:pt>
                <c:pt idx="15">
                  <c:v>601.32989690721604</c:v>
                </c:pt>
                <c:pt idx="16">
                  <c:v>614.50453720508199</c:v>
                </c:pt>
                <c:pt idx="17">
                  <c:v>630.02757793764999</c:v>
                </c:pt>
                <c:pt idx="18">
                  <c:v>646.11238532110099</c:v>
                </c:pt>
                <c:pt idx="19">
                  <c:v>661.33657243816299</c:v>
                </c:pt>
                <c:pt idx="20">
                  <c:v>683.81140684410695</c:v>
                </c:pt>
                <c:pt idx="21">
                  <c:v>708.813271604938</c:v>
                </c:pt>
                <c:pt idx="22">
                  <c:v>724.08375893769198</c:v>
                </c:pt>
                <c:pt idx="23">
                  <c:v>742.98432908912798</c:v>
                </c:pt>
                <c:pt idx="24">
                  <c:v>768.23973362930099</c:v>
                </c:pt>
                <c:pt idx="25">
                  <c:v>782.63595706619003</c:v>
                </c:pt>
                <c:pt idx="26">
                  <c:v>789.96018202502796</c:v>
                </c:pt>
                <c:pt idx="27">
                  <c:v>802.49230769230803</c:v>
                </c:pt>
                <c:pt idx="28">
                  <c:v>812.84182776801401</c:v>
                </c:pt>
                <c:pt idx="29">
                  <c:v>819.30021598272106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2-4253-BAA4-C13B9EA6164B}"/>
            </c:ext>
          </c:extLst>
        </c:ser>
        <c:ser>
          <c:idx val="5"/>
          <c:order val="1"/>
          <c:tx>
            <c:strRef>
              <c:f>'Fig6.3'!$L$40:$L$42</c:f>
              <c:strCache>
                <c:ptCount val="3"/>
                <c:pt idx="0">
                  <c:v>PLP</c:v>
                </c:pt>
                <c:pt idx="2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val>
            <c:numRef>
              <c:f>'Fig6.3'!$L$43:$L$72</c:f>
              <c:numCache>
                <c:formatCode>0</c:formatCode>
                <c:ptCount val="30"/>
                <c:pt idx="0">
                  <c:v>494.04733727810702</c:v>
                </c:pt>
                <c:pt idx="1">
                  <c:v>490.630182421227</c:v>
                </c:pt>
                <c:pt idx="2">
                  <c:v>496.26333907056801</c:v>
                </c:pt>
                <c:pt idx="3">
                  <c:v>503.35</c:v>
                </c:pt>
                <c:pt idx="4">
                  <c:v>509.89869753979701</c:v>
                </c:pt>
                <c:pt idx="5">
                  <c:v>520.81462140992198</c:v>
                </c:pt>
                <c:pt idx="6">
                  <c:v>532.58947368421002</c:v>
                </c:pt>
                <c:pt idx="7">
                  <c:v>547.54259043173897</c:v>
                </c:pt>
                <c:pt idx="8">
                  <c:v>555.40057361376705</c:v>
                </c:pt>
                <c:pt idx="9">
                  <c:v>565.91440953412803</c:v>
                </c:pt>
                <c:pt idx="10">
                  <c:v>571.53518123667402</c:v>
                </c:pt>
                <c:pt idx="11">
                  <c:v>585.02553191489403</c:v>
                </c:pt>
                <c:pt idx="12">
                  <c:v>591.60227272727298</c:v>
                </c:pt>
                <c:pt idx="13">
                  <c:v>597.65027322404399</c:v>
                </c:pt>
                <c:pt idx="14">
                  <c:v>603.188509874327</c:v>
                </c:pt>
                <c:pt idx="15">
                  <c:v>612.92667706708301</c:v>
                </c:pt>
                <c:pt idx="16">
                  <c:v>619.50296735904999</c:v>
                </c:pt>
                <c:pt idx="17">
                  <c:v>638.51765893037305</c:v>
                </c:pt>
                <c:pt idx="18">
                  <c:v>654.03597122302199</c:v>
                </c:pt>
                <c:pt idx="19">
                  <c:v>678.30703789636505</c:v>
                </c:pt>
                <c:pt idx="20">
                  <c:v>699.49197860962602</c:v>
                </c:pt>
                <c:pt idx="21">
                  <c:v>719.07654836464906</c:v>
                </c:pt>
                <c:pt idx="22">
                  <c:v>737.68372483221503</c:v>
                </c:pt>
                <c:pt idx="23">
                  <c:v>754.72210743801702</c:v>
                </c:pt>
                <c:pt idx="24">
                  <c:v>775.33798604187405</c:v>
                </c:pt>
                <c:pt idx="25">
                  <c:v>790.87448559670804</c:v>
                </c:pt>
                <c:pt idx="26">
                  <c:v>797.026115342764</c:v>
                </c:pt>
                <c:pt idx="27">
                  <c:v>809.996108949416</c:v>
                </c:pt>
                <c:pt idx="28">
                  <c:v>815.98238747553796</c:v>
                </c:pt>
                <c:pt idx="29">
                  <c:v>829.22636815920396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2-4253-BAA4-C13B9EA61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71552"/>
        <c:axId val="44073344"/>
      </c:lineChart>
      <c:catAx>
        <c:axId val="440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44073344"/>
        <c:crosses val="autoZero"/>
        <c:auto val="1"/>
        <c:lblAlgn val="ctr"/>
        <c:lblOffset val="100"/>
        <c:noMultiLvlLbl val="0"/>
      </c:catAx>
      <c:valAx>
        <c:axId val="44073344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4071552"/>
        <c:crosses val="autoZero"/>
        <c:crossBetween val="between"/>
        <c:majorUnit val="2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54548928152404352"/>
          <c:y val="0.69279814814814811"/>
          <c:w val="0.43747411320420393"/>
          <c:h val="0.16974444444444445"/>
        </c:manualLayout>
      </c:layout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9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05379818852128E-2"/>
          <c:y val="0.10946378309046211"/>
          <c:w val="0.92117709091785471"/>
          <c:h val="0.76956093158038508"/>
        </c:manualLayout>
      </c:layout>
      <c:lineChart>
        <c:grouping val="standard"/>
        <c:varyColors val="0"/>
        <c:ser>
          <c:idx val="4"/>
          <c:order val="0"/>
          <c:tx>
            <c:strRef>
              <c:f>'Fig6.3'!$E$40:$E$42</c:f>
              <c:strCache>
                <c:ptCount val="3"/>
                <c:pt idx="0">
                  <c:v>Prof. certifiés</c:v>
                </c:pt>
                <c:pt idx="2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'Fig6.3'!$A$43:$A$72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'Fig6.3'!$E$43:$E$72</c:f>
              <c:numCache>
                <c:formatCode>0</c:formatCode>
                <c:ptCount val="30"/>
                <c:pt idx="0">
                  <c:v>434.15876698707302</c:v>
                </c:pt>
                <c:pt idx="1">
                  <c:v>450.79925544100797</c:v>
                </c:pt>
                <c:pt idx="2">
                  <c:v>457.51975771560399</c:v>
                </c:pt>
                <c:pt idx="3">
                  <c:v>462.26838558452999</c:v>
                </c:pt>
                <c:pt idx="4">
                  <c:v>472.07714895888898</c:v>
                </c:pt>
                <c:pt idx="5">
                  <c:v>479.91266912669101</c:v>
                </c:pt>
                <c:pt idx="6">
                  <c:v>494.89945382323702</c:v>
                </c:pt>
                <c:pt idx="7">
                  <c:v>509.24583980474802</c:v>
                </c:pt>
                <c:pt idx="8">
                  <c:v>522.04379429402104</c:v>
                </c:pt>
                <c:pt idx="9">
                  <c:v>533.01637030764903</c:v>
                </c:pt>
                <c:pt idx="10">
                  <c:v>541.63368336025803</c:v>
                </c:pt>
                <c:pt idx="11">
                  <c:v>552.25213516524298</c:v>
                </c:pt>
                <c:pt idx="12">
                  <c:v>562.69644636333396</c:v>
                </c:pt>
                <c:pt idx="13">
                  <c:v>564.88005257969098</c:v>
                </c:pt>
                <c:pt idx="14">
                  <c:v>572.902773350335</c:v>
                </c:pt>
                <c:pt idx="15">
                  <c:v>582.31485039802396</c:v>
                </c:pt>
                <c:pt idx="16">
                  <c:v>593.17957166392102</c:v>
                </c:pt>
                <c:pt idx="17">
                  <c:v>606.10037328909198</c:v>
                </c:pt>
                <c:pt idx="18">
                  <c:v>622.02895322939901</c:v>
                </c:pt>
                <c:pt idx="19">
                  <c:v>637.62400827871704</c:v>
                </c:pt>
                <c:pt idx="20">
                  <c:v>658.75913838120096</c:v>
                </c:pt>
                <c:pt idx="21">
                  <c:v>679.65324091419996</c:v>
                </c:pt>
                <c:pt idx="22">
                  <c:v>698.06424825174804</c:v>
                </c:pt>
                <c:pt idx="23">
                  <c:v>723.39825218476904</c:v>
                </c:pt>
                <c:pt idx="24">
                  <c:v>744.53201120931203</c:v>
                </c:pt>
                <c:pt idx="25">
                  <c:v>763.150655945832</c:v>
                </c:pt>
                <c:pt idx="26">
                  <c:v>773.851729818781</c:v>
                </c:pt>
                <c:pt idx="27">
                  <c:v>787.41777577261496</c:v>
                </c:pt>
                <c:pt idx="28">
                  <c:v>797.96421244586304</c:v>
                </c:pt>
                <c:pt idx="29">
                  <c:v>810.37664553876198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B-4088-B598-A7DDB3259227}"/>
            </c:ext>
          </c:extLst>
        </c:ser>
        <c:ser>
          <c:idx val="5"/>
          <c:order val="1"/>
          <c:tx>
            <c:strRef>
              <c:f>'Fig6.3'!$F$40:$F$42</c:f>
              <c:strCache>
                <c:ptCount val="3"/>
                <c:pt idx="0">
                  <c:v>Prof. certifiés</c:v>
                </c:pt>
                <c:pt idx="2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'Fig6.3'!$A$43:$A$72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'Fig6.3'!$F$43:$F$72</c:f>
              <c:numCache>
                <c:formatCode>0</c:formatCode>
                <c:ptCount val="30"/>
                <c:pt idx="0">
                  <c:v>435.83718244803703</c:v>
                </c:pt>
                <c:pt idx="1">
                  <c:v>449.59259259259301</c:v>
                </c:pt>
                <c:pt idx="2">
                  <c:v>458.53571428571399</c:v>
                </c:pt>
                <c:pt idx="3">
                  <c:v>463.72434607645903</c:v>
                </c:pt>
                <c:pt idx="4">
                  <c:v>474.2294921875</c:v>
                </c:pt>
                <c:pt idx="5">
                  <c:v>481.41129032258101</c:v>
                </c:pt>
                <c:pt idx="6">
                  <c:v>494.03645364536499</c:v>
                </c:pt>
                <c:pt idx="7">
                  <c:v>509.48592188919201</c:v>
                </c:pt>
                <c:pt idx="8">
                  <c:v>523.35922330097105</c:v>
                </c:pt>
                <c:pt idx="9">
                  <c:v>536.520609824958</c:v>
                </c:pt>
                <c:pt idx="10">
                  <c:v>546.29012345678996</c:v>
                </c:pt>
                <c:pt idx="11">
                  <c:v>557.88695652173897</c:v>
                </c:pt>
                <c:pt idx="12">
                  <c:v>566.792828685259</c:v>
                </c:pt>
                <c:pt idx="13">
                  <c:v>569.73545816733099</c:v>
                </c:pt>
                <c:pt idx="14">
                  <c:v>578.073076923077</c:v>
                </c:pt>
                <c:pt idx="15">
                  <c:v>585.04723885562203</c:v>
                </c:pt>
                <c:pt idx="16">
                  <c:v>599.22033898305096</c:v>
                </c:pt>
                <c:pt idx="17">
                  <c:v>608.89347368421102</c:v>
                </c:pt>
                <c:pt idx="18">
                  <c:v>624.48629148629198</c:v>
                </c:pt>
                <c:pt idx="19">
                  <c:v>642.12514529252201</c:v>
                </c:pt>
                <c:pt idx="20">
                  <c:v>660.34803256445002</c:v>
                </c:pt>
                <c:pt idx="21">
                  <c:v>680.759791122715</c:v>
                </c:pt>
                <c:pt idx="22">
                  <c:v>701.05084745762701</c:v>
                </c:pt>
                <c:pt idx="23">
                  <c:v>726.98175598631701</c:v>
                </c:pt>
                <c:pt idx="24">
                  <c:v>750.26612605971297</c:v>
                </c:pt>
                <c:pt idx="25">
                  <c:v>767.87874705288004</c:v>
                </c:pt>
                <c:pt idx="26">
                  <c:v>782.95008665511295</c:v>
                </c:pt>
                <c:pt idx="27">
                  <c:v>794.64334975369502</c:v>
                </c:pt>
                <c:pt idx="28">
                  <c:v>803.57106963388401</c:v>
                </c:pt>
                <c:pt idx="29">
                  <c:v>815.738871224165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B-4088-B598-A7DDB3259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90880"/>
        <c:axId val="44092416"/>
      </c:lineChart>
      <c:catAx>
        <c:axId val="440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092416"/>
        <c:crosses val="autoZero"/>
        <c:auto val="1"/>
        <c:lblAlgn val="ctr"/>
        <c:lblOffset val="100"/>
        <c:noMultiLvlLbl val="0"/>
      </c:catAx>
      <c:valAx>
        <c:axId val="44092416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4090880"/>
        <c:crosses val="autoZero"/>
        <c:crossBetween val="between"/>
        <c:majorUnit val="2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44852883413827593"/>
          <c:y val="0.71345185185185189"/>
          <c:w val="0.55147124391877789"/>
          <c:h val="0.14746741403087327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b="1">
                <a:latin typeface="+mj-lt"/>
              </a:rPr>
              <a:t>Vie scolaire:</a:t>
            </a:r>
          </a:p>
          <a:p>
            <a:pPr>
              <a:defRPr/>
            </a:pPr>
            <a:r>
              <a:rPr lang="fr-FR" b="1">
                <a:latin typeface="+mj-lt"/>
              </a:rPr>
              <a:t> Conseillers principaux d'éducation</a:t>
            </a:r>
          </a:p>
        </c:rich>
      </c:tx>
      <c:layout>
        <c:manualLayout>
          <c:xMode val="edge"/>
          <c:yMode val="edge"/>
          <c:x val="0.34269258130081298"/>
          <c:y val="4.2210521230858413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146773601957399E-2"/>
          <c:y val="0.2247711060657295"/>
          <c:w val="0.8910262352460635"/>
          <c:h val="0.671976877123488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'Fig6.4 '!$B$29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'Fig6.4 '!$A$30:$A$37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'Fig6.4 '!$B$30:$B$37</c:f>
              <c:numCache>
                <c:formatCode>0;0</c:formatCode>
                <c:ptCount val="8"/>
                <c:pt idx="0">
                  <c:v>-463</c:v>
                </c:pt>
                <c:pt idx="1">
                  <c:v>-454</c:v>
                </c:pt>
                <c:pt idx="2">
                  <c:v>-263</c:v>
                </c:pt>
                <c:pt idx="3">
                  <c:v>-251</c:v>
                </c:pt>
                <c:pt idx="4">
                  <c:v>-799</c:v>
                </c:pt>
                <c:pt idx="5">
                  <c:v>-449</c:v>
                </c:pt>
                <c:pt idx="6">
                  <c:v>-213</c:v>
                </c:pt>
                <c:pt idx="7">
                  <c:v>-25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4-4CB1-BA08-7B1326AF4949}"/>
            </c:ext>
          </c:extLst>
        </c:ser>
        <c:ser>
          <c:idx val="1"/>
          <c:order val="1"/>
          <c:tx>
            <c:strRef>
              <c:f>'Fig6.4 '!$C$29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strRef>
              <c:f>'Fig6.4 '!$A$30:$A$37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'Fig6.4 '!$C$30:$C$37</c:f>
              <c:numCache>
                <c:formatCode>General</c:formatCode>
                <c:ptCount val="8"/>
                <c:pt idx="0">
                  <c:v>1629</c:v>
                </c:pt>
                <c:pt idx="1">
                  <c:v>1594</c:v>
                </c:pt>
                <c:pt idx="2">
                  <c:v>982</c:v>
                </c:pt>
                <c:pt idx="3">
                  <c:v>999</c:v>
                </c:pt>
                <c:pt idx="4">
                  <c:v>2065</c:v>
                </c:pt>
                <c:pt idx="5">
                  <c:v>1164</c:v>
                </c:pt>
                <c:pt idx="6">
                  <c:v>533</c:v>
                </c:pt>
                <c:pt idx="7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4-4CB1-BA08-7B1326AF4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44102400"/>
        <c:axId val="44103936"/>
      </c:barChart>
      <c:catAx>
        <c:axId val="44102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103936"/>
        <c:crosses val="autoZero"/>
        <c:auto val="1"/>
        <c:lblAlgn val="ctr"/>
        <c:lblOffset val="100"/>
        <c:noMultiLvlLbl val="0"/>
      </c:catAx>
      <c:valAx>
        <c:axId val="44103936"/>
        <c:scaling>
          <c:orientation val="minMax"/>
          <c:max val="3000"/>
          <c:min val="-3000"/>
        </c:scaling>
        <c:delete val="0"/>
        <c:axPos val="b"/>
        <c:majorGridlines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102400"/>
        <c:crosses val="autoZero"/>
        <c:crossBetween val="between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>
                <a:latin typeface="+mj-lt"/>
              </a:rPr>
              <a:t>Vie scolaire :</a:t>
            </a:r>
          </a:p>
          <a:p>
            <a:pPr>
              <a:defRPr/>
            </a:pPr>
            <a:r>
              <a:rPr lang="en-US" b="1">
                <a:latin typeface="+mj-lt"/>
              </a:rPr>
              <a:t> Psychologues EN et conseillers d'orientation psychologues</a:t>
            </a:r>
          </a:p>
        </c:rich>
      </c:tx>
      <c:layout>
        <c:manualLayout>
          <c:xMode val="edge"/>
          <c:yMode val="edge"/>
          <c:x val="0.2422259485094850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2203389830508478E-2"/>
          <c:y val="0.21870299353824788"/>
          <c:w val="0.87370460048426146"/>
          <c:h val="0.69636235440712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'Fig6.4 '!$F$29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'Fig6.4 '!$E$30:$E$37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'Fig6.4 '!$F$30:$F$37</c:f>
              <c:numCache>
                <c:formatCode>0;0</c:formatCode>
                <c:ptCount val="8"/>
                <c:pt idx="0">
                  <c:v>-66</c:v>
                </c:pt>
                <c:pt idx="1">
                  <c:v>-86</c:v>
                </c:pt>
                <c:pt idx="2">
                  <c:v>-46</c:v>
                </c:pt>
                <c:pt idx="3">
                  <c:v>-78</c:v>
                </c:pt>
                <c:pt idx="4">
                  <c:v>-187</c:v>
                </c:pt>
                <c:pt idx="5">
                  <c:v>-142</c:v>
                </c:pt>
                <c:pt idx="6">
                  <c:v>-128</c:v>
                </c:pt>
                <c:pt idx="7">
                  <c:v>-61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2-4736-B62F-AB67734CB5EA}"/>
            </c:ext>
          </c:extLst>
        </c:ser>
        <c:ser>
          <c:idx val="1"/>
          <c:order val="1"/>
          <c:tx>
            <c:strRef>
              <c:f>'Fig6.4 '!$G$29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strRef>
              <c:f>'Fig6.4 '!$E$30:$E$37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'Fig6.4 '!$G$30:$G$37</c:f>
              <c:numCache>
                <c:formatCode>General</c:formatCode>
                <c:ptCount val="8"/>
                <c:pt idx="0">
                  <c:v>905</c:v>
                </c:pt>
                <c:pt idx="1">
                  <c:v>800</c:v>
                </c:pt>
                <c:pt idx="2">
                  <c:v>344</c:v>
                </c:pt>
                <c:pt idx="3">
                  <c:v>571</c:v>
                </c:pt>
                <c:pt idx="4">
                  <c:v>1197</c:v>
                </c:pt>
                <c:pt idx="5">
                  <c:v>1001</c:v>
                </c:pt>
                <c:pt idx="6">
                  <c:v>820</c:v>
                </c:pt>
                <c:pt idx="7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2-4736-B62F-AB67734CB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44193280"/>
        <c:axId val="44194816"/>
      </c:barChart>
      <c:catAx>
        <c:axId val="44193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194816"/>
        <c:crosses val="autoZero"/>
        <c:auto val="1"/>
        <c:lblAlgn val="ctr"/>
        <c:lblOffset val="100"/>
        <c:noMultiLvlLbl val="0"/>
      </c:catAx>
      <c:valAx>
        <c:axId val="44194816"/>
        <c:scaling>
          <c:orientation val="minMax"/>
          <c:max val="1500"/>
          <c:min val="-1500"/>
        </c:scaling>
        <c:delete val="0"/>
        <c:axPos val="b"/>
        <c:majorGridlines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193280"/>
        <c:crosses val="autoZero"/>
        <c:crossBetween val="between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sz="900" b="1">
                <a:latin typeface="+mj-lt"/>
              </a:rPr>
              <a:t>ASS - Filière administrative </a:t>
            </a:r>
          </a:p>
        </c:rich>
      </c:tx>
      <c:layout>
        <c:manualLayout>
          <c:xMode val="edge"/>
          <c:yMode val="edge"/>
          <c:x val="0.41284147319389702"/>
          <c:y val="3.05011845878304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181572069513222E-2"/>
          <c:y val="0.1918572512653425"/>
          <c:w val="0.88576674401038036"/>
          <c:h val="0.724408613379560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'Fig6.5'!$B$47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91AE4F"/>
            </a:solidFill>
            <a:ln>
              <a:noFill/>
            </a:ln>
          </c:spPr>
          <c:invertIfNegative val="0"/>
          <c:cat>
            <c:strRef>
              <c:f>'Fig6.5'!$A$48:$A$55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'Fig6.5'!$B$48:$B$55</c:f>
              <c:numCache>
                <c:formatCode>0;0</c:formatCode>
                <c:ptCount val="8"/>
                <c:pt idx="0">
                  <c:v>-1205</c:v>
                </c:pt>
                <c:pt idx="1">
                  <c:v>-976</c:v>
                </c:pt>
                <c:pt idx="2">
                  <c:v>-1008</c:v>
                </c:pt>
                <c:pt idx="3">
                  <c:v>-1117</c:v>
                </c:pt>
                <c:pt idx="4">
                  <c:v>-1371</c:v>
                </c:pt>
                <c:pt idx="5">
                  <c:v>-970</c:v>
                </c:pt>
                <c:pt idx="6">
                  <c:v>-432</c:v>
                </c:pt>
                <c:pt idx="7">
                  <c:v>-141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F-421C-83B9-1EE68B2A05AF}"/>
            </c:ext>
          </c:extLst>
        </c:ser>
        <c:ser>
          <c:idx val="1"/>
          <c:order val="1"/>
          <c:tx>
            <c:strRef>
              <c:f>'Fig6.5'!$C$47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FF9940"/>
            </a:solidFill>
            <a:ln>
              <a:noFill/>
            </a:ln>
          </c:spPr>
          <c:invertIfNegative val="0"/>
          <c:cat>
            <c:strRef>
              <c:f>'Fig6.5'!$A$48:$A$55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'Fig6.5'!$C$48:$C$55</c:f>
              <c:numCache>
                <c:formatCode>General</c:formatCode>
                <c:ptCount val="8"/>
                <c:pt idx="0">
                  <c:v>6619</c:v>
                </c:pt>
                <c:pt idx="1">
                  <c:v>5600</c:v>
                </c:pt>
                <c:pt idx="2">
                  <c:v>5229</c:v>
                </c:pt>
                <c:pt idx="3">
                  <c:v>4206</c:v>
                </c:pt>
                <c:pt idx="4">
                  <c:v>7409</c:v>
                </c:pt>
                <c:pt idx="5">
                  <c:v>4157</c:v>
                </c:pt>
                <c:pt idx="6">
                  <c:v>2249</c:v>
                </c:pt>
                <c:pt idx="7">
                  <c:v>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F-421C-83B9-1EE68B2A0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44382080"/>
        <c:axId val="44383616"/>
      </c:barChart>
      <c:catAx>
        <c:axId val="44382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383616"/>
        <c:crosses val="autoZero"/>
        <c:auto val="1"/>
        <c:lblAlgn val="ctr"/>
        <c:lblOffset val="100"/>
        <c:noMultiLvlLbl val="0"/>
      </c:catAx>
      <c:valAx>
        <c:axId val="44383616"/>
        <c:scaling>
          <c:orientation val="minMax"/>
          <c:max val="9000"/>
          <c:min val="-9000"/>
        </c:scaling>
        <c:delete val="0"/>
        <c:axPos val="b"/>
        <c:majorGridlines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382080"/>
        <c:crosses val="autoZero"/>
        <c:crossBetween val="between"/>
      </c:valAx>
      <c:spPr>
        <a:solidFill>
          <a:srgbClr val="F9F9F9"/>
        </a:solidFill>
        <a:ln>
          <a:noFill/>
        </a:ln>
      </c:spPr>
    </c:plotArea>
    <c:plotVisOnly val="1"/>
    <c:dispBlanksAs val="gap"/>
    <c:showDLblsOverMax val="0"/>
  </c:chart>
  <c:spPr>
    <a:solidFill>
      <a:srgbClr val="F9F9F9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>
                <a:latin typeface="+mj-lt"/>
              </a:defRPr>
            </a:pPr>
            <a:r>
              <a:rPr lang="fr-FR" sz="900" b="1">
                <a:latin typeface="+mj-lt"/>
              </a:rPr>
              <a:t>ASS - Filière santé et sociale  </a:t>
            </a:r>
          </a:p>
        </c:rich>
      </c:tx>
      <c:layout>
        <c:manualLayout>
          <c:xMode val="edge"/>
          <c:yMode val="edge"/>
          <c:x val="0.37362847494098467"/>
          <c:y val="3.842458177078900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2884764114462486E-2"/>
          <c:y val="0.21164023085010628"/>
          <c:w val="0.89444702242846097"/>
          <c:h val="0.708162200186071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'Fig6.5'!$G$47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91AE4F"/>
            </a:solidFill>
            <a:ln>
              <a:noFill/>
            </a:ln>
          </c:spPr>
          <c:invertIfNegative val="0"/>
          <c:cat>
            <c:strRef>
              <c:f>'Fig6.5'!$F$48:$F$55</c:f>
              <c:strCache>
                <c:ptCount val="8"/>
                <c:pt idx="0">
                  <c:v>0 - 5 ans</c:v>
                </c:pt>
                <c:pt idx="1">
                  <c:v>5 -10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'Fig6.5'!$G$48:$G$55</c:f>
              <c:numCache>
                <c:formatCode>0;0</c:formatCode>
                <c:ptCount val="8"/>
                <c:pt idx="0">
                  <c:v>-126</c:v>
                </c:pt>
                <c:pt idx="1">
                  <c:v>-84</c:v>
                </c:pt>
                <c:pt idx="2">
                  <c:v>-97</c:v>
                </c:pt>
                <c:pt idx="3">
                  <c:v>-64</c:v>
                </c:pt>
                <c:pt idx="4">
                  <c:v>-83</c:v>
                </c:pt>
                <c:pt idx="5">
                  <c:v>-34</c:v>
                </c:pt>
                <c:pt idx="6">
                  <c:v>-4</c:v>
                </c:pt>
                <c:pt idx="7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6-4C6E-91F4-51E744E5E966}"/>
            </c:ext>
          </c:extLst>
        </c:ser>
        <c:ser>
          <c:idx val="1"/>
          <c:order val="1"/>
          <c:tx>
            <c:strRef>
              <c:f>'Fig6.5'!$H$47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FF9940"/>
            </a:solidFill>
            <a:ln>
              <a:noFill/>
            </a:ln>
          </c:spPr>
          <c:invertIfNegative val="0"/>
          <c:cat>
            <c:strRef>
              <c:f>'Fig6.5'!$F$48:$F$55</c:f>
              <c:strCache>
                <c:ptCount val="8"/>
                <c:pt idx="0">
                  <c:v>0 - 5 ans</c:v>
                </c:pt>
                <c:pt idx="1">
                  <c:v>5 -10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'Fig6.5'!$H$48:$H$55</c:f>
              <c:numCache>
                <c:formatCode>General</c:formatCode>
                <c:ptCount val="8"/>
                <c:pt idx="0">
                  <c:v>2636</c:v>
                </c:pt>
                <c:pt idx="1">
                  <c:v>1805</c:v>
                </c:pt>
                <c:pt idx="2">
                  <c:v>1940</c:v>
                </c:pt>
                <c:pt idx="3">
                  <c:v>1845</c:v>
                </c:pt>
                <c:pt idx="4">
                  <c:v>1494</c:v>
                </c:pt>
                <c:pt idx="5">
                  <c:v>742</c:v>
                </c:pt>
                <c:pt idx="6">
                  <c:v>359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6-4C6E-91F4-51E744E5E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44398464"/>
        <c:axId val="44400000"/>
      </c:barChart>
      <c:catAx>
        <c:axId val="44398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400000"/>
        <c:crosses val="autoZero"/>
        <c:auto val="1"/>
        <c:lblAlgn val="ctr"/>
        <c:lblOffset val="100"/>
        <c:noMultiLvlLbl val="0"/>
      </c:catAx>
      <c:valAx>
        <c:axId val="44400000"/>
        <c:scaling>
          <c:orientation val="minMax"/>
          <c:max val="3000"/>
          <c:min val="-3000"/>
        </c:scaling>
        <c:delete val="0"/>
        <c:axPos val="b"/>
        <c:majorGridlines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398464"/>
        <c:crosses val="autoZero"/>
        <c:crossBetween val="between"/>
      </c:valAx>
      <c:spPr>
        <a:solidFill>
          <a:srgbClr val="F9F9F9"/>
        </a:solidFill>
      </c:spPr>
    </c:plotArea>
    <c:plotVisOnly val="1"/>
    <c:dispBlanksAs val="gap"/>
    <c:showDLblsOverMax val="0"/>
  </c:chart>
  <c:spPr>
    <a:solidFill>
      <a:srgbClr val="F9F9F9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000" b="1">
                <a:latin typeface="+mj-lt"/>
              </a:rPr>
              <a:t> ITRF</a:t>
            </a:r>
          </a:p>
        </c:rich>
      </c:tx>
      <c:layout>
        <c:manualLayout>
          <c:xMode val="edge"/>
          <c:yMode val="edge"/>
          <c:x val="0.48500008502148201"/>
          <c:y val="2.519000769915064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7008547008547012E-2"/>
          <c:y val="0.22673408635422171"/>
          <c:w val="0.90017094017094013"/>
          <c:h val="0.687848859148197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'Fig6.5'!$L$47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91AE4F"/>
            </a:solidFill>
            <a:ln>
              <a:noFill/>
            </a:ln>
          </c:spPr>
          <c:invertIfNegative val="0"/>
          <c:cat>
            <c:strRef>
              <c:f>'Fig6.5'!$K$48:$K$55</c:f>
              <c:strCache>
                <c:ptCount val="8"/>
                <c:pt idx="0">
                  <c:v>0 - 5 ans</c:v>
                </c:pt>
                <c:pt idx="1">
                  <c:v>5 -10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'Fig6.5'!$L$48:$L$55</c:f>
              <c:numCache>
                <c:formatCode>0;0</c:formatCode>
                <c:ptCount val="8"/>
                <c:pt idx="0">
                  <c:v>-686</c:v>
                </c:pt>
                <c:pt idx="1">
                  <c:v>-635</c:v>
                </c:pt>
                <c:pt idx="2">
                  <c:v>-651</c:v>
                </c:pt>
                <c:pt idx="3">
                  <c:v>-544</c:v>
                </c:pt>
                <c:pt idx="4">
                  <c:v>-731</c:v>
                </c:pt>
                <c:pt idx="5">
                  <c:v>-570</c:v>
                </c:pt>
                <c:pt idx="6">
                  <c:v>-286</c:v>
                </c:pt>
                <c:pt idx="7">
                  <c:v>-181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1-4867-A16C-1815E4BEA538}"/>
            </c:ext>
          </c:extLst>
        </c:ser>
        <c:ser>
          <c:idx val="1"/>
          <c:order val="1"/>
          <c:tx>
            <c:strRef>
              <c:f>'Fig6.5'!$M$47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FF9940"/>
            </a:solidFill>
            <a:ln>
              <a:noFill/>
            </a:ln>
          </c:spPr>
          <c:invertIfNegative val="0"/>
          <c:cat>
            <c:strRef>
              <c:f>'Fig6.5'!$K$48:$K$55</c:f>
              <c:strCache>
                <c:ptCount val="8"/>
                <c:pt idx="0">
                  <c:v>0 - 5 ans</c:v>
                </c:pt>
                <c:pt idx="1">
                  <c:v>5 -10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'Fig6.5'!$M$48:$M$55</c:f>
              <c:numCache>
                <c:formatCode>General</c:formatCode>
                <c:ptCount val="8"/>
                <c:pt idx="0">
                  <c:v>705</c:v>
                </c:pt>
                <c:pt idx="1">
                  <c:v>666</c:v>
                </c:pt>
                <c:pt idx="2">
                  <c:v>565</c:v>
                </c:pt>
                <c:pt idx="3">
                  <c:v>561</c:v>
                </c:pt>
                <c:pt idx="4">
                  <c:v>907</c:v>
                </c:pt>
                <c:pt idx="5">
                  <c:v>696</c:v>
                </c:pt>
                <c:pt idx="6">
                  <c:v>588</c:v>
                </c:pt>
                <c:pt idx="7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61-4867-A16C-1815E4BEA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44418944"/>
        <c:axId val="44420480"/>
      </c:barChart>
      <c:catAx>
        <c:axId val="44418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420480"/>
        <c:crosses val="autoZero"/>
        <c:auto val="1"/>
        <c:lblAlgn val="ctr"/>
        <c:lblOffset val="100"/>
        <c:noMultiLvlLbl val="0"/>
      </c:catAx>
      <c:valAx>
        <c:axId val="44420480"/>
        <c:scaling>
          <c:orientation val="minMax"/>
          <c:max val="1200"/>
          <c:min val="-1200"/>
        </c:scaling>
        <c:delete val="0"/>
        <c:axPos val="b"/>
        <c:majorGridlines/>
        <c:numFmt formatCode="0;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418944"/>
        <c:crosses val="autoZero"/>
        <c:crossBetween val="between"/>
      </c:valAx>
      <c:spPr>
        <a:solidFill>
          <a:srgbClr val="F9F9F9"/>
        </a:solidFill>
      </c:spPr>
    </c:plotArea>
    <c:plotVisOnly val="1"/>
    <c:dispBlanksAs val="gap"/>
    <c:showDLblsOverMax val="0"/>
  </c:chart>
  <c:spPr>
    <a:solidFill>
      <a:srgbClr val="F9F9F9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fr-FR" sz="900" b="0"/>
              <a:t>Enseignants titulaires en activité du premier degré</a:t>
            </a:r>
          </a:p>
        </c:rich>
      </c:tx>
      <c:layout>
        <c:manualLayout>
          <c:xMode val="edge"/>
          <c:yMode val="edge"/>
          <c:x val="0.18823686300182454"/>
          <c:y val="8.008008008008007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1140849879564751E-2"/>
          <c:y val="0.17636655418072741"/>
          <c:w val="0.89300288433614827"/>
          <c:h val="0.743436070491188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'Données_Fig6.1(1)'!$A$3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'Données_Fig6.1(1)'!$A$4:$A$44</c:f>
              <c:numCache>
                <c:formatCode>0;0</c:formatCode>
                <c:ptCount val="41"/>
                <c:pt idx="0">
                  <c:v>-1367</c:v>
                </c:pt>
                <c:pt idx="1">
                  <c:v>-1219</c:v>
                </c:pt>
                <c:pt idx="2">
                  <c:v>-1161</c:v>
                </c:pt>
                <c:pt idx="3">
                  <c:v>-1306</c:v>
                </c:pt>
                <c:pt idx="4">
                  <c:v>-1343</c:v>
                </c:pt>
                <c:pt idx="5">
                  <c:v>-1434</c:v>
                </c:pt>
                <c:pt idx="6">
                  <c:v>-1680</c:v>
                </c:pt>
                <c:pt idx="7">
                  <c:v>-1588</c:v>
                </c:pt>
                <c:pt idx="8">
                  <c:v>-1532</c:v>
                </c:pt>
                <c:pt idx="9">
                  <c:v>-1722</c:v>
                </c:pt>
                <c:pt idx="10">
                  <c:v>-976</c:v>
                </c:pt>
                <c:pt idx="11">
                  <c:v>-747</c:v>
                </c:pt>
                <c:pt idx="12">
                  <c:v>-539</c:v>
                </c:pt>
                <c:pt idx="13">
                  <c:v>-974</c:v>
                </c:pt>
                <c:pt idx="14">
                  <c:v>-1182</c:v>
                </c:pt>
                <c:pt idx="15">
                  <c:v>-1681</c:v>
                </c:pt>
                <c:pt idx="16">
                  <c:v>-1871</c:v>
                </c:pt>
                <c:pt idx="17">
                  <c:v>-1735</c:v>
                </c:pt>
                <c:pt idx="18">
                  <c:v>-1841</c:v>
                </c:pt>
                <c:pt idx="19">
                  <c:v>-1903</c:v>
                </c:pt>
                <c:pt idx="20">
                  <c:v>-1949</c:v>
                </c:pt>
                <c:pt idx="21">
                  <c:v>-2076</c:v>
                </c:pt>
                <c:pt idx="22">
                  <c:v>-2341</c:v>
                </c:pt>
                <c:pt idx="23">
                  <c:v>-2267</c:v>
                </c:pt>
                <c:pt idx="24">
                  <c:v>-1796</c:v>
                </c:pt>
                <c:pt idx="25">
                  <c:v>-1408</c:v>
                </c:pt>
                <c:pt idx="26">
                  <c:v>-1409</c:v>
                </c:pt>
                <c:pt idx="27">
                  <c:v>-1302</c:v>
                </c:pt>
                <c:pt idx="28">
                  <c:v>-1516</c:v>
                </c:pt>
                <c:pt idx="29">
                  <c:v>-1363</c:v>
                </c:pt>
                <c:pt idx="30">
                  <c:v>-1265</c:v>
                </c:pt>
                <c:pt idx="31">
                  <c:v>-939</c:v>
                </c:pt>
                <c:pt idx="32">
                  <c:v>-895</c:v>
                </c:pt>
                <c:pt idx="33">
                  <c:v>-769</c:v>
                </c:pt>
                <c:pt idx="34">
                  <c:v>-710</c:v>
                </c:pt>
                <c:pt idx="35">
                  <c:v>-558</c:v>
                </c:pt>
                <c:pt idx="36">
                  <c:v>-454</c:v>
                </c:pt>
                <c:pt idx="37">
                  <c:v>-468</c:v>
                </c:pt>
                <c:pt idx="38">
                  <c:v>-385</c:v>
                </c:pt>
                <c:pt idx="39">
                  <c:v>-369</c:v>
                </c:pt>
                <c:pt idx="40">
                  <c:v>-398</c:v>
                </c:pt>
              </c:numCache>
            </c:numRef>
          </c:xVal>
          <c:yVal>
            <c:numRef>
              <c:f>'Données_Fig6.1(1)'!$B$4:$B$44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52-482E-BC3C-337E65017772}"/>
            </c:ext>
          </c:extLst>
        </c:ser>
        <c:ser>
          <c:idx val="1"/>
          <c:order val="1"/>
          <c:tx>
            <c:strRef>
              <c:f>'Données_Fig6.1(1)'!$C$3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'Données_Fig6.1(1)'!$C$4:$C$44</c:f>
              <c:numCache>
                <c:formatCode>0</c:formatCode>
                <c:ptCount val="41"/>
                <c:pt idx="0">
                  <c:v>8587</c:v>
                </c:pt>
                <c:pt idx="1">
                  <c:v>7645</c:v>
                </c:pt>
                <c:pt idx="2">
                  <c:v>8001</c:v>
                </c:pt>
                <c:pt idx="3">
                  <c:v>8296</c:v>
                </c:pt>
                <c:pt idx="4">
                  <c:v>8413</c:v>
                </c:pt>
                <c:pt idx="5">
                  <c:v>9015</c:v>
                </c:pt>
                <c:pt idx="6">
                  <c:v>10277</c:v>
                </c:pt>
                <c:pt idx="7">
                  <c:v>9886</c:v>
                </c:pt>
                <c:pt idx="8">
                  <c:v>10278</c:v>
                </c:pt>
                <c:pt idx="9">
                  <c:v>11267</c:v>
                </c:pt>
                <c:pt idx="10">
                  <c:v>6214</c:v>
                </c:pt>
                <c:pt idx="11">
                  <c:v>4700</c:v>
                </c:pt>
                <c:pt idx="12">
                  <c:v>3400</c:v>
                </c:pt>
                <c:pt idx="13">
                  <c:v>5924</c:v>
                </c:pt>
                <c:pt idx="14">
                  <c:v>6678</c:v>
                </c:pt>
                <c:pt idx="15">
                  <c:v>9421</c:v>
                </c:pt>
                <c:pt idx="16">
                  <c:v>10453</c:v>
                </c:pt>
                <c:pt idx="17">
                  <c:v>9537</c:v>
                </c:pt>
                <c:pt idx="18">
                  <c:v>10530</c:v>
                </c:pt>
                <c:pt idx="19">
                  <c:v>11259</c:v>
                </c:pt>
                <c:pt idx="20">
                  <c:v>11613</c:v>
                </c:pt>
                <c:pt idx="21">
                  <c:v>12350</c:v>
                </c:pt>
                <c:pt idx="22">
                  <c:v>12183</c:v>
                </c:pt>
                <c:pt idx="23">
                  <c:v>11088</c:v>
                </c:pt>
                <c:pt idx="24">
                  <c:v>9166</c:v>
                </c:pt>
                <c:pt idx="25">
                  <c:v>7316</c:v>
                </c:pt>
                <c:pt idx="26">
                  <c:v>6688</c:v>
                </c:pt>
                <c:pt idx="27">
                  <c:v>7083</c:v>
                </c:pt>
                <c:pt idx="28">
                  <c:v>7583</c:v>
                </c:pt>
                <c:pt idx="29">
                  <c:v>7293</c:v>
                </c:pt>
                <c:pt idx="30">
                  <c:v>7683</c:v>
                </c:pt>
                <c:pt idx="31">
                  <c:v>5048</c:v>
                </c:pt>
                <c:pt idx="32">
                  <c:v>4723</c:v>
                </c:pt>
                <c:pt idx="33">
                  <c:v>3836</c:v>
                </c:pt>
                <c:pt idx="34">
                  <c:v>3330</c:v>
                </c:pt>
                <c:pt idx="35">
                  <c:v>2136</c:v>
                </c:pt>
                <c:pt idx="36">
                  <c:v>1508</c:v>
                </c:pt>
                <c:pt idx="37">
                  <c:v>1344</c:v>
                </c:pt>
                <c:pt idx="38">
                  <c:v>895</c:v>
                </c:pt>
                <c:pt idx="39">
                  <c:v>798</c:v>
                </c:pt>
                <c:pt idx="40">
                  <c:v>1022</c:v>
                </c:pt>
              </c:numCache>
            </c:numRef>
          </c:xVal>
          <c:yVal>
            <c:numRef>
              <c:f>'Données_Fig6.1(1)'!$B$4:$B$44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52-482E-BC3C-337E65017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551552"/>
        <c:axId val="44553344"/>
      </c:scatterChart>
      <c:valAx>
        <c:axId val="44551552"/>
        <c:scaling>
          <c:orientation val="minMax"/>
          <c:max val="14000"/>
          <c:min val="-14000"/>
        </c:scaling>
        <c:delete val="0"/>
        <c:axPos val="b"/>
        <c:numFmt formatCode="0;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553344"/>
        <c:crosses val="autoZero"/>
        <c:crossBetween val="midCat"/>
        <c:majorUnit val="4000"/>
      </c:valAx>
      <c:valAx>
        <c:axId val="44553344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55155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b="1">
                <a:solidFill>
                  <a:schemeClr val="tx1"/>
                </a:solidFill>
                <a:latin typeface="+mj-lt"/>
              </a:rPr>
              <a:t>Enseignants titulaires en activité du second degré </a:t>
            </a:r>
          </a:p>
        </c:rich>
      </c:tx>
      <c:layout>
        <c:manualLayout>
          <c:xMode val="edge"/>
          <c:yMode val="edge"/>
          <c:x val="0.28812678669943326"/>
          <c:y val="1.20481927710843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825463405859315E-2"/>
          <c:y val="0.21647602072663558"/>
          <c:w val="0.90114242729004668"/>
          <c:h val="0.6837646368702479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'Données_Fig6.1(2)'!$A$3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'Données_Fig6.1(2)'!$A$4:$A$44</c:f>
              <c:numCache>
                <c:formatCode>0;0</c:formatCode>
                <c:ptCount val="41"/>
                <c:pt idx="0">
                  <c:v>-3739</c:v>
                </c:pt>
                <c:pt idx="1">
                  <c:v>-3277</c:v>
                </c:pt>
                <c:pt idx="2">
                  <c:v>-3820</c:v>
                </c:pt>
                <c:pt idx="3">
                  <c:v>-3606</c:v>
                </c:pt>
                <c:pt idx="4">
                  <c:v>-3549</c:v>
                </c:pt>
                <c:pt idx="5">
                  <c:v>-3655</c:v>
                </c:pt>
                <c:pt idx="6">
                  <c:v>-4127</c:v>
                </c:pt>
                <c:pt idx="7">
                  <c:v>-4074</c:v>
                </c:pt>
                <c:pt idx="8">
                  <c:v>-4237</c:v>
                </c:pt>
                <c:pt idx="9">
                  <c:v>-5391</c:v>
                </c:pt>
                <c:pt idx="10">
                  <c:v>-3655</c:v>
                </c:pt>
                <c:pt idx="11">
                  <c:v>-2380</c:v>
                </c:pt>
                <c:pt idx="12">
                  <c:v>-2380</c:v>
                </c:pt>
                <c:pt idx="13">
                  <c:v>-2553</c:v>
                </c:pt>
                <c:pt idx="14">
                  <c:v>-2555</c:v>
                </c:pt>
                <c:pt idx="15">
                  <c:v>-2638</c:v>
                </c:pt>
                <c:pt idx="16">
                  <c:v>-2946</c:v>
                </c:pt>
                <c:pt idx="17">
                  <c:v>-3217</c:v>
                </c:pt>
                <c:pt idx="18">
                  <c:v>-4656</c:v>
                </c:pt>
                <c:pt idx="19">
                  <c:v>-4392</c:v>
                </c:pt>
                <c:pt idx="20">
                  <c:v>-5516</c:v>
                </c:pt>
                <c:pt idx="21">
                  <c:v>-6138</c:v>
                </c:pt>
                <c:pt idx="22">
                  <c:v>-5843</c:v>
                </c:pt>
                <c:pt idx="23">
                  <c:v>-5452</c:v>
                </c:pt>
                <c:pt idx="24">
                  <c:v>-5291</c:v>
                </c:pt>
                <c:pt idx="25">
                  <c:v>-5358</c:v>
                </c:pt>
                <c:pt idx="26">
                  <c:v>-5486</c:v>
                </c:pt>
                <c:pt idx="27">
                  <c:v>-5223</c:v>
                </c:pt>
                <c:pt idx="28">
                  <c:v>-5202</c:v>
                </c:pt>
                <c:pt idx="29">
                  <c:v>-4628</c:v>
                </c:pt>
                <c:pt idx="30">
                  <c:v>-4122</c:v>
                </c:pt>
                <c:pt idx="31">
                  <c:v>-3382</c:v>
                </c:pt>
                <c:pt idx="32">
                  <c:v>-2667</c:v>
                </c:pt>
                <c:pt idx="33">
                  <c:v>-2178</c:v>
                </c:pt>
                <c:pt idx="34">
                  <c:v>-1532</c:v>
                </c:pt>
                <c:pt idx="35">
                  <c:v>-1277</c:v>
                </c:pt>
                <c:pt idx="36">
                  <c:v>-854</c:v>
                </c:pt>
                <c:pt idx="37">
                  <c:v>-700</c:v>
                </c:pt>
                <c:pt idx="38">
                  <c:v>-455</c:v>
                </c:pt>
                <c:pt idx="39">
                  <c:v>-227</c:v>
                </c:pt>
                <c:pt idx="40">
                  <c:v>-182</c:v>
                </c:pt>
              </c:numCache>
            </c:numRef>
          </c:xVal>
          <c:yVal>
            <c:numRef>
              <c:f>'Données_Fig6.1(2)'!$B$4:$B$44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A4-4C61-B343-0AAB0B1E0CA1}"/>
            </c:ext>
          </c:extLst>
        </c:ser>
        <c:ser>
          <c:idx val="1"/>
          <c:order val="1"/>
          <c:tx>
            <c:strRef>
              <c:f>'Données_Fig6.1(2)'!$C$3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'Données_Fig6.1(2)'!$C$4:$C$44</c:f>
              <c:numCache>
                <c:formatCode>###########0</c:formatCode>
                <c:ptCount val="41"/>
                <c:pt idx="0">
                  <c:v>4641</c:v>
                </c:pt>
                <c:pt idx="1">
                  <c:v>4346</c:v>
                </c:pt>
                <c:pt idx="2">
                  <c:v>4836</c:v>
                </c:pt>
                <c:pt idx="3">
                  <c:v>4795</c:v>
                </c:pt>
                <c:pt idx="4">
                  <c:v>4912</c:v>
                </c:pt>
                <c:pt idx="5">
                  <c:v>5351</c:v>
                </c:pt>
                <c:pt idx="6">
                  <c:v>5933</c:v>
                </c:pt>
                <c:pt idx="7">
                  <c:v>5824</c:v>
                </c:pt>
                <c:pt idx="8">
                  <c:v>6492</c:v>
                </c:pt>
                <c:pt idx="9">
                  <c:v>8083</c:v>
                </c:pt>
                <c:pt idx="10">
                  <c:v>5523</c:v>
                </c:pt>
                <c:pt idx="11">
                  <c:v>3861</c:v>
                </c:pt>
                <c:pt idx="12">
                  <c:v>4197</c:v>
                </c:pt>
                <c:pt idx="13">
                  <c:v>4534</c:v>
                </c:pt>
                <c:pt idx="14">
                  <c:v>4422</c:v>
                </c:pt>
                <c:pt idx="15">
                  <c:v>4564</c:v>
                </c:pt>
                <c:pt idx="16">
                  <c:v>5086</c:v>
                </c:pt>
                <c:pt idx="17">
                  <c:v>5315</c:v>
                </c:pt>
                <c:pt idx="18">
                  <c:v>6989</c:v>
                </c:pt>
                <c:pt idx="19">
                  <c:v>6772</c:v>
                </c:pt>
                <c:pt idx="20">
                  <c:v>8577</c:v>
                </c:pt>
                <c:pt idx="21">
                  <c:v>9222</c:v>
                </c:pt>
                <c:pt idx="22">
                  <c:v>8300</c:v>
                </c:pt>
                <c:pt idx="23">
                  <c:v>7074</c:v>
                </c:pt>
                <c:pt idx="24">
                  <c:v>7342</c:v>
                </c:pt>
                <c:pt idx="25">
                  <c:v>7033</c:v>
                </c:pt>
                <c:pt idx="26">
                  <c:v>7403</c:v>
                </c:pt>
                <c:pt idx="27">
                  <c:v>6662</c:v>
                </c:pt>
                <c:pt idx="28">
                  <c:v>6734</c:v>
                </c:pt>
                <c:pt idx="29">
                  <c:v>6308</c:v>
                </c:pt>
                <c:pt idx="30">
                  <c:v>5898</c:v>
                </c:pt>
                <c:pt idx="31">
                  <c:v>5171</c:v>
                </c:pt>
                <c:pt idx="32">
                  <c:v>3950</c:v>
                </c:pt>
                <c:pt idx="33">
                  <c:v>3126</c:v>
                </c:pt>
                <c:pt idx="34">
                  <c:v>2162</c:v>
                </c:pt>
                <c:pt idx="35">
                  <c:v>1622</c:v>
                </c:pt>
                <c:pt idx="36">
                  <c:v>1082</c:v>
                </c:pt>
                <c:pt idx="37">
                  <c:v>1040</c:v>
                </c:pt>
                <c:pt idx="38">
                  <c:v>825</c:v>
                </c:pt>
                <c:pt idx="39">
                  <c:v>317</c:v>
                </c:pt>
                <c:pt idx="40">
                  <c:v>287</c:v>
                </c:pt>
              </c:numCache>
            </c:numRef>
          </c:xVal>
          <c:yVal>
            <c:numRef>
              <c:f>'Données_Fig6.1(2)'!$B$4:$B$44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A4-4C61-B343-0AAB0B1E0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931072"/>
        <c:axId val="130151936"/>
      </c:scatterChart>
      <c:valAx>
        <c:axId val="124931072"/>
        <c:scaling>
          <c:orientation val="minMax"/>
          <c:max val="14000"/>
          <c:min val="-14000"/>
        </c:scaling>
        <c:delete val="0"/>
        <c:axPos val="b"/>
        <c:numFmt formatCode="0;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30151936"/>
        <c:crosses val="autoZero"/>
        <c:crossBetween val="midCat"/>
        <c:majorUnit val="4000"/>
      </c:valAx>
      <c:valAx>
        <c:axId val="130151936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4931072"/>
        <c:crosses val="autoZero"/>
        <c:crossBetween val="midCat"/>
      </c:valAx>
      <c:spPr>
        <a:solidFill>
          <a:schemeClr val="accent2"/>
        </a:solidFill>
        <a:ln>
          <a:noFill/>
        </a:ln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fr-FR" sz="900" b="0">
                <a:effectLst/>
              </a:rPr>
              <a:t>Enseignants titulaires en activité du second degré </a:t>
            </a:r>
          </a:p>
        </c:rich>
      </c:tx>
      <c:layout>
        <c:manualLayout>
          <c:xMode val="edge"/>
          <c:yMode val="edge"/>
          <c:x val="0.28812678669943326"/>
          <c:y val="1.20481927710843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825463405859315E-2"/>
          <c:y val="0.15916927552730609"/>
          <c:w val="0.90114242729004668"/>
          <c:h val="0.741071372102583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'Données_Fig6.1(2)'!$A$3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'Données_Fig6.1(2)'!$A$4:$A$44</c:f>
              <c:numCache>
                <c:formatCode>0;0</c:formatCode>
                <c:ptCount val="41"/>
                <c:pt idx="0">
                  <c:v>-3739</c:v>
                </c:pt>
                <c:pt idx="1">
                  <c:v>-3277</c:v>
                </c:pt>
                <c:pt idx="2">
                  <c:v>-3820</c:v>
                </c:pt>
                <c:pt idx="3">
                  <c:v>-3606</c:v>
                </c:pt>
                <c:pt idx="4">
                  <c:v>-3549</c:v>
                </c:pt>
                <c:pt idx="5">
                  <c:v>-3655</c:v>
                </c:pt>
                <c:pt idx="6">
                  <c:v>-4127</c:v>
                </c:pt>
                <c:pt idx="7">
                  <c:v>-4074</c:v>
                </c:pt>
                <c:pt idx="8">
                  <c:v>-4237</c:v>
                </c:pt>
                <c:pt idx="9">
                  <c:v>-5391</c:v>
                </c:pt>
                <c:pt idx="10">
                  <c:v>-3655</c:v>
                </c:pt>
                <c:pt idx="11">
                  <c:v>-2380</c:v>
                </c:pt>
                <c:pt idx="12">
                  <c:v>-2380</c:v>
                </c:pt>
                <c:pt idx="13">
                  <c:v>-2553</c:v>
                </c:pt>
                <c:pt idx="14">
                  <c:v>-2555</c:v>
                </c:pt>
                <c:pt idx="15">
                  <c:v>-2638</c:v>
                </c:pt>
                <c:pt idx="16">
                  <c:v>-2946</c:v>
                </c:pt>
                <c:pt idx="17">
                  <c:v>-3217</c:v>
                </c:pt>
                <c:pt idx="18">
                  <c:v>-4656</c:v>
                </c:pt>
                <c:pt idx="19">
                  <c:v>-4392</c:v>
                </c:pt>
                <c:pt idx="20">
                  <c:v>-5516</c:v>
                </c:pt>
                <c:pt idx="21">
                  <c:v>-6138</c:v>
                </c:pt>
                <c:pt idx="22">
                  <c:v>-5843</c:v>
                </c:pt>
                <c:pt idx="23">
                  <c:v>-5452</c:v>
                </c:pt>
                <c:pt idx="24">
                  <c:v>-5291</c:v>
                </c:pt>
                <c:pt idx="25">
                  <c:v>-5358</c:v>
                </c:pt>
                <c:pt idx="26">
                  <c:v>-5486</c:v>
                </c:pt>
                <c:pt idx="27">
                  <c:v>-5223</c:v>
                </c:pt>
                <c:pt idx="28">
                  <c:v>-5202</c:v>
                </c:pt>
                <c:pt idx="29">
                  <c:v>-4628</c:v>
                </c:pt>
                <c:pt idx="30">
                  <c:v>-4122</c:v>
                </c:pt>
                <c:pt idx="31">
                  <c:v>-3382</c:v>
                </c:pt>
                <c:pt idx="32">
                  <c:v>-2667</c:v>
                </c:pt>
                <c:pt idx="33">
                  <c:v>-2178</c:v>
                </c:pt>
                <c:pt idx="34">
                  <c:v>-1532</c:v>
                </c:pt>
                <c:pt idx="35">
                  <c:v>-1277</c:v>
                </c:pt>
                <c:pt idx="36">
                  <c:v>-854</c:v>
                </c:pt>
                <c:pt idx="37">
                  <c:v>-700</c:v>
                </c:pt>
                <c:pt idx="38">
                  <c:v>-455</c:v>
                </c:pt>
                <c:pt idx="39">
                  <c:v>-227</c:v>
                </c:pt>
                <c:pt idx="40">
                  <c:v>-182</c:v>
                </c:pt>
              </c:numCache>
            </c:numRef>
          </c:xVal>
          <c:yVal>
            <c:numRef>
              <c:f>'Données_Fig6.1(2)'!$B$4:$B$44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8E-4A34-B8E6-E92B7D87180D}"/>
            </c:ext>
          </c:extLst>
        </c:ser>
        <c:ser>
          <c:idx val="1"/>
          <c:order val="1"/>
          <c:tx>
            <c:strRef>
              <c:f>'Données_Fig6.1(2)'!$C$3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'Données_Fig6.1(2)'!$C$4:$C$44</c:f>
              <c:numCache>
                <c:formatCode>###########0</c:formatCode>
                <c:ptCount val="41"/>
                <c:pt idx="0">
                  <c:v>4641</c:v>
                </c:pt>
                <c:pt idx="1">
                  <c:v>4346</c:v>
                </c:pt>
                <c:pt idx="2">
                  <c:v>4836</c:v>
                </c:pt>
                <c:pt idx="3">
                  <c:v>4795</c:v>
                </c:pt>
                <c:pt idx="4">
                  <c:v>4912</c:v>
                </c:pt>
                <c:pt idx="5">
                  <c:v>5351</c:v>
                </c:pt>
                <c:pt idx="6">
                  <c:v>5933</c:v>
                </c:pt>
                <c:pt idx="7">
                  <c:v>5824</c:v>
                </c:pt>
                <c:pt idx="8">
                  <c:v>6492</c:v>
                </c:pt>
                <c:pt idx="9">
                  <c:v>8083</c:v>
                </c:pt>
                <c:pt idx="10">
                  <c:v>5523</c:v>
                </c:pt>
                <c:pt idx="11">
                  <c:v>3861</c:v>
                </c:pt>
                <c:pt idx="12">
                  <c:v>4197</c:v>
                </c:pt>
                <c:pt idx="13">
                  <c:v>4534</c:v>
                </c:pt>
                <c:pt idx="14">
                  <c:v>4422</c:v>
                </c:pt>
                <c:pt idx="15">
                  <c:v>4564</c:v>
                </c:pt>
                <c:pt idx="16">
                  <c:v>5086</c:v>
                </c:pt>
                <c:pt idx="17">
                  <c:v>5315</c:v>
                </c:pt>
                <c:pt idx="18">
                  <c:v>6989</c:v>
                </c:pt>
                <c:pt idx="19">
                  <c:v>6772</c:v>
                </c:pt>
                <c:pt idx="20">
                  <c:v>8577</c:v>
                </c:pt>
                <c:pt idx="21">
                  <c:v>9222</c:v>
                </c:pt>
                <c:pt idx="22">
                  <c:v>8300</c:v>
                </c:pt>
                <c:pt idx="23">
                  <c:v>7074</c:v>
                </c:pt>
                <c:pt idx="24">
                  <c:v>7342</c:v>
                </c:pt>
                <c:pt idx="25">
                  <c:v>7033</c:v>
                </c:pt>
                <c:pt idx="26">
                  <c:v>7403</c:v>
                </c:pt>
                <c:pt idx="27">
                  <c:v>6662</c:v>
                </c:pt>
                <c:pt idx="28">
                  <c:v>6734</c:v>
                </c:pt>
                <c:pt idx="29">
                  <c:v>6308</c:v>
                </c:pt>
                <c:pt idx="30">
                  <c:v>5898</c:v>
                </c:pt>
                <c:pt idx="31">
                  <c:v>5171</c:v>
                </c:pt>
                <c:pt idx="32">
                  <c:v>3950</c:v>
                </c:pt>
                <c:pt idx="33">
                  <c:v>3126</c:v>
                </c:pt>
                <c:pt idx="34">
                  <c:v>2162</c:v>
                </c:pt>
                <c:pt idx="35">
                  <c:v>1622</c:v>
                </c:pt>
                <c:pt idx="36">
                  <c:v>1082</c:v>
                </c:pt>
                <c:pt idx="37">
                  <c:v>1040</c:v>
                </c:pt>
                <c:pt idx="38">
                  <c:v>825</c:v>
                </c:pt>
                <c:pt idx="39">
                  <c:v>317</c:v>
                </c:pt>
                <c:pt idx="40">
                  <c:v>287</c:v>
                </c:pt>
              </c:numCache>
            </c:numRef>
          </c:xVal>
          <c:yVal>
            <c:numRef>
              <c:f>'Données_Fig6.1(2)'!$B$4:$B$44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8E-4A34-B8E6-E92B7D871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43840"/>
        <c:axId val="44645376"/>
      </c:scatterChart>
      <c:valAx>
        <c:axId val="44643840"/>
        <c:scaling>
          <c:orientation val="minMax"/>
          <c:max val="10000"/>
          <c:min val="-10000"/>
        </c:scaling>
        <c:delete val="0"/>
        <c:axPos val="b"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645376"/>
        <c:crosses val="autoZero"/>
        <c:crossBetween val="midCat"/>
      </c:valAx>
      <c:valAx>
        <c:axId val="44645376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64384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Professeurs des écoles</a:t>
            </a:r>
          </a:p>
        </c:rich>
      </c:tx>
      <c:layout>
        <c:manualLayout>
          <c:xMode val="edge"/>
          <c:yMode val="edge"/>
          <c:x val="0.11665393872353348"/>
          <c:y val="5.1576832151300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6547726346586433E-2"/>
          <c:y val="2.8328640659792743E-2"/>
          <c:w val="0.92164912348058814"/>
          <c:h val="0.73502903122181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Données_Fig6.2!$E$1</c:f>
              <c:strCache>
                <c:ptCount val="1"/>
                <c:pt idx="0">
                  <c:v>hommes_Hors_classe</c:v>
                </c:pt>
              </c:strCache>
            </c:strRef>
          </c:tx>
          <c:spPr>
            <a:solidFill>
              <a:srgbClr val="91AE4F"/>
            </a:solidFill>
            <a:ln>
              <a:noFill/>
            </a:ln>
            <a:effectLst/>
          </c:spPr>
          <c:invertIfNegative val="0"/>
          <c:cat>
            <c:multiLvlStrRef>
              <c:f>Données_Fig6.2!$B$2:$C$49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Données_Fig6.2!$E$2:$E$49</c:f>
              <c:numCache>
                <c:formatCode>_-* #\ ##0.0_-;\-* #\ ##0.0_-;_-* "-"??_-;_-@_-</c:formatCode>
                <c:ptCount val="48"/>
                <c:pt idx="1">
                  <c:v>1.1918951132300399</c:v>
                </c:pt>
                <c:pt idx="2">
                  <c:v>0</c:v>
                </c:pt>
                <c:pt idx="4">
                  <c:v>2.0364415862808101</c:v>
                </c:pt>
                <c:pt idx="5">
                  <c:v>0</c:v>
                </c:pt>
                <c:pt idx="7">
                  <c:v>2.4898668210770101</c:v>
                </c:pt>
                <c:pt idx="8">
                  <c:v>0</c:v>
                </c:pt>
                <c:pt idx="10">
                  <c:v>3.64725095264017</c:v>
                </c:pt>
                <c:pt idx="11">
                  <c:v>0</c:v>
                </c:pt>
                <c:pt idx="13">
                  <c:v>7.9473684210526301</c:v>
                </c:pt>
                <c:pt idx="14">
                  <c:v>0</c:v>
                </c:pt>
                <c:pt idx="16">
                  <c:v>14.1829393627955</c:v>
                </c:pt>
                <c:pt idx="17">
                  <c:v>0</c:v>
                </c:pt>
                <c:pt idx="19">
                  <c:v>24.854932301740799</c:v>
                </c:pt>
                <c:pt idx="20">
                  <c:v>0</c:v>
                </c:pt>
                <c:pt idx="22">
                  <c:v>31.950384944396902</c:v>
                </c:pt>
                <c:pt idx="23">
                  <c:v>0</c:v>
                </c:pt>
                <c:pt idx="25">
                  <c:v>39.628482972136197</c:v>
                </c:pt>
                <c:pt idx="26">
                  <c:v>0</c:v>
                </c:pt>
                <c:pt idx="28">
                  <c:v>45.917225950782999</c:v>
                </c:pt>
                <c:pt idx="29">
                  <c:v>0</c:v>
                </c:pt>
                <c:pt idx="31">
                  <c:v>51.430615164520702</c:v>
                </c:pt>
                <c:pt idx="32">
                  <c:v>0</c:v>
                </c:pt>
                <c:pt idx="34">
                  <c:v>59.701492537313399</c:v>
                </c:pt>
                <c:pt idx="35">
                  <c:v>0</c:v>
                </c:pt>
                <c:pt idx="37">
                  <c:v>62.047729022324901</c:v>
                </c:pt>
                <c:pt idx="38">
                  <c:v>0</c:v>
                </c:pt>
                <c:pt idx="40">
                  <c:v>59.867986798679901</c:v>
                </c:pt>
                <c:pt idx="41">
                  <c:v>0</c:v>
                </c:pt>
                <c:pt idx="43">
                  <c:v>53.908554572271399</c:v>
                </c:pt>
                <c:pt idx="44">
                  <c:v>0</c:v>
                </c:pt>
                <c:pt idx="46">
                  <c:v>48.295003965107099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2-4FCB-9479-08DB9DD2C483}"/>
            </c:ext>
          </c:extLst>
        </c:ser>
        <c:ser>
          <c:idx val="1"/>
          <c:order val="1"/>
          <c:tx>
            <c:strRef>
              <c:f>Données_Fig6.2!$F$1</c:f>
              <c:strCache>
                <c:ptCount val="1"/>
                <c:pt idx="0">
                  <c:v>hommes_Classe_exceptionelle</c:v>
                </c:pt>
              </c:strCache>
            </c:strRef>
          </c:tx>
          <c:spPr>
            <a:solidFill>
              <a:srgbClr val="91AE4F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Données_Fig6.2!$B$2:$C$49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Données_Fig6.2!$F$2:$F$49</c:f>
              <c:numCache>
                <c:formatCode>_-* #\ ##0.0_-;\-* #\ ##0.0_-;_-* "-"??_-;_-@_-</c:formatCode>
                <c:ptCount val="48"/>
                <c:pt idx="1">
                  <c:v>0.59594755661501797</c:v>
                </c:pt>
                <c:pt idx="2">
                  <c:v>0</c:v>
                </c:pt>
                <c:pt idx="4">
                  <c:v>0.96463022508038598</c:v>
                </c:pt>
                <c:pt idx="5">
                  <c:v>0</c:v>
                </c:pt>
                <c:pt idx="7">
                  <c:v>1.1001737116386801</c:v>
                </c:pt>
                <c:pt idx="8">
                  <c:v>0</c:v>
                </c:pt>
                <c:pt idx="10">
                  <c:v>0.979858464888405</c:v>
                </c:pt>
                <c:pt idx="11">
                  <c:v>0</c:v>
                </c:pt>
                <c:pt idx="13">
                  <c:v>1.4736842105263199</c:v>
                </c:pt>
                <c:pt idx="14">
                  <c:v>0</c:v>
                </c:pt>
                <c:pt idx="16">
                  <c:v>3.18602261048304</c:v>
                </c:pt>
                <c:pt idx="17">
                  <c:v>0</c:v>
                </c:pt>
                <c:pt idx="19">
                  <c:v>4.642166344294</c:v>
                </c:pt>
                <c:pt idx="20">
                  <c:v>0</c:v>
                </c:pt>
                <c:pt idx="22">
                  <c:v>8.4687767322497898</c:v>
                </c:pt>
                <c:pt idx="23">
                  <c:v>0</c:v>
                </c:pt>
                <c:pt idx="25">
                  <c:v>11.808934099955801</c:v>
                </c:pt>
                <c:pt idx="26">
                  <c:v>0</c:v>
                </c:pt>
                <c:pt idx="28">
                  <c:v>15.939597315436201</c:v>
                </c:pt>
                <c:pt idx="29">
                  <c:v>0</c:v>
                </c:pt>
                <c:pt idx="31">
                  <c:v>22.532188841201702</c:v>
                </c:pt>
                <c:pt idx="32">
                  <c:v>0</c:v>
                </c:pt>
                <c:pt idx="34">
                  <c:v>31.201137171286401</c:v>
                </c:pt>
                <c:pt idx="35">
                  <c:v>0</c:v>
                </c:pt>
                <c:pt idx="37">
                  <c:v>34.257120862201702</c:v>
                </c:pt>
                <c:pt idx="38">
                  <c:v>0</c:v>
                </c:pt>
                <c:pt idx="40">
                  <c:v>37.557755775577597</c:v>
                </c:pt>
                <c:pt idx="41">
                  <c:v>0</c:v>
                </c:pt>
                <c:pt idx="43">
                  <c:v>43.805309734513301</c:v>
                </c:pt>
                <c:pt idx="44">
                  <c:v>0</c:v>
                </c:pt>
                <c:pt idx="46">
                  <c:v>48.850118953211698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32-4FCB-9479-08DB9DD2C483}"/>
            </c:ext>
          </c:extLst>
        </c:ser>
        <c:ser>
          <c:idx val="2"/>
          <c:order val="2"/>
          <c:tx>
            <c:strRef>
              <c:f>Données_Fig6.2!$H$1</c:f>
              <c:strCache>
                <c:ptCount val="1"/>
                <c:pt idx="0">
                  <c:v>femmes_Hors_classe</c:v>
                </c:pt>
              </c:strCache>
            </c:strRef>
          </c:tx>
          <c:spPr>
            <a:solidFill>
              <a:srgbClr val="FF9940"/>
            </a:solidFill>
            <a:ln>
              <a:noFill/>
            </a:ln>
            <a:effectLst/>
          </c:spPr>
          <c:invertIfNegative val="0"/>
          <c:cat>
            <c:multiLvlStrRef>
              <c:f>Données_Fig6.2!$B$2:$C$49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Données_Fig6.2!$H$2:$H$49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0.56299128956872702</c:v>
                </c:pt>
                <c:pt idx="4">
                  <c:v>0</c:v>
                </c:pt>
                <c:pt idx="5">
                  <c:v>0.89020771513353103</c:v>
                </c:pt>
                <c:pt idx="7">
                  <c:v>0</c:v>
                </c:pt>
                <c:pt idx="8">
                  <c:v>1.5215110178384099</c:v>
                </c:pt>
                <c:pt idx="10">
                  <c:v>0</c:v>
                </c:pt>
                <c:pt idx="11">
                  <c:v>2.47054351957431</c:v>
                </c:pt>
                <c:pt idx="13">
                  <c:v>0</c:v>
                </c:pt>
                <c:pt idx="14">
                  <c:v>5.6675846140179402</c:v>
                </c:pt>
                <c:pt idx="16">
                  <c:v>0</c:v>
                </c:pt>
                <c:pt idx="17">
                  <c:v>12.414922029809601</c:v>
                </c:pt>
                <c:pt idx="19">
                  <c:v>0</c:v>
                </c:pt>
                <c:pt idx="20">
                  <c:v>22.2069189014016</c:v>
                </c:pt>
                <c:pt idx="22">
                  <c:v>0</c:v>
                </c:pt>
                <c:pt idx="23">
                  <c:v>30.445137976346899</c:v>
                </c:pt>
                <c:pt idx="25">
                  <c:v>0</c:v>
                </c:pt>
                <c:pt idx="26">
                  <c:v>37.077534791252504</c:v>
                </c:pt>
                <c:pt idx="28">
                  <c:v>0</c:v>
                </c:pt>
                <c:pt idx="29">
                  <c:v>51.681589866783099</c:v>
                </c:pt>
                <c:pt idx="31">
                  <c:v>0</c:v>
                </c:pt>
                <c:pt idx="32">
                  <c:v>54.937089715536104</c:v>
                </c:pt>
                <c:pt idx="34">
                  <c:v>0</c:v>
                </c:pt>
                <c:pt idx="35">
                  <c:v>69.010923238066695</c:v>
                </c:pt>
                <c:pt idx="37">
                  <c:v>0</c:v>
                </c:pt>
                <c:pt idx="38">
                  <c:v>74.045801526717597</c:v>
                </c:pt>
                <c:pt idx="40">
                  <c:v>0</c:v>
                </c:pt>
                <c:pt idx="41">
                  <c:v>72.484816477422797</c:v>
                </c:pt>
                <c:pt idx="43">
                  <c:v>0</c:v>
                </c:pt>
                <c:pt idx="44">
                  <c:v>67.976370380546797</c:v>
                </c:pt>
                <c:pt idx="46">
                  <c:v>0</c:v>
                </c:pt>
                <c:pt idx="47">
                  <c:v>62.566914740827798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32-4FCB-9479-08DB9DD2C483}"/>
            </c:ext>
          </c:extLst>
        </c:ser>
        <c:ser>
          <c:idx val="3"/>
          <c:order val="3"/>
          <c:tx>
            <c:strRef>
              <c:f>Données_Fig6.2!$I$1</c:f>
              <c:strCache>
                <c:ptCount val="1"/>
                <c:pt idx="0">
                  <c:v>femmes_Classe_exceptionelle</c:v>
                </c:pt>
              </c:strCache>
            </c:strRef>
          </c:tx>
          <c:spPr>
            <a:solidFill>
              <a:srgbClr val="FF9940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Données_Fig6.2!$B$2:$C$49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Données_Fig6.2!$I$2:$I$49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0.223072020395156</c:v>
                </c:pt>
                <c:pt idx="4">
                  <c:v>0</c:v>
                </c:pt>
                <c:pt idx="5">
                  <c:v>0.32545228295204398</c:v>
                </c:pt>
                <c:pt idx="7">
                  <c:v>0</c:v>
                </c:pt>
                <c:pt idx="8">
                  <c:v>0.31479538300104898</c:v>
                </c:pt>
                <c:pt idx="10">
                  <c:v>0</c:v>
                </c:pt>
                <c:pt idx="11">
                  <c:v>0.32307107563664</c:v>
                </c:pt>
                <c:pt idx="13">
                  <c:v>0</c:v>
                </c:pt>
                <c:pt idx="14">
                  <c:v>0.58630185662254597</c:v>
                </c:pt>
                <c:pt idx="16">
                  <c:v>0</c:v>
                </c:pt>
                <c:pt idx="17">
                  <c:v>1.48186439217713</c:v>
                </c:pt>
                <c:pt idx="19">
                  <c:v>0</c:v>
                </c:pt>
                <c:pt idx="20">
                  <c:v>2.9652434578303501</c:v>
                </c:pt>
                <c:pt idx="22">
                  <c:v>0</c:v>
                </c:pt>
                <c:pt idx="23">
                  <c:v>5.17411300919842</c:v>
                </c:pt>
                <c:pt idx="25">
                  <c:v>0</c:v>
                </c:pt>
                <c:pt idx="26">
                  <c:v>7.8257726369058398</c:v>
                </c:pt>
                <c:pt idx="28">
                  <c:v>0</c:v>
                </c:pt>
                <c:pt idx="29">
                  <c:v>9.9475868093470208</c:v>
                </c:pt>
                <c:pt idx="31">
                  <c:v>0</c:v>
                </c:pt>
                <c:pt idx="32">
                  <c:v>13.799234135667399</c:v>
                </c:pt>
                <c:pt idx="34">
                  <c:v>0</c:v>
                </c:pt>
                <c:pt idx="35">
                  <c:v>18.6293580727218</c:v>
                </c:pt>
                <c:pt idx="37">
                  <c:v>0</c:v>
                </c:pt>
                <c:pt idx="38">
                  <c:v>22.3353124116483</c:v>
                </c:pt>
                <c:pt idx="40">
                  <c:v>0</c:v>
                </c:pt>
                <c:pt idx="41">
                  <c:v>25.825191444415101</c:v>
                </c:pt>
                <c:pt idx="43">
                  <c:v>0</c:v>
                </c:pt>
                <c:pt idx="44">
                  <c:v>29.8667399368045</c:v>
                </c:pt>
                <c:pt idx="46">
                  <c:v>0</c:v>
                </c:pt>
                <c:pt idx="47">
                  <c:v>34.273403838621199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32-4FCB-9479-08DB9DD2C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394560"/>
        <c:axId val="43396096"/>
      </c:barChart>
      <c:catAx>
        <c:axId val="4339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6096"/>
        <c:crosses val="autoZero"/>
        <c:auto val="1"/>
        <c:lblAlgn val="ctr"/>
        <c:lblOffset val="100"/>
        <c:noMultiLvlLbl val="0"/>
      </c:catAx>
      <c:valAx>
        <c:axId val="433960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\ 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45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Professeurs certifiés</a:t>
            </a:r>
          </a:p>
        </c:rich>
      </c:tx>
      <c:layout>
        <c:manualLayout>
          <c:xMode val="edge"/>
          <c:yMode val="edge"/>
          <c:x val="0.11665393872353348"/>
          <c:y val="5.1576832151300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6547726346586433E-2"/>
          <c:y val="2.8328640659792743E-2"/>
          <c:w val="0.92164912348058814"/>
          <c:h val="0.73502903122181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Données_Fig6.2!$E$1</c:f>
              <c:strCache>
                <c:ptCount val="1"/>
                <c:pt idx="0">
                  <c:v>hommes_Hors_classe</c:v>
                </c:pt>
              </c:strCache>
            </c:strRef>
          </c:tx>
          <c:spPr>
            <a:solidFill>
              <a:srgbClr val="91AE4F"/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Données_Fig6.2!$E$98:$E$145</c:f>
              <c:numCache>
                <c:formatCode>_-* #\ ##0.0_-;\-* #\ ##0.0_-;_-* "-"??_-;_-@_-</c:formatCode>
                <c:ptCount val="48"/>
                <c:pt idx="1">
                  <c:v>3.5932721712538198</c:v>
                </c:pt>
                <c:pt idx="2">
                  <c:v>0</c:v>
                </c:pt>
                <c:pt idx="4">
                  <c:v>3.5785288270377702</c:v>
                </c:pt>
                <c:pt idx="5">
                  <c:v>0</c:v>
                </c:pt>
                <c:pt idx="7">
                  <c:v>5.9475218658892102</c:v>
                </c:pt>
                <c:pt idx="8">
                  <c:v>0</c:v>
                </c:pt>
                <c:pt idx="10">
                  <c:v>8.3193277310924394</c:v>
                </c:pt>
                <c:pt idx="11">
                  <c:v>0</c:v>
                </c:pt>
                <c:pt idx="13">
                  <c:v>16.5547024952015</c:v>
                </c:pt>
                <c:pt idx="14">
                  <c:v>0</c:v>
                </c:pt>
                <c:pt idx="16">
                  <c:v>25.618238021638302</c:v>
                </c:pt>
                <c:pt idx="17">
                  <c:v>0</c:v>
                </c:pt>
                <c:pt idx="19">
                  <c:v>33.851876902265801</c:v>
                </c:pt>
                <c:pt idx="20">
                  <c:v>0</c:v>
                </c:pt>
                <c:pt idx="22">
                  <c:v>39.880730525531099</c:v>
                </c:pt>
                <c:pt idx="23">
                  <c:v>0</c:v>
                </c:pt>
                <c:pt idx="25">
                  <c:v>52.0833333333333</c:v>
                </c:pt>
                <c:pt idx="26">
                  <c:v>0</c:v>
                </c:pt>
                <c:pt idx="28">
                  <c:v>59.878649981039104</c:v>
                </c:pt>
                <c:pt idx="29">
                  <c:v>0</c:v>
                </c:pt>
                <c:pt idx="31">
                  <c:v>68.995954394998193</c:v>
                </c:pt>
                <c:pt idx="32">
                  <c:v>0</c:v>
                </c:pt>
                <c:pt idx="34">
                  <c:v>75.479313824419805</c:v>
                </c:pt>
                <c:pt idx="35">
                  <c:v>0</c:v>
                </c:pt>
                <c:pt idx="37">
                  <c:v>75.684101143055102</c:v>
                </c:pt>
                <c:pt idx="38">
                  <c:v>0</c:v>
                </c:pt>
                <c:pt idx="40">
                  <c:v>75.065530799475795</c:v>
                </c:pt>
                <c:pt idx="41">
                  <c:v>0</c:v>
                </c:pt>
                <c:pt idx="43">
                  <c:v>73.503047687343098</c:v>
                </c:pt>
                <c:pt idx="44">
                  <c:v>0</c:v>
                </c:pt>
                <c:pt idx="46">
                  <c:v>73.330683624801296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2-4FCB-9479-08DB9DD2C483}"/>
            </c:ext>
          </c:extLst>
        </c:ser>
        <c:ser>
          <c:idx val="1"/>
          <c:order val="1"/>
          <c:tx>
            <c:strRef>
              <c:f>Données_Fig6.2!$F$1</c:f>
              <c:strCache>
                <c:ptCount val="1"/>
                <c:pt idx="0">
                  <c:v>hommes_Classe_exceptionelle</c:v>
                </c:pt>
              </c:strCache>
            </c:strRef>
          </c:tx>
          <c:spPr>
            <a:solidFill>
              <a:srgbClr val="91AE4F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Données_Fig6.2!$F$98:$F$145</c:f>
              <c:numCache>
                <c:formatCode>_-* #\ ##0.0_-;\-* #\ ##0.0_-;_-* "-"??_-;_-@_-</c:formatCode>
                <c:ptCount val="48"/>
                <c:pt idx="1">
                  <c:v>0.99388379204892996</c:v>
                </c:pt>
                <c:pt idx="2">
                  <c:v>0</c:v>
                </c:pt>
                <c:pt idx="4">
                  <c:v>0.99403578528826997</c:v>
                </c:pt>
                <c:pt idx="5">
                  <c:v>0</c:v>
                </c:pt>
                <c:pt idx="7">
                  <c:v>1.22448979591837</c:v>
                </c:pt>
                <c:pt idx="8">
                  <c:v>0</c:v>
                </c:pt>
                <c:pt idx="10">
                  <c:v>1.9327731092436999</c:v>
                </c:pt>
                <c:pt idx="11">
                  <c:v>0</c:v>
                </c:pt>
                <c:pt idx="13">
                  <c:v>2.8790786948176601</c:v>
                </c:pt>
                <c:pt idx="14">
                  <c:v>0</c:v>
                </c:pt>
                <c:pt idx="16">
                  <c:v>4.2890262751159201</c:v>
                </c:pt>
                <c:pt idx="17">
                  <c:v>0</c:v>
                </c:pt>
                <c:pt idx="19">
                  <c:v>5.7490700033818101</c:v>
                </c:pt>
                <c:pt idx="20">
                  <c:v>0</c:v>
                </c:pt>
                <c:pt idx="22">
                  <c:v>9.2061125605665293</c:v>
                </c:pt>
                <c:pt idx="23">
                  <c:v>0</c:v>
                </c:pt>
                <c:pt idx="25">
                  <c:v>10.809748427673</c:v>
                </c:pt>
                <c:pt idx="26">
                  <c:v>0</c:v>
                </c:pt>
                <c:pt idx="28">
                  <c:v>16.268486916951101</c:v>
                </c:pt>
                <c:pt idx="29">
                  <c:v>0</c:v>
                </c:pt>
                <c:pt idx="31">
                  <c:v>18.977565281353399</c:v>
                </c:pt>
                <c:pt idx="32">
                  <c:v>0</c:v>
                </c:pt>
                <c:pt idx="34">
                  <c:v>19.239825092499199</c:v>
                </c:pt>
                <c:pt idx="35">
                  <c:v>0</c:v>
                </c:pt>
                <c:pt idx="37">
                  <c:v>22.583997228957401</c:v>
                </c:pt>
                <c:pt idx="38">
                  <c:v>0</c:v>
                </c:pt>
                <c:pt idx="40">
                  <c:v>24.279161205766702</c:v>
                </c:pt>
                <c:pt idx="41">
                  <c:v>0</c:v>
                </c:pt>
                <c:pt idx="43">
                  <c:v>25.959125134456801</c:v>
                </c:pt>
                <c:pt idx="44">
                  <c:v>0</c:v>
                </c:pt>
                <c:pt idx="46">
                  <c:v>26.271860095389499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32-4FCB-9479-08DB9DD2C483}"/>
            </c:ext>
          </c:extLst>
        </c:ser>
        <c:ser>
          <c:idx val="2"/>
          <c:order val="2"/>
          <c:tx>
            <c:strRef>
              <c:f>Données_Fig6.2!$H$1</c:f>
              <c:strCache>
                <c:ptCount val="1"/>
                <c:pt idx="0">
                  <c:v>femmes_Hors_classe</c:v>
                </c:pt>
              </c:strCache>
            </c:strRef>
          </c:tx>
          <c:spPr>
            <a:solidFill>
              <a:srgbClr val="FF9940"/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Données_Fig6.2!$H$98:$H$145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1.87480139815698</c:v>
                </c:pt>
                <c:pt idx="4">
                  <c:v>0</c:v>
                </c:pt>
                <c:pt idx="5">
                  <c:v>2.4323585679147302</c:v>
                </c:pt>
                <c:pt idx="7">
                  <c:v>0</c:v>
                </c:pt>
                <c:pt idx="8">
                  <c:v>3.52844638949672</c:v>
                </c:pt>
                <c:pt idx="10">
                  <c:v>0</c:v>
                </c:pt>
                <c:pt idx="11">
                  <c:v>8.3522375747576802</c:v>
                </c:pt>
                <c:pt idx="13">
                  <c:v>0</c:v>
                </c:pt>
                <c:pt idx="14">
                  <c:v>18.086995117620901</c:v>
                </c:pt>
                <c:pt idx="16">
                  <c:v>0</c:v>
                </c:pt>
                <c:pt idx="17">
                  <c:v>25.245055889939799</c:v>
                </c:pt>
                <c:pt idx="19">
                  <c:v>0</c:v>
                </c:pt>
                <c:pt idx="20">
                  <c:v>35.047185161080399</c:v>
                </c:pt>
                <c:pt idx="22">
                  <c:v>0</c:v>
                </c:pt>
                <c:pt idx="23">
                  <c:v>43.3613445378151</c:v>
                </c:pt>
                <c:pt idx="25">
                  <c:v>0</c:v>
                </c:pt>
                <c:pt idx="26">
                  <c:v>54.137630662020896</c:v>
                </c:pt>
                <c:pt idx="28">
                  <c:v>0</c:v>
                </c:pt>
                <c:pt idx="29">
                  <c:v>64.417687357276293</c:v>
                </c:pt>
                <c:pt idx="31">
                  <c:v>0</c:v>
                </c:pt>
                <c:pt idx="32">
                  <c:v>70.0365670036567</c:v>
                </c:pt>
                <c:pt idx="34">
                  <c:v>0</c:v>
                </c:pt>
                <c:pt idx="35">
                  <c:v>75.031658927817602</c:v>
                </c:pt>
                <c:pt idx="37">
                  <c:v>0</c:v>
                </c:pt>
                <c:pt idx="38">
                  <c:v>78.566392479435905</c:v>
                </c:pt>
                <c:pt idx="40">
                  <c:v>0</c:v>
                </c:pt>
                <c:pt idx="41">
                  <c:v>77.655265526552697</c:v>
                </c:pt>
                <c:pt idx="43">
                  <c:v>0</c:v>
                </c:pt>
                <c:pt idx="44">
                  <c:v>75.744487383496207</c:v>
                </c:pt>
                <c:pt idx="46">
                  <c:v>0</c:v>
                </c:pt>
                <c:pt idx="47">
                  <c:v>72.457420924574194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32-4FCB-9479-08DB9DD2C483}"/>
            </c:ext>
          </c:extLst>
        </c:ser>
        <c:ser>
          <c:idx val="3"/>
          <c:order val="3"/>
          <c:tx>
            <c:strRef>
              <c:f>Données_Fig6.2!$I$1</c:f>
              <c:strCache>
                <c:ptCount val="1"/>
                <c:pt idx="0">
                  <c:v>femmes_Classe_exceptionelle</c:v>
                </c:pt>
              </c:strCache>
            </c:strRef>
          </c:tx>
          <c:spPr>
            <a:solidFill>
              <a:srgbClr val="FF9940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Données_Fig6.2!$I$98:$I$145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0.28598665395614897</c:v>
                </c:pt>
                <c:pt idx="4">
                  <c:v>0</c:v>
                </c:pt>
                <c:pt idx="5">
                  <c:v>0.35528833014484801</c:v>
                </c:pt>
                <c:pt idx="7">
                  <c:v>0</c:v>
                </c:pt>
                <c:pt idx="8">
                  <c:v>0.49234135667396101</c:v>
                </c:pt>
                <c:pt idx="10">
                  <c:v>0</c:v>
                </c:pt>
                <c:pt idx="11">
                  <c:v>1.23736852959373</c:v>
                </c:pt>
                <c:pt idx="13">
                  <c:v>0</c:v>
                </c:pt>
                <c:pt idx="14">
                  <c:v>1.7754105636928501</c:v>
                </c:pt>
                <c:pt idx="16">
                  <c:v>0</c:v>
                </c:pt>
                <c:pt idx="17">
                  <c:v>3.7145313843508201</c:v>
                </c:pt>
                <c:pt idx="19">
                  <c:v>0</c:v>
                </c:pt>
                <c:pt idx="20">
                  <c:v>5.3693459160429597</c:v>
                </c:pt>
                <c:pt idx="22">
                  <c:v>0</c:v>
                </c:pt>
                <c:pt idx="23">
                  <c:v>7.8991596638655501</c:v>
                </c:pt>
                <c:pt idx="25">
                  <c:v>0</c:v>
                </c:pt>
                <c:pt idx="26">
                  <c:v>9.9085365853658498</c:v>
                </c:pt>
                <c:pt idx="28">
                  <c:v>0</c:v>
                </c:pt>
                <c:pt idx="29">
                  <c:v>13.5353954743616</c:v>
                </c:pt>
                <c:pt idx="31">
                  <c:v>0</c:v>
                </c:pt>
                <c:pt idx="32">
                  <c:v>16.842331684233201</c:v>
                </c:pt>
                <c:pt idx="34">
                  <c:v>0</c:v>
                </c:pt>
                <c:pt idx="35">
                  <c:v>19.396369776276899</c:v>
                </c:pt>
                <c:pt idx="37">
                  <c:v>0</c:v>
                </c:pt>
                <c:pt idx="38">
                  <c:v>19.553466509988201</c:v>
                </c:pt>
                <c:pt idx="40">
                  <c:v>0</c:v>
                </c:pt>
                <c:pt idx="41">
                  <c:v>21.759675967596799</c:v>
                </c:pt>
                <c:pt idx="43">
                  <c:v>0</c:v>
                </c:pt>
                <c:pt idx="44">
                  <c:v>23.891793589452099</c:v>
                </c:pt>
                <c:pt idx="46">
                  <c:v>0</c:v>
                </c:pt>
                <c:pt idx="47">
                  <c:v>27.518248175182499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32-4FCB-9479-08DB9DD2C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394560"/>
        <c:axId val="43396096"/>
      </c:barChart>
      <c:catAx>
        <c:axId val="4339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6096"/>
        <c:crosses val="autoZero"/>
        <c:auto val="1"/>
        <c:lblAlgn val="ctr"/>
        <c:lblOffset val="100"/>
        <c:noMultiLvlLbl val="0"/>
      </c:catAx>
      <c:valAx>
        <c:axId val="433960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\ 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45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Agrégés</a:t>
            </a:r>
          </a:p>
        </c:rich>
      </c:tx>
      <c:layout>
        <c:manualLayout>
          <c:xMode val="edge"/>
          <c:yMode val="edge"/>
          <c:x val="0.11665393872353348"/>
          <c:y val="5.1576832151300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6547726346586433E-2"/>
          <c:y val="2.8328640659792743E-2"/>
          <c:w val="0.92164912348058814"/>
          <c:h val="0.73502903122181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Données_Fig6.2!$E$1</c:f>
              <c:strCache>
                <c:ptCount val="1"/>
                <c:pt idx="0">
                  <c:v>hommes_Hors_classe</c:v>
                </c:pt>
              </c:strCache>
            </c:strRef>
          </c:tx>
          <c:spPr>
            <a:solidFill>
              <a:srgbClr val="91AE4F"/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Données_Fig6.2!$E$50:$E$97</c:f>
              <c:numCache>
                <c:formatCode>_-* #\ ##0.0_-;\-* #\ ##0.0_-;_-* "-"??_-;_-@_-</c:formatCode>
                <c:ptCount val="48"/>
                <c:pt idx="1">
                  <c:v>3.5906642728904798</c:v>
                </c:pt>
                <c:pt idx="2">
                  <c:v>0</c:v>
                </c:pt>
                <c:pt idx="4">
                  <c:v>3.1358885017421598</c:v>
                </c:pt>
                <c:pt idx="5">
                  <c:v>0</c:v>
                </c:pt>
                <c:pt idx="7">
                  <c:v>4.1958041958042003</c:v>
                </c:pt>
                <c:pt idx="8">
                  <c:v>0</c:v>
                </c:pt>
                <c:pt idx="10">
                  <c:v>4.6008119079837604</c:v>
                </c:pt>
                <c:pt idx="11">
                  <c:v>0</c:v>
                </c:pt>
                <c:pt idx="13">
                  <c:v>8.8622754491017997</c:v>
                </c:pt>
                <c:pt idx="14">
                  <c:v>0</c:v>
                </c:pt>
                <c:pt idx="16">
                  <c:v>11.819235225956</c:v>
                </c:pt>
                <c:pt idx="17">
                  <c:v>0</c:v>
                </c:pt>
                <c:pt idx="19">
                  <c:v>18.736141906873598</c:v>
                </c:pt>
                <c:pt idx="20">
                  <c:v>0</c:v>
                </c:pt>
                <c:pt idx="22">
                  <c:v>26.299045599151601</c:v>
                </c:pt>
                <c:pt idx="23">
                  <c:v>0</c:v>
                </c:pt>
                <c:pt idx="25">
                  <c:v>31.510934393638198</c:v>
                </c:pt>
                <c:pt idx="26">
                  <c:v>0</c:v>
                </c:pt>
                <c:pt idx="28">
                  <c:v>44.297352342158902</c:v>
                </c:pt>
                <c:pt idx="29">
                  <c:v>0</c:v>
                </c:pt>
                <c:pt idx="31">
                  <c:v>54.684317718940903</c:v>
                </c:pt>
                <c:pt idx="32">
                  <c:v>0</c:v>
                </c:pt>
                <c:pt idx="34">
                  <c:v>63.711340206185596</c:v>
                </c:pt>
                <c:pt idx="35">
                  <c:v>0</c:v>
                </c:pt>
                <c:pt idx="37">
                  <c:v>73.908413205537798</c:v>
                </c:pt>
                <c:pt idx="38">
                  <c:v>0</c:v>
                </c:pt>
                <c:pt idx="40">
                  <c:v>75.415282392026597</c:v>
                </c:pt>
                <c:pt idx="41">
                  <c:v>0</c:v>
                </c:pt>
                <c:pt idx="43">
                  <c:v>75.224215246636803</c:v>
                </c:pt>
                <c:pt idx="44">
                  <c:v>0</c:v>
                </c:pt>
                <c:pt idx="46">
                  <c:v>78.571428571428598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2-4FCB-9479-08DB9DD2C483}"/>
            </c:ext>
          </c:extLst>
        </c:ser>
        <c:ser>
          <c:idx val="1"/>
          <c:order val="1"/>
          <c:tx>
            <c:strRef>
              <c:f>Données_Fig6.2!$F$1</c:f>
              <c:strCache>
                <c:ptCount val="1"/>
                <c:pt idx="0">
                  <c:v>hommes_Classe_exceptionelle</c:v>
                </c:pt>
              </c:strCache>
            </c:strRef>
          </c:tx>
          <c:spPr>
            <a:solidFill>
              <a:srgbClr val="91AE4F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Données_Fig6.2!$F$50:$F$97</c:f>
              <c:numCache>
                <c:formatCode>_-* #\ ##0.0_-;\-* #\ ##0.0_-;_-* "-"??_-;_-@_-</c:formatCode>
                <c:ptCount val="48"/>
                <c:pt idx="1">
                  <c:v>0.35906642728904797</c:v>
                </c:pt>
                <c:pt idx="2">
                  <c:v>0</c:v>
                </c:pt>
                <c:pt idx="4">
                  <c:v>0.174216027874564</c:v>
                </c:pt>
                <c:pt idx="5">
                  <c:v>0</c:v>
                </c:pt>
                <c:pt idx="7">
                  <c:v>0.69930069930069905</c:v>
                </c:pt>
                <c:pt idx="8">
                  <c:v>0</c:v>
                </c:pt>
                <c:pt idx="10">
                  <c:v>0.54127198917455999</c:v>
                </c:pt>
                <c:pt idx="11">
                  <c:v>0</c:v>
                </c:pt>
                <c:pt idx="13">
                  <c:v>0.59880239520958101</c:v>
                </c:pt>
                <c:pt idx="14">
                  <c:v>0</c:v>
                </c:pt>
                <c:pt idx="16">
                  <c:v>1.8539976825029001</c:v>
                </c:pt>
                <c:pt idx="17">
                  <c:v>0</c:v>
                </c:pt>
                <c:pt idx="19">
                  <c:v>1.2195121951219501</c:v>
                </c:pt>
                <c:pt idx="20">
                  <c:v>0</c:v>
                </c:pt>
                <c:pt idx="22">
                  <c:v>2.4390243902439002</c:v>
                </c:pt>
                <c:pt idx="23">
                  <c:v>0</c:v>
                </c:pt>
                <c:pt idx="25">
                  <c:v>2.9821073558648101</c:v>
                </c:pt>
                <c:pt idx="26">
                  <c:v>0</c:v>
                </c:pt>
                <c:pt idx="28">
                  <c:v>4.0733197556008101</c:v>
                </c:pt>
                <c:pt idx="29">
                  <c:v>0</c:v>
                </c:pt>
                <c:pt idx="31">
                  <c:v>5.8044806517311596</c:v>
                </c:pt>
                <c:pt idx="32">
                  <c:v>0</c:v>
                </c:pt>
                <c:pt idx="34">
                  <c:v>8.2474226804123703</c:v>
                </c:pt>
                <c:pt idx="35">
                  <c:v>0</c:v>
                </c:pt>
                <c:pt idx="37">
                  <c:v>11.288604898828501</c:v>
                </c:pt>
                <c:pt idx="38">
                  <c:v>0</c:v>
                </c:pt>
                <c:pt idx="40">
                  <c:v>15.0609080841639</c:v>
                </c:pt>
                <c:pt idx="41">
                  <c:v>0</c:v>
                </c:pt>
                <c:pt idx="43">
                  <c:v>19.843049327354301</c:v>
                </c:pt>
                <c:pt idx="44">
                  <c:v>0</c:v>
                </c:pt>
                <c:pt idx="46">
                  <c:v>18.518518518518501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32-4FCB-9479-08DB9DD2C483}"/>
            </c:ext>
          </c:extLst>
        </c:ser>
        <c:ser>
          <c:idx val="2"/>
          <c:order val="2"/>
          <c:tx>
            <c:strRef>
              <c:f>Données_Fig6.2!$H$1</c:f>
              <c:strCache>
                <c:ptCount val="1"/>
                <c:pt idx="0">
                  <c:v>femmes_Hors_classe</c:v>
                </c:pt>
              </c:strCache>
            </c:strRef>
          </c:tx>
          <c:spPr>
            <a:solidFill>
              <a:srgbClr val="FF9940"/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Données_Fig6.2!$H$50:$H$97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1.67741935483871</c:v>
                </c:pt>
                <c:pt idx="4">
                  <c:v>0</c:v>
                </c:pt>
                <c:pt idx="5">
                  <c:v>2.31958762886598</c:v>
                </c:pt>
                <c:pt idx="7">
                  <c:v>0</c:v>
                </c:pt>
                <c:pt idx="8">
                  <c:v>3.4292035398230101</c:v>
                </c:pt>
                <c:pt idx="10">
                  <c:v>0</c:v>
                </c:pt>
                <c:pt idx="11">
                  <c:v>3.2553407934893199</c:v>
                </c:pt>
                <c:pt idx="13">
                  <c:v>0</c:v>
                </c:pt>
                <c:pt idx="14">
                  <c:v>5.0505050505050502</c:v>
                </c:pt>
                <c:pt idx="16">
                  <c:v>0</c:v>
                </c:pt>
                <c:pt idx="17">
                  <c:v>9.6863468634686392</c:v>
                </c:pt>
                <c:pt idx="19">
                  <c:v>0</c:v>
                </c:pt>
                <c:pt idx="20">
                  <c:v>16.535433070866102</c:v>
                </c:pt>
                <c:pt idx="22">
                  <c:v>0</c:v>
                </c:pt>
                <c:pt idx="23">
                  <c:v>23.266423357664198</c:v>
                </c:pt>
                <c:pt idx="25">
                  <c:v>0</c:v>
                </c:pt>
                <c:pt idx="26">
                  <c:v>32.9512893982808</c:v>
                </c:pt>
                <c:pt idx="28">
                  <c:v>0</c:v>
                </c:pt>
                <c:pt idx="29">
                  <c:v>40.704500978473597</c:v>
                </c:pt>
                <c:pt idx="31">
                  <c:v>0</c:v>
                </c:pt>
                <c:pt idx="32">
                  <c:v>52.395514780835903</c:v>
                </c:pt>
                <c:pt idx="34">
                  <c:v>0</c:v>
                </c:pt>
                <c:pt idx="35">
                  <c:v>62.213740458015302</c:v>
                </c:pt>
                <c:pt idx="37">
                  <c:v>0</c:v>
                </c:pt>
                <c:pt idx="38">
                  <c:v>70.102135561745598</c:v>
                </c:pt>
                <c:pt idx="40">
                  <c:v>0</c:v>
                </c:pt>
                <c:pt idx="41">
                  <c:v>77.912395153774497</c:v>
                </c:pt>
                <c:pt idx="43">
                  <c:v>0</c:v>
                </c:pt>
                <c:pt idx="44">
                  <c:v>77.641824249165694</c:v>
                </c:pt>
                <c:pt idx="46">
                  <c:v>0</c:v>
                </c:pt>
                <c:pt idx="47">
                  <c:v>75.703037120359994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32-4FCB-9479-08DB9DD2C483}"/>
            </c:ext>
          </c:extLst>
        </c:ser>
        <c:ser>
          <c:idx val="3"/>
          <c:order val="3"/>
          <c:tx>
            <c:strRef>
              <c:f>Données_Fig6.2!$I$1</c:f>
              <c:strCache>
                <c:ptCount val="1"/>
                <c:pt idx="0">
                  <c:v>femmes_Classe_exceptionelle</c:v>
                </c:pt>
              </c:strCache>
            </c:strRef>
          </c:tx>
          <c:spPr>
            <a:solidFill>
              <a:srgbClr val="FF9940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Données_Fig6.2!$I$50:$I$97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0.12903225806451599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0.33185840707964598</c:v>
                </c:pt>
                <c:pt idx="10">
                  <c:v>0</c:v>
                </c:pt>
                <c:pt idx="11">
                  <c:v>0.101729399796541</c:v>
                </c:pt>
                <c:pt idx="13">
                  <c:v>0</c:v>
                </c:pt>
                <c:pt idx="14">
                  <c:v>0.40404040404040398</c:v>
                </c:pt>
                <c:pt idx="16">
                  <c:v>0</c:v>
                </c:pt>
                <c:pt idx="17">
                  <c:v>0.55350553505535005</c:v>
                </c:pt>
                <c:pt idx="19">
                  <c:v>0</c:v>
                </c:pt>
                <c:pt idx="20">
                  <c:v>0.69991251093613305</c:v>
                </c:pt>
                <c:pt idx="22">
                  <c:v>0</c:v>
                </c:pt>
                <c:pt idx="23">
                  <c:v>1.1861313868613099</c:v>
                </c:pt>
                <c:pt idx="25">
                  <c:v>0</c:v>
                </c:pt>
                <c:pt idx="26">
                  <c:v>2.0057306590257902</c:v>
                </c:pt>
                <c:pt idx="28">
                  <c:v>0</c:v>
                </c:pt>
                <c:pt idx="29">
                  <c:v>4.6966731898238701</c:v>
                </c:pt>
                <c:pt idx="31">
                  <c:v>0</c:v>
                </c:pt>
                <c:pt idx="32">
                  <c:v>6.4220183486238502</c:v>
                </c:pt>
                <c:pt idx="34">
                  <c:v>0</c:v>
                </c:pt>
                <c:pt idx="35">
                  <c:v>7.3473282442748102</c:v>
                </c:pt>
                <c:pt idx="37">
                  <c:v>0</c:v>
                </c:pt>
                <c:pt idx="38">
                  <c:v>11.142061281337</c:v>
                </c:pt>
                <c:pt idx="40">
                  <c:v>0</c:v>
                </c:pt>
                <c:pt idx="41">
                  <c:v>11.6495806150979</c:v>
                </c:pt>
                <c:pt idx="43">
                  <c:v>0</c:v>
                </c:pt>
                <c:pt idx="44">
                  <c:v>16.129032258064498</c:v>
                </c:pt>
                <c:pt idx="46">
                  <c:v>0</c:v>
                </c:pt>
                <c:pt idx="47">
                  <c:v>19.685039370078702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32-4FCB-9479-08DB9DD2C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394560"/>
        <c:axId val="43396096"/>
      </c:barChart>
      <c:catAx>
        <c:axId val="4339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6096"/>
        <c:crosses val="autoZero"/>
        <c:auto val="1"/>
        <c:lblAlgn val="ctr"/>
        <c:lblOffset val="100"/>
        <c:noMultiLvlLbl val="0"/>
      </c:catAx>
      <c:valAx>
        <c:axId val="433960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\ 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45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PLP</a:t>
            </a:r>
          </a:p>
        </c:rich>
      </c:tx>
      <c:layout>
        <c:manualLayout>
          <c:xMode val="edge"/>
          <c:yMode val="edge"/>
          <c:x val="0.11665393872353348"/>
          <c:y val="5.1576832151300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6547726346586433E-2"/>
          <c:y val="2.8328640659792743E-2"/>
          <c:w val="0.92164912348058814"/>
          <c:h val="0.73502903122181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Données_Fig6.2!$E$1</c:f>
              <c:strCache>
                <c:ptCount val="1"/>
                <c:pt idx="0">
                  <c:v>hommes_Hors_classe</c:v>
                </c:pt>
              </c:strCache>
            </c:strRef>
          </c:tx>
          <c:spPr>
            <a:solidFill>
              <a:srgbClr val="91AE4F"/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Données_Fig6.2!$E$194:$E$241</c:f>
              <c:numCache>
                <c:formatCode>_-* #\ ##0.0_-;\-* #\ ##0.0_-;_-* "-"??_-;_-@_-</c:formatCode>
                <c:ptCount val="48"/>
                <c:pt idx="1">
                  <c:v>13.4168157423971</c:v>
                </c:pt>
                <c:pt idx="2">
                  <c:v>0</c:v>
                </c:pt>
                <c:pt idx="4">
                  <c:v>14.641744548286599</c:v>
                </c:pt>
                <c:pt idx="5">
                  <c:v>0</c:v>
                </c:pt>
                <c:pt idx="7">
                  <c:v>15.384615384615399</c:v>
                </c:pt>
                <c:pt idx="8">
                  <c:v>0</c:v>
                </c:pt>
                <c:pt idx="10">
                  <c:v>23.387096774193498</c:v>
                </c:pt>
                <c:pt idx="11">
                  <c:v>0</c:v>
                </c:pt>
                <c:pt idx="13">
                  <c:v>31.551901336074</c:v>
                </c:pt>
                <c:pt idx="14">
                  <c:v>0</c:v>
                </c:pt>
                <c:pt idx="16">
                  <c:v>42.92343387471</c:v>
                </c:pt>
                <c:pt idx="17">
                  <c:v>0</c:v>
                </c:pt>
                <c:pt idx="19">
                  <c:v>51.901267511674497</c:v>
                </c:pt>
                <c:pt idx="20">
                  <c:v>0</c:v>
                </c:pt>
                <c:pt idx="22">
                  <c:v>57.251908396946597</c:v>
                </c:pt>
                <c:pt idx="23">
                  <c:v>0</c:v>
                </c:pt>
                <c:pt idx="25">
                  <c:v>63.9261744966443</c:v>
                </c:pt>
                <c:pt idx="26">
                  <c:v>0</c:v>
                </c:pt>
                <c:pt idx="28">
                  <c:v>69.421487603305806</c:v>
                </c:pt>
                <c:pt idx="29">
                  <c:v>0</c:v>
                </c:pt>
                <c:pt idx="31">
                  <c:v>73.306772908366497</c:v>
                </c:pt>
                <c:pt idx="32">
                  <c:v>0</c:v>
                </c:pt>
                <c:pt idx="34">
                  <c:v>76.258992805755398</c:v>
                </c:pt>
                <c:pt idx="35">
                  <c:v>0</c:v>
                </c:pt>
                <c:pt idx="37">
                  <c:v>74.214517876489694</c:v>
                </c:pt>
                <c:pt idx="38">
                  <c:v>0</c:v>
                </c:pt>
                <c:pt idx="40">
                  <c:v>72.892347600518804</c:v>
                </c:pt>
                <c:pt idx="41">
                  <c:v>0</c:v>
                </c:pt>
                <c:pt idx="43">
                  <c:v>75.929549902152601</c:v>
                </c:pt>
                <c:pt idx="44">
                  <c:v>0</c:v>
                </c:pt>
                <c:pt idx="46">
                  <c:v>67.245657568238201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2-4FCB-9479-08DB9DD2C483}"/>
            </c:ext>
          </c:extLst>
        </c:ser>
        <c:ser>
          <c:idx val="1"/>
          <c:order val="1"/>
          <c:tx>
            <c:strRef>
              <c:f>Données_Fig6.2!$F$1</c:f>
              <c:strCache>
                <c:ptCount val="1"/>
                <c:pt idx="0">
                  <c:v>hommes_Classe_exceptionelle</c:v>
                </c:pt>
              </c:strCache>
            </c:strRef>
          </c:tx>
          <c:spPr>
            <a:solidFill>
              <a:srgbClr val="91AE4F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Données_Fig6.2!$F$194:$F$241</c:f>
              <c:numCache>
                <c:formatCode>_-* #\ ##0.0_-;\-* #\ ##0.0_-;_-* "-"??_-;_-@_-</c:formatCode>
                <c:ptCount val="48"/>
                <c:pt idx="1">
                  <c:v>1.25223613595707</c:v>
                </c:pt>
                <c:pt idx="2">
                  <c:v>0</c:v>
                </c:pt>
                <c:pt idx="4">
                  <c:v>2.64797507788162</c:v>
                </c:pt>
                <c:pt idx="5">
                  <c:v>0</c:v>
                </c:pt>
                <c:pt idx="7">
                  <c:v>2.5147928994082802</c:v>
                </c:pt>
                <c:pt idx="8">
                  <c:v>0</c:v>
                </c:pt>
                <c:pt idx="10">
                  <c:v>3.32661290322581</c:v>
                </c:pt>
                <c:pt idx="11">
                  <c:v>0</c:v>
                </c:pt>
                <c:pt idx="13">
                  <c:v>5.96094552929085</c:v>
                </c:pt>
                <c:pt idx="14">
                  <c:v>0</c:v>
                </c:pt>
                <c:pt idx="16">
                  <c:v>7.9659706109822102</c:v>
                </c:pt>
                <c:pt idx="17">
                  <c:v>0</c:v>
                </c:pt>
                <c:pt idx="19">
                  <c:v>9.9399599733155402</c:v>
                </c:pt>
                <c:pt idx="20">
                  <c:v>0</c:v>
                </c:pt>
                <c:pt idx="22">
                  <c:v>13.4628730048577</c:v>
                </c:pt>
                <c:pt idx="23">
                  <c:v>0</c:v>
                </c:pt>
                <c:pt idx="25">
                  <c:v>16.442953020134201</c:v>
                </c:pt>
                <c:pt idx="26">
                  <c:v>0</c:v>
                </c:pt>
                <c:pt idx="28">
                  <c:v>18.801652892562</c:v>
                </c:pt>
                <c:pt idx="29">
                  <c:v>0</c:v>
                </c:pt>
                <c:pt idx="31">
                  <c:v>21.4143426294821</c:v>
                </c:pt>
                <c:pt idx="32">
                  <c:v>0</c:v>
                </c:pt>
                <c:pt idx="34">
                  <c:v>21.993833504624899</c:v>
                </c:pt>
                <c:pt idx="35">
                  <c:v>0</c:v>
                </c:pt>
                <c:pt idx="37">
                  <c:v>24.268689057421501</c:v>
                </c:pt>
                <c:pt idx="38">
                  <c:v>0</c:v>
                </c:pt>
                <c:pt idx="40">
                  <c:v>26.977950713359299</c:v>
                </c:pt>
                <c:pt idx="41">
                  <c:v>0</c:v>
                </c:pt>
                <c:pt idx="43">
                  <c:v>23.8747553816047</c:v>
                </c:pt>
                <c:pt idx="44">
                  <c:v>0</c:v>
                </c:pt>
                <c:pt idx="46">
                  <c:v>32.754342431761799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32-4FCB-9479-08DB9DD2C483}"/>
            </c:ext>
          </c:extLst>
        </c:ser>
        <c:ser>
          <c:idx val="2"/>
          <c:order val="2"/>
          <c:tx>
            <c:strRef>
              <c:f>Données_Fig6.2!$H$1</c:f>
              <c:strCache>
                <c:ptCount val="1"/>
                <c:pt idx="0">
                  <c:v>femmes_Hors_classe</c:v>
                </c:pt>
              </c:strCache>
            </c:strRef>
          </c:tx>
          <c:spPr>
            <a:solidFill>
              <a:srgbClr val="FF9940"/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Données_Fig6.2!$H$194:$H$241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8.2987551867219906</c:v>
                </c:pt>
                <c:pt idx="4">
                  <c:v>0</c:v>
                </c:pt>
                <c:pt idx="5">
                  <c:v>9.6509240246406591</c:v>
                </c:pt>
                <c:pt idx="7">
                  <c:v>0</c:v>
                </c:pt>
                <c:pt idx="8">
                  <c:v>12.1376811594203</c:v>
                </c:pt>
                <c:pt idx="10">
                  <c:v>0</c:v>
                </c:pt>
                <c:pt idx="11">
                  <c:v>20.359281437125698</c:v>
                </c:pt>
                <c:pt idx="13">
                  <c:v>0</c:v>
                </c:pt>
                <c:pt idx="14">
                  <c:v>30.584192439862498</c:v>
                </c:pt>
                <c:pt idx="16">
                  <c:v>0</c:v>
                </c:pt>
                <c:pt idx="17">
                  <c:v>36.419753086419803</c:v>
                </c:pt>
                <c:pt idx="19">
                  <c:v>0</c:v>
                </c:pt>
                <c:pt idx="20">
                  <c:v>47.076689445709903</c:v>
                </c:pt>
                <c:pt idx="22">
                  <c:v>0</c:v>
                </c:pt>
                <c:pt idx="23">
                  <c:v>55.238828967642498</c:v>
                </c:pt>
                <c:pt idx="25">
                  <c:v>0</c:v>
                </c:pt>
                <c:pt idx="26">
                  <c:v>64.387755102040799</c:v>
                </c:pt>
                <c:pt idx="28">
                  <c:v>0</c:v>
                </c:pt>
                <c:pt idx="29">
                  <c:v>67.4168297455969</c:v>
                </c:pt>
                <c:pt idx="31">
                  <c:v>0</c:v>
                </c:pt>
                <c:pt idx="32">
                  <c:v>70.921198668146502</c:v>
                </c:pt>
                <c:pt idx="34">
                  <c:v>0</c:v>
                </c:pt>
                <c:pt idx="35">
                  <c:v>74.642857142857096</c:v>
                </c:pt>
                <c:pt idx="37">
                  <c:v>0</c:v>
                </c:pt>
                <c:pt idx="38">
                  <c:v>77.3606370875995</c:v>
                </c:pt>
                <c:pt idx="40">
                  <c:v>0</c:v>
                </c:pt>
                <c:pt idx="41">
                  <c:v>75.128205128205096</c:v>
                </c:pt>
                <c:pt idx="43">
                  <c:v>0</c:v>
                </c:pt>
                <c:pt idx="44">
                  <c:v>70.350877192982495</c:v>
                </c:pt>
                <c:pt idx="46">
                  <c:v>0</c:v>
                </c:pt>
                <c:pt idx="47">
                  <c:v>72.570194384449294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32-4FCB-9479-08DB9DD2C483}"/>
            </c:ext>
          </c:extLst>
        </c:ser>
        <c:ser>
          <c:idx val="3"/>
          <c:order val="3"/>
          <c:tx>
            <c:strRef>
              <c:f>Données_Fig6.2!$I$1</c:f>
              <c:strCache>
                <c:ptCount val="1"/>
                <c:pt idx="0">
                  <c:v>femmes_Classe_exceptionelle</c:v>
                </c:pt>
              </c:strCache>
            </c:strRef>
          </c:tx>
          <c:spPr>
            <a:solidFill>
              <a:srgbClr val="FF9940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Données_Fig6.2!$I$194:$I$241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1.0373443983402499</c:v>
                </c:pt>
                <c:pt idx="4">
                  <c:v>0</c:v>
                </c:pt>
                <c:pt idx="5">
                  <c:v>1.84804928131417</c:v>
                </c:pt>
                <c:pt idx="7">
                  <c:v>0</c:v>
                </c:pt>
                <c:pt idx="8">
                  <c:v>3.4420289855072501</c:v>
                </c:pt>
                <c:pt idx="10">
                  <c:v>0</c:v>
                </c:pt>
                <c:pt idx="11">
                  <c:v>3.47305389221557</c:v>
                </c:pt>
                <c:pt idx="13">
                  <c:v>0</c:v>
                </c:pt>
                <c:pt idx="14">
                  <c:v>3.8946162657502899</c:v>
                </c:pt>
                <c:pt idx="16">
                  <c:v>0</c:v>
                </c:pt>
                <c:pt idx="17">
                  <c:v>6.6137566137566104</c:v>
                </c:pt>
                <c:pt idx="19">
                  <c:v>0</c:v>
                </c:pt>
                <c:pt idx="20">
                  <c:v>8.3523158694001491</c:v>
                </c:pt>
                <c:pt idx="22">
                  <c:v>0</c:v>
                </c:pt>
                <c:pt idx="23">
                  <c:v>11.633281972264999</c:v>
                </c:pt>
                <c:pt idx="25">
                  <c:v>0</c:v>
                </c:pt>
                <c:pt idx="26">
                  <c:v>12.959183673469401</c:v>
                </c:pt>
                <c:pt idx="28">
                  <c:v>0</c:v>
                </c:pt>
                <c:pt idx="29">
                  <c:v>16.8297455968689</c:v>
                </c:pt>
                <c:pt idx="31">
                  <c:v>0</c:v>
                </c:pt>
                <c:pt idx="32">
                  <c:v>21.309655937846799</c:v>
                </c:pt>
                <c:pt idx="34">
                  <c:v>0</c:v>
                </c:pt>
                <c:pt idx="35">
                  <c:v>23.035714285714299</c:v>
                </c:pt>
                <c:pt idx="37">
                  <c:v>0</c:v>
                </c:pt>
                <c:pt idx="38">
                  <c:v>21.615472127417501</c:v>
                </c:pt>
                <c:pt idx="40">
                  <c:v>0</c:v>
                </c:pt>
                <c:pt idx="41">
                  <c:v>24.3589743589744</c:v>
                </c:pt>
                <c:pt idx="43">
                  <c:v>0</c:v>
                </c:pt>
                <c:pt idx="44">
                  <c:v>29.473684210526301</c:v>
                </c:pt>
                <c:pt idx="46">
                  <c:v>0</c:v>
                </c:pt>
                <c:pt idx="47">
                  <c:v>27.429805615550801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32-4FCB-9479-08DB9DD2C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394560"/>
        <c:axId val="43396096"/>
      </c:barChart>
      <c:catAx>
        <c:axId val="4339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6096"/>
        <c:crosses val="autoZero"/>
        <c:auto val="1"/>
        <c:lblAlgn val="ctr"/>
        <c:lblOffset val="100"/>
        <c:noMultiLvlLbl val="0"/>
      </c:catAx>
      <c:valAx>
        <c:axId val="433960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\ 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45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92609682725595"/>
          <c:y val="0.25944514353699993"/>
          <c:w val="7.2548438045343909E-3"/>
          <c:h val="1.922331452421636E-2"/>
        </c:manualLayout>
      </c:layout>
      <c:barChart>
        <c:barDir val="col"/>
        <c:grouping val="stacked"/>
        <c:varyColors val="0"/>
        <c:ser>
          <c:idx val="0"/>
          <c:order val="0"/>
          <c:tx>
            <c:v>Hommes hors classe</c:v>
          </c:tx>
          <c:spPr>
            <a:solidFill>
              <a:srgbClr val="91AE4F"/>
            </a:solidFill>
            <a:ln>
              <a:noFill/>
            </a:ln>
            <a:effectLst/>
          </c:spPr>
          <c:invertIfNegative val="0"/>
          <c:cat>
            <c:multiLvlStrRef>
              <c:f>Données_Fig6.2!$B$2:$C$34</c:f>
              <c:multiLvlStrCache>
                <c:ptCount val="33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</c:lvl>
              </c:multiLvlStrCache>
            </c:multiLvlStrRef>
          </c:cat>
          <c:val>
            <c:numRef>
              <c:f>Données_Fig6.2!$E$2:$E$34</c:f>
              <c:numCache>
                <c:formatCode>_-* #\ ##0.0_-;\-* #\ ##0.0_-;_-* "-"??_-;_-@_-</c:formatCode>
                <c:ptCount val="33"/>
                <c:pt idx="1">
                  <c:v>1.1918951132300399</c:v>
                </c:pt>
                <c:pt idx="2">
                  <c:v>0</c:v>
                </c:pt>
                <c:pt idx="4">
                  <c:v>2.0364415862808101</c:v>
                </c:pt>
                <c:pt idx="5">
                  <c:v>0</c:v>
                </c:pt>
                <c:pt idx="7">
                  <c:v>2.4898668210770101</c:v>
                </c:pt>
                <c:pt idx="8">
                  <c:v>0</c:v>
                </c:pt>
                <c:pt idx="10">
                  <c:v>3.64725095264017</c:v>
                </c:pt>
                <c:pt idx="11">
                  <c:v>0</c:v>
                </c:pt>
                <c:pt idx="13">
                  <c:v>7.9473684210526301</c:v>
                </c:pt>
                <c:pt idx="14">
                  <c:v>0</c:v>
                </c:pt>
                <c:pt idx="16">
                  <c:v>14.1829393627955</c:v>
                </c:pt>
                <c:pt idx="17">
                  <c:v>0</c:v>
                </c:pt>
                <c:pt idx="19">
                  <c:v>24.854932301740799</c:v>
                </c:pt>
                <c:pt idx="20">
                  <c:v>0</c:v>
                </c:pt>
                <c:pt idx="22">
                  <c:v>31.950384944396902</c:v>
                </c:pt>
                <c:pt idx="23">
                  <c:v>0</c:v>
                </c:pt>
                <c:pt idx="25">
                  <c:v>39.628482972136197</c:v>
                </c:pt>
                <c:pt idx="26">
                  <c:v>0</c:v>
                </c:pt>
                <c:pt idx="28">
                  <c:v>45.917225950782999</c:v>
                </c:pt>
                <c:pt idx="29">
                  <c:v>0</c:v>
                </c:pt>
                <c:pt idx="31">
                  <c:v>51.430615164520702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A9-4FBA-9F2A-53D47AA28E74}"/>
            </c:ext>
          </c:extLst>
        </c:ser>
        <c:ser>
          <c:idx val="1"/>
          <c:order val="1"/>
          <c:tx>
            <c:v>Hommes classe exceptionnelle</c:v>
          </c:tx>
          <c:spPr>
            <a:solidFill>
              <a:srgbClr val="91AE4F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Données_Fig6.2!$B$2:$C$34</c:f>
              <c:multiLvlStrCache>
                <c:ptCount val="33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</c:lvl>
              </c:multiLvlStrCache>
            </c:multiLvlStrRef>
          </c:cat>
          <c:val>
            <c:numRef>
              <c:f>Données_Fig6.2!$F$2:$F$34</c:f>
              <c:numCache>
                <c:formatCode>_-* #\ ##0.0_-;\-* #\ ##0.0_-;_-* "-"??_-;_-@_-</c:formatCode>
                <c:ptCount val="33"/>
                <c:pt idx="1">
                  <c:v>0.59594755661501797</c:v>
                </c:pt>
                <c:pt idx="2">
                  <c:v>0</c:v>
                </c:pt>
                <c:pt idx="4">
                  <c:v>0.96463022508038598</c:v>
                </c:pt>
                <c:pt idx="5">
                  <c:v>0</c:v>
                </c:pt>
                <c:pt idx="7">
                  <c:v>1.1001737116386801</c:v>
                </c:pt>
                <c:pt idx="8">
                  <c:v>0</c:v>
                </c:pt>
                <c:pt idx="10">
                  <c:v>0.979858464888405</c:v>
                </c:pt>
                <c:pt idx="11">
                  <c:v>0</c:v>
                </c:pt>
                <c:pt idx="13">
                  <c:v>1.4736842105263199</c:v>
                </c:pt>
                <c:pt idx="14">
                  <c:v>0</c:v>
                </c:pt>
                <c:pt idx="16">
                  <c:v>3.18602261048304</c:v>
                </c:pt>
                <c:pt idx="17">
                  <c:v>0</c:v>
                </c:pt>
                <c:pt idx="19">
                  <c:v>4.642166344294</c:v>
                </c:pt>
                <c:pt idx="20">
                  <c:v>0</c:v>
                </c:pt>
                <c:pt idx="22">
                  <c:v>8.4687767322497898</c:v>
                </c:pt>
                <c:pt idx="23">
                  <c:v>0</c:v>
                </c:pt>
                <c:pt idx="25">
                  <c:v>11.808934099955801</c:v>
                </c:pt>
                <c:pt idx="26">
                  <c:v>0</c:v>
                </c:pt>
                <c:pt idx="28">
                  <c:v>15.939597315436201</c:v>
                </c:pt>
                <c:pt idx="29">
                  <c:v>0</c:v>
                </c:pt>
                <c:pt idx="31">
                  <c:v>22.532188841201702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A9-4FBA-9F2A-53D47AA28E74}"/>
            </c:ext>
          </c:extLst>
        </c:ser>
        <c:ser>
          <c:idx val="2"/>
          <c:order val="2"/>
          <c:tx>
            <c:v>Femmes hors classe</c:v>
          </c:tx>
          <c:spPr>
            <a:solidFill>
              <a:srgbClr val="FF9940"/>
            </a:solidFill>
            <a:ln>
              <a:noFill/>
            </a:ln>
            <a:effectLst/>
          </c:spPr>
          <c:invertIfNegative val="0"/>
          <c:cat>
            <c:multiLvlStrRef>
              <c:f>Données_Fig6.2!$B$2:$C$34</c:f>
              <c:multiLvlStrCache>
                <c:ptCount val="33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</c:lvl>
              </c:multiLvlStrCache>
            </c:multiLvlStrRef>
          </c:cat>
          <c:val>
            <c:numRef>
              <c:f>Données_Fig6.2!$H$2:$H$34</c:f>
              <c:numCache>
                <c:formatCode>_-* #\ ##0.0_-;\-* #\ ##0.0_-;_-* "-"??_-;_-@_-</c:formatCode>
                <c:ptCount val="33"/>
                <c:pt idx="1">
                  <c:v>0</c:v>
                </c:pt>
                <c:pt idx="2">
                  <c:v>0.56299128956872702</c:v>
                </c:pt>
                <c:pt idx="4">
                  <c:v>0</c:v>
                </c:pt>
                <c:pt idx="5">
                  <c:v>0.89020771513353103</c:v>
                </c:pt>
                <c:pt idx="7">
                  <c:v>0</c:v>
                </c:pt>
                <c:pt idx="8">
                  <c:v>1.5215110178384099</c:v>
                </c:pt>
                <c:pt idx="10">
                  <c:v>0</c:v>
                </c:pt>
                <c:pt idx="11">
                  <c:v>2.47054351957431</c:v>
                </c:pt>
                <c:pt idx="13">
                  <c:v>0</c:v>
                </c:pt>
                <c:pt idx="14">
                  <c:v>5.6675846140179402</c:v>
                </c:pt>
                <c:pt idx="16">
                  <c:v>0</c:v>
                </c:pt>
                <c:pt idx="17">
                  <c:v>12.414922029809601</c:v>
                </c:pt>
                <c:pt idx="19">
                  <c:v>0</c:v>
                </c:pt>
                <c:pt idx="20">
                  <c:v>22.2069189014016</c:v>
                </c:pt>
                <c:pt idx="22">
                  <c:v>0</c:v>
                </c:pt>
                <c:pt idx="23">
                  <c:v>30.445137976346899</c:v>
                </c:pt>
                <c:pt idx="25">
                  <c:v>0</c:v>
                </c:pt>
                <c:pt idx="26">
                  <c:v>37.077534791252504</c:v>
                </c:pt>
                <c:pt idx="28">
                  <c:v>0</c:v>
                </c:pt>
                <c:pt idx="29">
                  <c:v>51.681589866783099</c:v>
                </c:pt>
                <c:pt idx="31">
                  <c:v>0</c:v>
                </c:pt>
                <c:pt idx="32">
                  <c:v>54.937089715536104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A9-4FBA-9F2A-53D47AA28E74}"/>
            </c:ext>
          </c:extLst>
        </c:ser>
        <c:ser>
          <c:idx val="3"/>
          <c:order val="3"/>
          <c:tx>
            <c:v>Femmes classe exceptionnelle</c:v>
          </c:tx>
          <c:spPr>
            <a:solidFill>
              <a:srgbClr val="FF9940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Données_Fig6.2!$B$2:$C$34</c:f>
              <c:multiLvlStrCache>
                <c:ptCount val="33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</c:lvl>
              </c:multiLvlStrCache>
            </c:multiLvlStrRef>
          </c:cat>
          <c:val>
            <c:numRef>
              <c:f>Données_Fig6.2!$I$2:$I$34</c:f>
              <c:numCache>
                <c:formatCode>_-* #\ ##0.0_-;\-* #\ ##0.0_-;_-* "-"??_-;_-@_-</c:formatCode>
                <c:ptCount val="33"/>
                <c:pt idx="1">
                  <c:v>0</c:v>
                </c:pt>
                <c:pt idx="2">
                  <c:v>0.223072020395156</c:v>
                </c:pt>
                <c:pt idx="4">
                  <c:v>0</c:v>
                </c:pt>
                <c:pt idx="5">
                  <c:v>0.32545228295204398</c:v>
                </c:pt>
                <c:pt idx="7">
                  <c:v>0</c:v>
                </c:pt>
                <c:pt idx="8">
                  <c:v>0.31479538300104898</c:v>
                </c:pt>
                <c:pt idx="10">
                  <c:v>0</c:v>
                </c:pt>
                <c:pt idx="11">
                  <c:v>0.32307107563664</c:v>
                </c:pt>
                <c:pt idx="13">
                  <c:v>0</c:v>
                </c:pt>
                <c:pt idx="14">
                  <c:v>0.58630185662254597</c:v>
                </c:pt>
                <c:pt idx="16">
                  <c:v>0</c:v>
                </c:pt>
                <c:pt idx="17">
                  <c:v>1.48186439217713</c:v>
                </c:pt>
                <c:pt idx="19">
                  <c:v>0</c:v>
                </c:pt>
                <c:pt idx="20">
                  <c:v>2.9652434578303501</c:v>
                </c:pt>
                <c:pt idx="22">
                  <c:v>0</c:v>
                </c:pt>
                <c:pt idx="23">
                  <c:v>5.17411300919842</c:v>
                </c:pt>
                <c:pt idx="25">
                  <c:v>0</c:v>
                </c:pt>
                <c:pt idx="26">
                  <c:v>7.8257726369058398</c:v>
                </c:pt>
                <c:pt idx="28">
                  <c:v>0</c:v>
                </c:pt>
                <c:pt idx="29">
                  <c:v>9.9475868093470208</c:v>
                </c:pt>
                <c:pt idx="31">
                  <c:v>0</c:v>
                </c:pt>
                <c:pt idx="32">
                  <c:v>13.799234135667399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A9-4FBA-9F2A-53D47AA28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421056"/>
        <c:axId val="43422848"/>
      </c:barChart>
      <c:catAx>
        <c:axId val="43421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43422848"/>
        <c:crosses val="autoZero"/>
        <c:auto val="1"/>
        <c:lblAlgn val="ctr"/>
        <c:lblOffset val="100"/>
        <c:tickLblSkip val="1"/>
        <c:noMultiLvlLbl val="0"/>
      </c:catAx>
      <c:valAx>
        <c:axId val="43422848"/>
        <c:scaling>
          <c:orientation val="minMax"/>
          <c:max val="100"/>
        </c:scaling>
        <c:delete val="1"/>
        <c:axPos val="l"/>
        <c:numFmt formatCode="##0\ &quot;%&quot;" sourceLinked="0"/>
        <c:majorTickMark val="none"/>
        <c:minorTickMark val="none"/>
        <c:tickLblPos val="nextTo"/>
        <c:crossAx val="43421056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4.0821621709330964E-2"/>
          <c:y val="0.17966252955082745"/>
          <c:w val="0.86498850839962682"/>
          <c:h val="0.63667434988179672"/>
        </c:manualLayout>
      </c:layout>
      <c:overlay val="0"/>
      <c:spPr>
        <a:solidFill>
          <a:srgbClr val="F9F9F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PEPS</a:t>
            </a:r>
          </a:p>
        </c:rich>
      </c:tx>
      <c:layout>
        <c:manualLayout>
          <c:xMode val="edge"/>
          <c:yMode val="edge"/>
          <c:x val="0.11665393872353348"/>
          <c:y val="5.1576832151300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6547726346586433E-2"/>
          <c:y val="2.8328640659792743E-2"/>
          <c:w val="0.92164912348058814"/>
          <c:h val="0.73502903122181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Données_Fig6.2!$E$1</c:f>
              <c:strCache>
                <c:ptCount val="1"/>
                <c:pt idx="0">
                  <c:v>hommes_Hors_classe</c:v>
                </c:pt>
              </c:strCache>
            </c:strRef>
          </c:tx>
          <c:spPr>
            <a:solidFill>
              <a:srgbClr val="91AE4F"/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Données_Fig6.2!$E$146:$E$193</c:f>
              <c:numCache>
                <c:formatCode>_-* #\ ##0.0_-;\-* #\ ##0.0_-;_-* "-"??_-;_-@_-</c:formatCode>
                <c:ptCount val="48"/>
                <c:pt idx="1">
                  <c:v>1.55440414507772</c:v>
                </c:pt>
                <c:pt idx="2">
                  <c:v>0</c:v>
                </c:pt>
                <c:pt idx="4">
                  <c:v>1.5463917525773201</c:v>
                </c:pt>
                <c:pt idx="5">
                  <c:v>0</c:v>
                </c:pt>
                <c:pt idx="7">
                  <c:v>1.8957345971563999</c:v>
                </c:pt>
                <c:pt idx="8">
                  <c:v>0</c:v>
                </c:pt>
                <c:pt idx="10">
                  <c:v>7.9591836734693899</c:v>
                </c:pt>
                <c:pt idx="11">
                  <c:v>0</c:v>
                </c:pt>
                <c:pt idx="13">
                  <c:v>17.880794701986801</c:v>
                </c:pt>
                <c:pt idx="14">
                  <c:v>0</c:v>
                </c:pt>
                <c:pt idx="16">
                  <c:v>23.4159779614325</c:v>
                </c:pt>
                <c:pt idx="17">
                  <c:v>0</c:v>
                </c:pt>
                <c:pt idx="19">
                  <c:v>30.257801899592899</c:v>
                </c:pt>
                <c:pt idx="20">
                  <c:v>0</c:v>
                </c:pt>
                <c:pt idx="22">
                  <c:v>37.190082644628099</c:v>
                </c:pt>
                <c:pt idx="23">
                  <c:v>0</c:v>
                </c:pt>
                <c:pt idx="25">
                  <c:v>51.761102603369103</c:v>
                </c:pt>
                <c:pt idx="26">
                  <c:v>0</c:v>
                </c:pt>
                <c:pt idx="28">
                  <c:v>68.779714738510293</c:v>
                </c:pt>
                <c:pt idx="29">
                  <c:v>0</c:v>
                </c:pt>
                <c:pt idx="31">
                  <c:v>73.5880398671096</c:v>
                </c:pt>
                <c:pt idx="32">
                  <c:v>0</c:v>
                </c:pt>
                <c:pt idx="34">
                  <c:v>77.647058823529406</c:v>
                </c:pt>
                <c:pt idx="35">
                  <c:v>0</c:v>
                </c:pt>
                <c:pt idx="37">
                  <c:v>78.553615960099705</c:v>
                </c:pt>
                <c:pt idx="38">
                  <c:v>0</c:v>
                </c:pt>
                <c:pt idx="40">
                  <c:v>73.774509803921603</c:v>
                </c:pt>
                <c:pt idx="41">
                  <c:v>0</c:v>
                </c:pt>
                <c:pt idx="43">
                  <c:v>73.983739837398403</c:v>
                </c:pt>
                <c:pt idx="44">
                  <c:v>0</c:v>
                </c:pt>
                <c:pt idx="46">
                  <c:v>74.345549738219901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2-4FCB-9479-08DB9DD2C483}"/>
            </c:ext>
          </c:extLst>
        </c:ser>
        <c:ser>
          <c:idx val="1"/>
          <c:order val="1"/>
          <c:tx>
            <c:strRef>
              <c:f>Données_Fig6.2!$F$1</c:f>
              <c:strCache>
                <c:ptCount val="1"/>
                <c:pt idx="0">
                  <c:v>hommes_Classe_exceptionelle</c:v>
                </c:pt>
              </c:strCache>
            </c:strRef>
          </c:tx>
          <c:spPr>
            <a:solidFill>
              <a:srgbClr val="91AE4F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Données_Fig6.2!$F$146:$F$193</c:f>
              <c:numCache>
                <c:formatCode>_-* #\ ##0.0_-;\-* #\ ##0.0_-;_-* "-"??_-;_-@_-</c:formatCode>
                <c:ptCount val="48"/>
                <c:pt idx="1">
                  <c:v>1.03626943005181</c:v>
                </c:pt>
                <c:pt idx="2">
                  <c:v>0</c:v>
                </c:pt>
                <c:pt idx="4">
                  <c:v>1.0309278350515501</c:v>
                </c:pt>
                <c:pt idx="5">
                  <c:v>0</c:v>
                </c:pt>
                <c:pt idx="7">
                  <c:v>0.47393364928909998</c:v>
                </c:pt>
                <c:pt idx="8">
                  <c:v>0</c:v>
                </c:pt>
                <c:pt idx="10">
                  <c:v>1.4285714285714299</c:v>
                </c:pt>
                <c:pt idx="11">
                  <c:v>0</c:v>
                </c:pt>
                <c:pt idx="13">
                  <c:v>1.7660044150110401</c:v>
                </c:pt>
                <c:pt idx="14">
                  <c:v>0</c:v>
                </c:pt>
                <c:pt idx="16">
                  <c:v>1.65289256198347</c:v>
                </c:pt>
                <c:pt idx="17">
                  <c:v>0</c:v>
                </c:pt>
                <c:pt idx="19">
                  <c:v>5.5630936227951198</c:v>
                </c:pt>
                <c:pt idx="20">
                  <c:v>0</c:v>
                </c:pt>
                <c:pt idx="22">
                  <c:v>6.7493112947658398</c:v>
                </c:pt>
                <c:pt idx="23">
                  <c:v>0</c:v>
                </c:pt>
                <c:pt idx="25">
                  <c:v>7.6569678407350699</c:v>
                </c:pt>
                <c:pt idx="26">
                  <c:v>0</c:v>
                </c:pt>
                <c:pt idx="28">
                  <c:v>12.044374009508701</c:v>
                </c:pt>
                <c:pt idx="29">
                  <c:v>0</c:v>
                </c:pt>
                <c:pt idx="31">
                  <c:v>14.451827242524899</c:v>
                </c:pt>
                <c:pt idx="32">
                  <c:v>0</c:v>
                </c:pt>
                <c:pt idx="34">
                  <c:v>18.039215686274499</c:v>
                </c:pt>
                <c:pt idx="35">
                  <c:v>0</c:v>
                </c:pt>
                <c:pt idx="37">
                  <c:v>21.197007481296801</c:v>
                </c:pt>
                <c:pt idx="38">
                  <c:v>0</c:v>
                </c:pt>
                <c:pt idx="40">
                  <c:v>25.980392156862699</c:v>
                </c:pt>
                <c:pt idx="41">
                  <c:v>0</c:v>
                </c:pt>
                <c:pt idx="43">
                  <c:v>25.745257452574499</c:v>
                </c:pt>
                <c:pt idx="44">
                  <c:v>0</c:v>
                </c:pt>
                <c:pt idx="46">
                  <c:v>25.3926701570681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32-4FCB-9479-08DB9DD2C483}"/>
            </c:ext>
          </c:extLst>
        </c:ser>
        <c:ser>
          <c:idx val="2"/>
          <c:order val="2"/>
          <c:tx>
            <c:strRef>
              <c:f>Données_Fig6.2!$H$1</c:f>
              <c:strCache>
                <c:ptCount val="1"/>
                <c:pt idx="0">
                  <c:v>femmes_Hors_classe</c:v>
                </c:pt>
              </c:strCache>
            </c:strRef>
          </c:tx>
          <c:spPr>
            <a:solidFill>
              <a:srgbClr val="FF9940"/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Données_Fig6.2!$H$146:$H$193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0.69930069930069905</c:v>
                </c:pt>
                <c:pt idx="4">
                  <c:v>0</c:v>
                </c:pt>
                <c:pt idx="5">
                  <c:v>4.7297297297297298</c:v>
                </c:pt>
                <c:pt idx="7">
                  <c:v>0</c:v>
                </c:pt>
                <c:pt idx="8">
                  <c:v>1.63934426229508</c:v>
                </c:pt>
                <c:pt idx="10">
                  <c:v>0</c:v>
                </c:pt>
                <c:pt idx="11">
                  <c:v>5.7627118644067803</c:v>
                </c:pt>
                <c:pt idx="13">
                  <c:v>0</c:v>
                </c:pt>
                <c:pt idx="14">
                  <c:v>11.286089238845101</c:v>
                </c:pt>
                <c:pt idx="16">
                  <c:v>0</c:v>
                </c:pt>
                <c:pt idx="17">
                  <c:v>20.3125</c:v>
                </c:pt>
                <c:pt idx="19">
                  <c:v>0</c:v>
                </c:pt>
                <c:pt idx="20">
                  <c:v>33.617747440273</c:v>
                </c:pt>
                <c:pt idx="22">
                  <c:v>0</c:v>
                </c:pt>
                <c:pt idx="23">
                  <c:v>41.015625</c:v>
                </c:pt>
                <c:pt idx="25">
                  <c:v>0</c:v>
                </c:pt>
                <c:pt idx="26">
                  <c:v>48.349056603773597</c:v>
                </c:pt>
                <c:pt idx="28">
                  <c:v>0</c:v>
                </c:pt>
                <c:pt idx="29">
                  <c:v>68.409090909090907</c:v>
                </c:pt>
                <c:pt idx="31">
                  <c:v>0</c:v>
                </c:pt>
                <c:pt idx="32">
                  <c:v>71.6738197424893</c:v>
                </c:pt>
                <c:pt idx="34">
                  <c:v>0</c:v>
                </c:pt>
                <c:pt idx="35">
                  <c:v>84.140969162995603</c:v>
                </c:pt>
                <c:pt idx="37">
                  <c:v>0</c:v>
                </c:pt>
                <c:pt idx="38">
                  <c:v>83.042394014962596</c:v>
                </c:pt>
                <c:pt idx="40">
                  <c:v>0</c:v>
                </c:pt>
                <c:pt idx="41">
                  <c:v>78.030303030303003</c:v>
                </c:pt>
                <c:pt idx="43">
                  <c:v>0</c:v>
                </c:pt>
                <c:pt idx="44">
                  <c:v>79.899497487437202</c:v>
                </c:pt>
                <c:pt idx="46">
                  <c:v>0</c:v>
                </c:pt>
                <c:pt idx="47">
                  <c:v>75.897435897435898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32-4FCB-9479-08DB9DD2C483}"/>
            </c:ext>
          </c:extLst>
        </c:ser>
        <c:ser>
          <c:idx val="3"/>
          <c:order val="3"/>
          <c:tx>
            <c:strRef>
              <c:f>Données_Fig6.2!$I$1</c:f>
              <c:strCache>
                <c:ptCount val="1"/>
                <c:pt idx="0">
                  <c:v>femmes_Classe_exceptionelle</c:v>
                </c:pt>
              </c:strCache>
            </c:strRef>
          </c:tx>
          <c:spPr>
            <a:solidFill>
              <a:srgbClr val="FF9940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Données_Fig6.2!$B$98:$C$145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Données_Fig6.2!$I$146:$I$193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1.35593220338983</c:v>
                </c:pt>
                <c:pt idx="13">
                  <c:v>0</c:v>
                </c:pt>
                <c:pt idx="14">
                  <c:v>0.52493438320209995</c:v>
                </c:pt>
                <c:pt idx="16">
                  <c:v>0</c:v>
                </c:pt>
                <c:pt idx="17">
                  <c:v>0.5859375</c:v>
                </c:pt>
                <c:pt idx="19">
                  <c:v>0</c:v>
                </c:pt>
                <c:pt idx="20">
                  <c:v>3.58361774744027</c:v>
                </c:pt>
                <c:pt idx="22">
                  <c:v>0</c:v>
                </c:pt>
                <c:pt idx="23">
                  <c:v>4.4921875</c:v>
                </c:pt>
                <c:pt idx="25">
                  <c:v>0</c:v>
                </c:pt>
                <c:pt idx="26">
                  <c:v>7.0754716981132102</c:v>
                </c:pt>
                <c:pt idx="28">
                  <c:v>0</c:v>
                </c:pt>
                <c:pt idx="29">
                  <c:v>7.5</c:v>
                </c:pt>
                <c:pt idx="31">
                  <c:v>0</c:v>
                </c:pt>
                <c:pt idx="32">
                  <c:v>13.3047210300429</c:v>
                </c:pt>
                <c:pt idx="34">
                  <c:v>0</c:v>
                </c:pt>
                <c:pt idx="35">
                  <c:v>10.792951541850201</c:v>
                </c:pt>
                <c:pt idx="37">
                  <c:v>0</c:v>
                </c:pt>
                <c:pt idx="38">
                  <c:v>15.71072319202</c:v>
                </c:pt>
                <c:pt idx="40">
                  <c:v>0</c:v>
                </c:pt>
                <c:pt idx="41">
                  <c:v>21.464646464646499</c:v>
                </c:pt>
                <c:pt idx="43">
                  <c:v>0</c:v>
                </c:pt>
                <c:pt idx="44">
                  <c:v>19.849246231155799</c:v>
                </c:pt>
                <c:pt idx="46">
                  <c:v>0</c:v>
                </c:pt>
                <c:pt idx="47">
                  <c:v>24.102564102564099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32-4FCB-9479-08DB9DD2C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394560"/>
        <c:axId val="43396096"/>
      </c:barChart>
      <c:catAx>
        <c:axId val="4339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6096"/>
        <c:crosses val="autoZero"/>
        <c:auto val="1"/>
        <c:lblAlgn val="ctr"/>
        <c:lblOffset val="100"/>
        <c:noMultiLvlLbl val="0"/>
      </c:catAx>
      <c:valAx>
        <c:axId val="433960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\ 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45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85280971441908E-2"/>
          <c:y val="9.1611071343354805E-2"/>
          <c:w val="0.909751739860858"/>
          <c:h val="0.76166645822265722"/>
        </c:manualLayout>
      </c:layout>
      <c:lineChart>
        <c:grouping val="standard"/>
        <c:varyColors val="0"/>
        <c:ser>
          <c:idx val="4"/>
          <c:order val="0"/>
          <c:tx>
            <c:strRef>
              <c:f>'Fig6.3'!$N$40:$N$42</c:f>
              <c:strCache>
                <c:ptCount val="3"/>
                <c:pt idx="0">
                  <c:v>Prof. agrégés</c:v>
                </c:pt>
                <c:pt idx="2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val>
            <c:numRef>
              <c:f>'Fig6.3'!$N$43:$N$72</c:f>
              <c:numCache>
                <c:formatCode>0</c:formatCode>
                <c:ptCount val="30"/>
                <c:pt idx="0">
                  <c:v>487.433121019108</c:v>
                </c:pt>
                <c:pt idx="1">
                  <c:v>522.40654205607495</c:v>
                </c:pt>
                <c:pt idx="2">
                  <c:v>542.12416851441196</c:v>
                </c:pt>
                <c:pt idx="3">
                  <c:v>545.21920668058499</c:v>
                </c:pt>
                <c:pt idx="4">
                  <c:v>567.74354243542405</c:v>
                </c:pt>
                <c:pt idx="5">
                  <c:v>581.12207357859495</c:v>
                </c:pt>
                <c:pt idx="6">
                  <c:v>605.42218798150998</c:v>
                </c:pt>
                <c:pt idx="7">
                  <c:v>622.65339233038299</c:v>
                </c:pt>
                <c:pt idx="8">
                  <c:v>643.36190476190495</c:v>
                </c:pt>
                <c:pt idx="9">
                  <c:v>661.086538461538</c:v>
                </c:pt>
                <c:pt idx="10">
                  <c:v>675.38674033149198</c:v>
                </c:pt>
                <c:pt idx="11">
                  <c:v>687.58651026392999</c:v>
                </c:pt>
                <c:pt idx="12">
                  <c:v>695.14545454545498</c:v>
                </c:pt>
                <c:pt idx="13">
                  <c:v>704.69413407821196</c:v>
                </c:pt>
                <c:pt idx="14">
                  <c:v>710.27131782945696</c:v>
                </c:pt>
                <c:pt idx="15">
                  <c:v>724.98831168831202</c:v>
                </c:pt>
                <c:pt idx="16">
                  <c:v>738.59308807134903</c:v>
                </c:pt>
                <c:pt idx="17">
                  <c:v>747.35699588477405</c:v>
                </c:pt>
                <c:pt idx="18">
                  <c:v>755.76297049847403</c:v>
                </c:pt>
                <c:pt idx="19">
                  <c:v>768.63049579045799</c:v>
                </c:pt>
                <c:pt idx="20">
                  <c:v>781.01151461470295</c:v>
                </c:pt>
                <c:pt idx="21">
                  <c:v>792.61136571952295</c:v>
                </c:pt>
                <c:pt idx="22">
                  <c:v>802.54271844660195</c:v>
                </c:pt>
                <c:pt idx="23">
                  <c:v>816.93293885601599</c:v>
                </c:pt>
                <c:pt idx="24">
                  <c:v>832.917695473251</c:v>
                </c:pt>
                <c:pt idx="25">
                  <c:v>847.02777777777806</c:v>
                </c:pt>
                <c:pt idx="26">
                  <c:v>865.43510737628401</c:v>
                </c:pt>
                <c:pt idx="27">
                  <c:v>892.55898876404501</c:v>
                </c:pt>
                <c:pt idx="28">
                  <c:v>915.77480490523999</c:v>
                </c:pt>
                <c:pt idx="29">
                  <c:v>940.65158371040695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6-4578-978B-236B3163C853}"/>
            </c:ext>
          </c:extLst>
        </c:ser>
        <c:ser>
          <c:idx val="5"/>
          <c:order val="1"/>
          <c:tx>
            <c:strRef>
              <c:f>'Fig6.3'!$O$40:$O$42</c:f>
              <c:strCache>
                <c:ptCount val="3"/>
                <c:pt idx="0">
                  <c:v>Prof. agrégés</c:v>
                </c:pt>
                <c:pt idx="2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val>
            <c:numRef>
              <c:f>'Fig6.3'!$O$43:$O$72</c:f>
              <c:numCache>
                <c:formatCode>0</c:formatCode>
                <c:ptCount val="30"/>
                <c:pt idx="0">
                  <c:v>490.00795228628198</c:v>
                </c:pt>
                <c:pt idx="1">
                  <c:v>525.43815513626805</c:v>
                </c:pt>
                <c:pt idx="2">
                  <c:v>538.15560165975103</c:v>
                </c:pt>
                <c:pt idx="3">
                  <c:v>545.82429501084596</c:v>
                </c:pt>
                <c:pt idx="4">
                  <c:v>571.67584745762701</c:v>
                </c:pt>
                <c:pt idx="5">
                  <c:v>580.84489051094897</c:v>
                </c:pt>
                <c:pt idx="6">
                  <c:v>607.70566727605103</c:v>
                </c:pt>
                <c:pt idx="7">
                  <c:v>628.74146341463404</c:v>
                </c:pt>
                <c:pt idx="8">
                  <c:v>645.63609467455603</c:v>
                </c:pt>
                <c:pt idx="9">
                  <c:v>666.87211740041903</c:v>
                </c:pt>
                <c:pt idx="10">
                  <c:v>685.03580562659897</c:v>
                </c:pt>
                <c:pt idx="11">
                  <c:v>689.88940092165899</c:v>
                </c:pt>
                <c:pt idx="12">
                  <c:v>705.21535580524301</c:v>
                </c:pt>
                <c:pt idx="13">
                  <c:v>703.71106941838696</c:v>
                </c:pt>
                <c:pt idx="14">
                  <c:v>717.90090090090098</c:v>
                </c:pt>
                <c:pt idx="15">
                  <c:v>728.74912280701801</c:v>
                </c:pt>
                <c:pt idx="16">
                  <c:v>744.43309859154897</c:v>
                </c:pt>
                <c:pt idx="17">
                  <c:v>752.06130790190696</c:v>
                </c:pt>
                <c:pt idx="18">
                  <c:v>764.67270531401005</c:v>
                </c:pt>
                <c:pt idx="19">
                  <c:v>777.90152403282502</c:v>
                </c:pt>
                <c:pt idx="20">
                  <c:v>786.96312849161995</c:v>
                </c:pt>
                <c:pt idx="21">
                  <c:v>799.12312633833005</c:v>
                </c:pt>
                <c:pt idx="22">
                  <c:v>809.58416833667297</c:v>
                </c:pt>
                <c:pt idx="23">
                  <c:v>823.61885245901601</c:v>
                </c:pt>
                <c:pt idx="24">
                  <c:v>840.83656792645604</c:v>
                </c:pt>
                <c:pt idx="25">
                  <c:v>855.71161825726097</c:v>
                </c:pt>
                <c:pt idx="26">
                  <c:v>879.07036247334804</c:v>
                </c:pt>
                <c:pt idx="27">
                  <c:v>901.861761426979</c:v>
                </c:pt>
                <c:pt idx="28">
                  <c:v>930.65579302587196</c:v>
                </c:pt>
                <c:pt idx="29">
                  <c:v>949.17795484727799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6-4578-978B-236B3163C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66976"/>
        <c:axId val="43568512"/>
      </c:lineChart>
      <c:catAx>
        <c:axId val="435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568512"/>
        <c:crosses val="autoZero"/>
        <c:auto val="1"/>
        <c:lblAlgn val="ctr"/>
        <c:lblOffset val="100"/>
        <c:tickLblSkip val="1"/>
        <c:noMultiLvlLbl val="0"/>
      </c:catAx>
      <c:valAx>
        <c:axId val="43568512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3566976"/>
        <c:crosses val="autoZero"/>
        <c:crossBetween val="between"/>
        <c:majorUnit val="2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43073053077500584"/>
          <c:y val="0.65849320987654325"/>
          <c:w val="0.54813952781981889"/>
          <c:h val="0.17864876543209876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152401</xdr:rowOff>
    </xdr:from>
    <xdr:to>
      <xdr:col>6</xdr:col>
      <xdr:colOff>46125</xdr:colOff>
      <xdr:row>15</xdr:row>
      <xdr:rowOff>144781</xdr:rowOff>
    </xdr:to>
    <xdr:graphicFrame macro="">
      <xdr:nvGraphicFramePr>
        <xdr:cNvPr id="6" name="Graphique 1">
          <a:extLst>
            <a:ext uri="{FF2B5EF4-FFF2-40B4-BE49-F238E27FC236}">
              <a16:creationId xmlns:a16="http://schemas.microsoft.com/office/drawing/2014/main" id="{25B794B1-2D4C-41CB-BBC4-32D83149D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657518</xdr:colOff>
      <xdr:row>1</xdr:row>
      <xdr:rowOff>152401</xdr:rowOff>
    </xdr:from>
    <xdr:to>
      <xdr:col>12</xdr:col>
      <xdr:colOff>560768</xdr:colOff>
      <xdr:row>15</xdr:row>
      <xdr:rowOff>144781</xdr:rowOff>
    </xdr:to>
    <xdr:graphicFrame macro="">
      <xdr:nvGraphicFramePr>
        <xdr:cNvPr id="8" name="Graphique 1">
          <a:extLst>
            <a:ext uri="{FF2B5EF4-FFF2-40B4-BE49-F238E27FC236}">
              <a16:creationId xmlns:a16="http://schemas.microsoft.com/office/drawing/2014/main" id="{DB63043F-82C2-477A-941D-91B802029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2</xdr:row>
      <xdr:rowOff>104775</xdr:rowOff>
    </xdr:from>
    <xdr:to>
      <xdr:col>8</xdr:col>
      <xdr:colOff>76200</xdr:colOff>
      <xdr:row>19</xdr:row>
      <xdr:rowOff>95250</xdr:rowOff>
    </xdr:to>
    <xdr:graphicFrame macro="">
      <xdr:nvGraphicFramePr>
        <xdr:cNvPr id="9217" name="Graphique 1">
          <a:extLst>
            <a:ext uri="{FF2B5EF4-FFF2-40B4-BE49-F238E27FC236}">
              <a16:creationId xmlns:a16="http://schemas.microsoft.com/office/drawing/2014/main" id="{00000000-0008-0000-07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330573</xdr:colOff>
      <xdr:row>2</xdr:row>
      <xdr:rowOff>104775</xdr:rowOff>
    </xdr:from>
    <xdr:to>
      <xdr:col>15</xdr:col>
      <xdr:colOff>26514</xdr:colOff>
      <xdr:row>19</xdr:row>
      <xdr:rowOff>104775</xdr:rowOff>
    </xdr:to>
    <xdr:graphicFrame macro="">
      <xdr:nvGraphicFramePr>
        <xdr:cNvPr id="9218" name="Graphique 2">
          <a:extLst>
            <a:ext uri="{FF2B5EF4-FFF2-40B4-BE49-F238E27FC236}">
              <a16:creationId xmlns:a16="http://schemas.microsoft.com/office/drawing/2014/main" id="{00000000-0008-0000-0700-000002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533400</xdr:colOff>
      <xdr:row>19</xdr:row>
      <xdr:rowOff>123825</xdr:rowOff>
    </xdr:from>
    <xdr:to>
      <xdr:col>8</xdr:col>
      <xdr:colOff>95250</xdr:colOff>
      <xdr:row>38</xdr:row>
      <xdr:rowOff>28575</xdr:rowOff>
    </xdr:to>
    <xdr:graphicFrame macro="">
      <xdr:nvGraphicFramePr>
        <xdr:cNvPr id="9219" name="Graphique 5">
          <a:extLst>
            <a:ext uri="{FF2B5EF4-FFF2-40B4-BE49-F238E27FC236}">
              <a16:creationId xmlns:a16="http://schemas.microsoft.com/office/drawing/2014/main" id="{00000000-0008-0000-07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0.45066</cdr:x>
      <cdr:y>0.12155</cdr:y>
    </cdr:from>
    <cdr:to>
      <cdr:x>0.6009</cdr:x>
      <cdr:y>0.16451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171842" y="358653"/>
          <a:ext cx="1057426" cy="1267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0.06829</cdr:x>
      <cdr:y>0.17929</cdr:y>
    </cdr:from>
    <cdr:to>
      <cdr:x>0.30786</cdr:x>
      <cdr:y>0.31947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80631" y="529014"/>
          <a:ext cx="1686189" cy="41360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/>
            <a:t>  </a:t>
          </a:r>
          <a:r>
            <a:rPr lang="fr-FR" sz="800" b="1">
              <a:solidFill>
                <a:schemeClr val="accent4"/>
              </a:solidFill>
            </a:rPr>
            <a:t>Hommes :</a:t>
          </a:r>
        </a:p>
        <a:p xmlns:a="http://schemas.openxmlformats.org/drawingml/2006/main">
          <a:r>
            <a:rPr lang="fr-FR" sz="800"/>
            <a:t>  Ancienneté</a:t>
          </a:r>
          <a:r>
            <a:rPr lang="fr-FR" sz="800" baseline="0"/>
            <a:t> moyenne: 15,9 ans</a:t>
          </a:r>
        </a:p>
      </cdr:txBody>
    </cdr:sp>
  </cdr:relSizeAnchor>
  <cdr:relSizeAnchor xmlns:cdr="http://schemas.openxmlformats.org/drawingml/2006/chartDrawing">
    <cdr:from>
      <cdr:x>0.71697</cdr:x>
      <cdr:y>0.16667</cdr:y>
    </cdr:from>
    <cdr:to>
      <cdr:x>0.97994</cdr:x>
      <cdr:y>0.32026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5047129" y="480275"/>
          <a:ext cx="1851193" cy="44258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800" b="1">
              <a:solidFill>
                <a:schemeClr val="accent3"/>
              </a:solidFill>
            </a:rPr>
            <a:t>Femmes :</a:t>
          </a:r>
        </a:p>
        <a:p xmlns:a="http://schemas.openxmlformats.org/drawingml/2006/main">
          <a:pPr algn="r"/>
          <a:r>
            <a:rPr lang="fr-FR" sz="800"/>
            <a:t>Ancienneté</a:t>
          </a:r>
          <a:r>
            <a:rPr lang="fr-FR" sz="800" baseline="0"/>
            <a:t> moyenne:  15,6 ans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0.42696</cdr:x>
      <cdr:y>0.14161</cdr:y>
    </cdr:from>
    <cdr:to>
      <cdr:x>0.59915</cdr:x>
      <cdr:y>0.19637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347173" y="419190"/>
          <a:ext cx="946596" cy="1620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0.05896</cdr:x>
      <cdr:y>0.18241</cdr:y>
    </cdr:from>
    <cdr:to>
      <cdr:x>0.34427</cdr:x>
      <cdr:y>0.32007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324141" y="539937"/>
          <a:ext cx="1568432" cy="40748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>
              <a:solidFill>
                <a:schemeClr val="accent4"/>
              </a:solidFill>
            </a:rPr>
            <a:t> Hommes :</a:t>
          </a:r>
        </a:p>
        <a:p xmlns:a="http://schemas.openxmlformats.org/drawingml/2006/main">
          <a:r>
            <a:rPr lang="fr-FR" sz="800"/>
            <a:t> Ancienneté</a:t>
          </a:r>
          <a:r>
            <a:rPr lang="fr-FR" sz="800" baseline="0"/>
            <a:t> moyenne:  12 ans</a:t>
          </a:r>
        </a:p>
      </cdr:txBody>
    </cdr:sp>
  </cdr:relSizeAnchor>
  <cdr:relSizeAnchor xmlns:cdr="http://schemas.openxmlformats.org/drawingml/2006/chartDrawing">
    <cdr:from>
      <cdr:x>0.66721</cdr:x>
      <cdr:y>0.1721</cdr:y>
    </cdr:from>
    <cdr:to>
      <cdr:x>0.98013</cdr:x>
      <cdr:y>0.32867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667906" y="509430"/>
          <a:ext cx="1720252" cy="46346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800" b="1">
              <a:solidFill>
                <a:schemeClr val="accent3"/>
              </a:solidFill>
            </a:rPr>
            <a:t>Femmes :</a:t>
          </a:r>
        </a:p>
        <a:p xmlns:a="http://schemas.openxmlformats.org/drawingml/2006/main">
          <a:pPr algn="r"/>
          <a:r>
            <a:rPr lang="fr-FR" sz="800"/>
            <a:t>Ancienneté</a:t>
          </a:r>
          <a:r>
            <a:rPr lang="fr-FR" sz="800" baseline="0"/>
            <a:t> moyenne:  12,6 ans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0.45292</cdr:x>
      <cdr:y>0.13393</cdr:y>
    </cdr:from>
    <cdr:to>
      <cdr:x>0.5807</cdr:x>
      <cdr:y>0.19144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196964" y="386465"/>
          <a:ext cx="901946" cy="165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0.0618</cdr:x>
      <cdr:y>0.17409</cdr:y>
    </cdr:from>
    <cdr:to>
      <cdr:x>0.30676</cdr:x>
      <cdr:y>0.32106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36224" y="502342"/>
          <a:ext cx="1729045" cy="42408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/>
            <a:t> </a:t>
          </a:r>
          <a:r>
            <a:rPr lang="fr-FR" sz="800" b="1">
              <a:solidFill>
                <a:schemeClr val="accent4"/>
              </a:solidFill>
            </a:rPr>
            <a:t>Hommes :</a:t>
          </a:r>
        </a:p>
        <a:p xmlns:a="http://schemas.openxmlformats.org/drawingml/2006/main">
          <a:r>
            <a:rPr lang="fr-FR" sz="800"/>
            <a:t> Ancienneté</a:t>
          </a:r>
          <a:r>
            <a:rPr lang="fr-FR" sz="800" baseline="0"/>
            <a:t> moyenne:  16,4 ans</a:t>
          </a:r>
        </a:p>
      </cdr:txBody>
    </cdr:sp>
  </cdr:relSizeAnchor>
  <cdr:relSizeAnchor xmlns:cdr="http://schemas.openxmlformats.org/drawingml/2006/chartDrawing">
    <cdr:from>
      <cdr:x>0.72785</cdr:x>
      <cdr:y>0.1741</cdr:y>
    </cdr:from>
    <cdr:to>
      <cdr:x>0.97162</cdr:x>
      <cdr:y>0.32106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5137602" y="502370"/>
          <a:ext cx="1720672" cy="42405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800" b="1">
              <a:solidFill>
                <a:schemeClr val="accent3"/>
              </a:solidFill>
            </a:rPr>
            <a:t>Femmes :</a:t>
          </a:r>
        </a:p>
        <a:p xmlns:a="http://schemas.openxmlformats.org/drawingml/2006/main">
          <a:pPr algn="r"/>
          <a:r>
            <a:rPr lang="fr-FR" sz="800"/>
            <a:t>Ancienneté</a:t>
          </a:r>
          <a:r>
            <a:rPr lang="fr-FR" sz="800" baseline="0"/>
            <a:t> moyenne:  18,4 ans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4</xdr:row>
      <xdr:rowOff>76200</xdr:rowOff>
    </xdr:from>
    <xdr:to>
      <xdr:col>10</xdr:col>
      <xdr:colOff>533400</xdr:colOff>
      <xdr:row>24</xdr:row>
      <xdr:rowOff>9525</xdr:rowOff>
    </xdr:to>
    <xdr:graphicFrame macro="">
      <xdr:nvGraphicFramePr>
        <xdr:cNvPr id="5121" name="Graphique 1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0.01467</cdr:x>
      <cdr:y>0.16659</cdr:y>
    </cdr:from>
    <cdr:to>
      <cdr:x>0.28176</cdr:x>
      <cdr:y>0.3003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60502" y="528388"/>
          <a:ext cx="1101547" cy="42411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accent6"/>
          </a:solidFill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/>
            <a:t>Hommes: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17,9 </a:t>
          </a:r>
          <a:r>
            <a:rPr lang="fr-FR" sz="900" baseline="0"/>
            <a:t>ans</a:t>
          </a:r>
        </a:p>
      </cdr:txBody>
    </cdr:sp>
  </cdr:relSizeAnchor>
  <cdr:relSizeAnchor xmlns:cdr="http://schemas.openxmlformats.org/drawingml/2006/chartDrawing">
    <cdr:from>
      <cdr:x>0.71132</cdr:x>
      <cdr:y>0.16516</cdr:y>
    </cdr:from>
    <cdr:to>
      <cdr:x>0.99079</cdr:x>
      <cdr:y>0.3003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933699" y="523862"/>
          <a:ext cx="1152640" cy="42863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rgbClr val="00B050"/>
          </a:solidFill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/>
            <a:t>Femmes: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16,7 </a:t>
          </a:r>
          <a:r>
            <a:rPr lang="fr-FR" sz="900" baseline="0"/>
            <a:t>ans</a:t>
          </a:r>
        </a:p>
      </cdr:txBody>
    </cdr:sp>
  </cdr:relSizeAnchor>
  <cdr:relSizeAnchor xmlns:cdr="http://schemas.openxmlformats.org/drawingml/2006/chartDrawing">
    <cdr:from>
      <cdr:x>0.95865</cdr:x>
      <cdr:y>0.92824</cdr:y>
    </cdr:from>
    <cdr:to>
      <cdr:x>1</cdr:x>
      <cdr:y>1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5962650" y="3819525"/>
          <a:ext cx="257175" cy="295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0.46189</cdr:x>
      <cdr:y>0.13514</cdr:y>
    </cdr:from>
    <cdr:to>
      <cdr:x>0.57968</cdr:x>
      <cdr:y>0.2042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04999" y="428625"/>
          <a:ext cx="4857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000" b="1"/>
            <a:t>ou plus</a:t>
          </a:r>
        </a:p>
      </cdr:txBody>
    </cdr:sp>
  </cdr:relSizeAnchor>
  <cdr:relSizeAnchor xmlns:cdr="http://schemas.openxmlformats.org/drawingml/2006/chartDrawing">
    <cdr:from>
      <cdr:x>0.38107</cdr:x>
      <cdr:y>0.08408</cdr:y>
    </cdr:from>
    <cdr:to>
      <cdr:x>0.64203</cdr:x>
      <cdr:y>0.13514</cdr:y>
    </cdr:to>
    <cdr:sp macro="" textlink="">
      <cdr:nvSpPr>
        <cdr:cNvPr id="8" name="ZoneTexte 7"/>
        <cdr:cNvSpPr txBox="1"/>
      </cdr:nvSpPr>
      <cdr:spPr>
        <a:xfrm xmlns:a="http://schemas.openxmlformats.org/drawingml/2006/main">
          <a:off x="1571641" y="266697"/>
          <a:ext cx="1076308" cy="161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800" b="1"/>
            <a:t>Années d'ancienneté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3</xdr:row>
      <xdr:rowOff>19050</xdr:rowOff>
    </xdr:from>
    <xdr:to>
      <xdr:col>10</xdr:col>
      <xdr:colOff>752475</xdr:colOff>
      <xdr:row>22</xdr:row>
      <xdr:rowOff>104775</xdr:rowOff>
    </xdr:to>
    <xdr:graphicFrame macro="">
      <xdr:nvGraphicFramePr>
        <xdr:cNvPr id="2049" name="Graphiqu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0.02473</cdr:x>
      <cdr:y>0.14971</cdr:y>
    </cdr:from>
    <cdr:to>
      <cdr:x>0.26964</cdr:x>
      <cdr:y>0.30723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10946" y="473419"/>
          <a:ext cx="1098729" cy="4981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accent6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Hommes: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17,9 ans</a:t>
          </a:r>
        </a:p>
      </cdr:txBody>
    </cdr:sp>
  </cdr:relSizeAnchor>
  <cdr:relSizeAnchor xmlns:cdr="http://schemas.openxmlformats.org/drawingml/2006/chartDrawing">
    <cdr:from>
      <cdr:x>0.70064</cdr:x>
      <cdr:y>0.14898</cdr:y>
    </cdr:from>
    <cdr:to>
      <cdr:x>0.98809</cdr:x>
      <cdr:y>0.28331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143250" y="471118"/>
          <a:ext cx="1289610" cy="42479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rgbClr val="00B050"/>
          </a:solidFill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/>
            <a:t>Femmes: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17,8 ans</a:t>
          </a:r>
        </a:p>
      </cdr:txBody>
    </cdr:sp>
  </cdr:relSizeAnchor>
  <cdr:relSizeAnchor xmlns:cdr="http://schemas.openxmlformats.org/drawingml/2006/chartDrawing">
    <cdr:from>
      <cdr:x>0.4586</cdr:x>
      <cdr:y>0.11446</cdr:y>
    </cdr:from>
    <cdr:to>
      <cdr:x>0.53799</cdr:x>
      <cdr:y>0.20181</cdr:y>
    </cdr:to>
    <cdr:sp macro="" textlink="">
      <cdr:nvSpPr>
        <cdr:cNvPr id="9" name="ZoneTexte 6"/>
        <cdr:cNvSpPr txBox="1"/>
      </cdr:nvSpPr>
      <cdr:spPr>
        <a:xfrm xmlns:a="http://schemas.openxmlformats.org/drawingml/2006/main">
          <a:off x="2057400" y="361949"/>
          <a:ext cx="3561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000" b="1"/>
            <a:t>ou </a:t>
          </a:r>
          <a:r>
            <a:rPr lang="fr-FR" sz="900" b="1"/>
            <a:t>plus</a:t>
          </a:r>
        </a:p>
      </cdr:txBody>
    </cdr:sp>
  </cdr:relSizeAnchor>
  <cdr:relSizeAnchor xmlns:cdr="http://schemas.openxmlformats.org/drawingml/2006/chartDrawing">
    <cdr:from>
      <cdr:x>0.38004</cdr:x>
      <cdr:y>0.0753</cdr:y>
    </cdr:from>
    <cdr:to>
      <cdr:x>0.6327</cdr:x>
      <cdr:y>0.13253</cdr:y>
    </cdr:to>
    <cdr:sp macro="" textlink="">
      <cdr:nvSpPr>
        <cdr:cNvPr id="10" name="ZoneTexte 9"/>
        <cdr:cNvSpPr txBox="1"/>
      </cdr:nvSpPr>
      <cdr:spPr>
        <a:xfrm xmlns:a="http://schemas.openxmlformats.org/drawingml/2006/main">
          <a:off x="1704982" y="238110"/>
          <a:ext cx="1133468" cy="180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800" b="1"/>
            <a:t>Années</a:t>
          </a:r>
          <a:r>
            <a:rPr lang="fr-FR" sz="800" b="1" baseline="0"/>
            <a:t> d'</a:t>
          </a:r>
          <a:r>
            <a:rPr lang="fr-FR" sz="800" b="1"/>
            <a:t>ancienneté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0.01467</cdr:x>
      <cdr:y>0.16659</cdr:y>
    </cdr:from>
    <cdr:to>
      <cdr:x>0.28176</cdr:x>
      <cdr:y>0.34925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55893" y="425253"/>
          <a:ext cx="1017613" cy="46628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>
              <a:solidFill>
                <a:schemeClr val="accent4"/>
              </a:solidFill>
            </a:rPr>
            <a:t>Hommes 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17,9 </a:t>
          </a:r>
          <a:r>
            <a:rPr lang="fr-FR" sz="900" baseline="0"/>
            <a:t>ans</a:t>
          </a:r>
        </a:p>
      </cdr:txBody>
    </cdr:sp>
  </cdr:relSizeAnchor>
  <cdr:relSizeAnchor xmlns:cdr="http://schemas.openxmlformats.org/drawingml/2006/chartDrawing">
    <cdr:from>
      <cdr:x>0.68494</cdr:x>
      <cdr:y>0.16516</cdr:y>
    </cdr:from>
    <cdr:to>
      <cdr:x>0.99079</cdr:x>
      <cdr:y>0.31519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049486" y="439224"/>
          <a:ext cx="1808227" cy="39897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800" b="1">
              <a:solidFill>
                <a:schemeClr val="accent3"/>
              </a:solidFill>
            </a:rPr>
            <a:t>Femmes :</a:t>
          </a:r>
        </a:p>
        <a:p xmlns:a="http://schemas.openxmlformats.org/drawingml/2006/main">
          <a:pPr algn="r"/>
          <a:r>
            <a:rPr lang="fr-FR" sz="800"/>
            <a:t>Ancienneté</a:t>
          </a:r>
          <a:r>
            <a:rPr lang="fr-FR" sz="800" baseline="0"/>
            <a:t> moyenne:  16,7 </a:t>
          </a:r>
          <a:r>
            <a:rPr lang="fr-FR" sz="900" baseline="0"/>
            <a:t>ans</a:t>
          </a:r>
        </a:p>
      </cdr:txBody>
    </cdr:sp>
  </cdr:relSizeAnchor>
  <cdr:relSizeAnchor xmlns:cdr="http://schemas.openxmlformats.org/drawingml/2006/chartDrawing">
    <cdr:from>
      <cdr:x>0.95865</cdr:x>
      <cdr:y>0.92824</cdr:y>
    </cdr:from>
    <cdr:to>
      <cdr:x>1</cdr:x>
      <cdr:y>1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5962650" y="3819525"/>
          <a:ext cx="257175" cy="295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0.48329</cdr:x>
      <cdr:y>0.15612</cdr:y>
    </cdr:from>
    <cdr:to>
      <cdr:x>0.60108</cdr:x>
      <cdr:y>0.22518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2857296" y="415173"/>
          <a:ext cx="696394" cy="183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000" b="0"/>
            <a:t>ou plus</a:t>
          </a:r>
        </a:p>
      </cdr:txBody>
    </cdr:sp>
  </cdr:relSizeAnchor>
  <cdr:relSizeAnchor xmlns:cdr="http://schemas.openxmlformats.org/drawingml/2006/chartDrawing">
    <cdr:from>
      <cdr:x>0.38107</cdr:x>
      <cdr:y>0.07794</cdr:y>
    </cdr:from>
    <cdr:to>
      <cdr:x>0.64203</cdr:x>
      <cdr:y>0.18829</cdr:y>
    </cdr:to>
    <cdr:sp macro="" textlink="">
      <cdr:nvSpPr>
        <cdr:cNvPr id="8" name="ZoneTexte 7"/>
        <cdr:cNvSpPr txBox="1"/>
      </cdr:nvSpPr>
      <cdr:spPr>
        <a:xfrm xmlns:a="http://schemas.openxmlformats.org/drawingml/2006/main">
          <a:off x="2252948" y="207272"/>
          <a:ext cx="1542839" cy="293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700" b="1"/>
            <a:t>Années d'ancienneté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0.02473</cdr:x>
      <cdr:y>0.169</cdr:y>
    </cdr:from>
    <cdr:to>
      <cdr:x>0.33057</cdr:x>
      <cdr:y>0.35959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46550" y="449425"/>
          <a:ext cx="1812376" cy="50685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>
              <a:solidFill>
                <a:schemeClr val="accent4"/>
              </a:solidFill>
            </a:rPr>
            <a:t>Hommes 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17,9 ans</a:t>
          </a:r>
        </a:p>
      </cdr:txBody>
    </cdr:sp>
  </cdr:relSizeAnchor>
  <cdr:relSizeAnchor xmlns:cdr="http://schemas.openxmlformats.org/drawingml/2006/chartDrawing">
    <cdr:from>
      <cdr:x>0.64956</cdr:x>
      <cdr:y>0.16827</cdr:y>
    </cdr:from>
    <cdr:to>
      <cdr:x>0.95965</cdr:x>
      <cdr:y>0.30912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849273" y="447483"/>
          <a:ext cx="1837611" cy="37459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800" b="1">
              <a:solidFill>
                <a:schemeClr val="accent3"/>
              </a:solidFill>
            </a:rPr>
            <a:t>Femmes :</a:t>
          </a:r>
        </a:p>
        <a:p xmlns:a="http://schemas.openxmlformats.org/drawingml/2006/main">
          <a:pPr algn="r"/>
          <a:r>
            <a:rPr lang="fr-FR" sz="800"/>
            <a:t>Ancienneté</a:t>
          </a:r>
          <a:r>
            <a:rPr lang="fr-FR" sz="800" baseline="0"/>
            <a:t> moyenne:  17,8 ans</a:t>
          </a:r>
        </a:p>
      </cdr:txBody>
    </cdr:sp>
  </cdr:relSizeAnchor>
  <cdr:relSizeAnchor xmlns:cdr="http://schemas.openxmlformats.org/drawingml/2006/chartDrawing">
    <cdr:from>
      <cdr:x>0.47236</cdr:x>
      <cdr:y>0.16364</cdr:y>
    </cdr:from>
    <cdr:to>
      <cdr:x>0.55175</cdr:x>
      <cdr:y>0.25099</cdr:y>
    </cdr:to>
    <cdr:sp macro="" textlink="">
      <cdr:nvSpPr>
        <cdr:cNvPr id="9" name="ZoneTexte 6"/>
        <cdr:cNvSpPr txBox="1"/>
      </cdr:nvSpPr>
      <cdr:spPr>
        <a:xfrm xmlns:a="http://schemas.openxmlformats.org/drawingml/2006/main">
          <a:off x="2795894" y="435189"/>
          <a:ext cx="469913" cy="2322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000" b="0"/>
            <a:t>ou </a:t>
          </a:r>
          <a:r>
            <a:rPr lang="fr-FR" sz="900" b="0"/>
            <a:t>plus</a:t>
          </a:r>
        </a:p>
      </cdr:txBody>
    </cdr:sp>
  </cdr:relSizeAnchor>
  <cdr:relSizeAnchor xmlns:cdr="http://schemas.openxmlformats.org/drawingml/2006/chartDrawing">
    <cdr:from>
      <cdr:x>0.38004</cdr:x>
      <cdr:y>0.0753</cdr:y>
    </cdr:from>
    <cdr:to>
      <cdr:x>0.6327</cdr:x>
      <cdr:y>0.13253</cdr:y>
    </cdr:to>
    <cdr:sp macro="" textlink="">
      <cdr:nvSpPr>
        <cdr:cNvPr id="10" name="ZoneTexte 9"/>
        <cdr:cNvSpPr txBox="1"/>
      </cdr:nvSpPr>
      <cdr:spPr>
        <a:xfrm xmlns:a="http://schemas.openxmlformats.org/drawingml/2006/main">
          <a:off x="1704982" y="238110"/>
          <a:ext cx="1133468" cy="180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800" b="1"/>
            <a:t>Années</a:t>
          </a:r>
          <a:r>
            <a:rPr lang="fr-FR" sz="800" b="1" baseline="0"/>
            <a:t> d'</a:t>
          </a:r>
          <a:r>
            <a:rPr lang="fr-FR" sz="800" b="1"/>
            <a:t>ancienneté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190500</xdr:colOff>
      <xdr:row>4</xdr:row>
      <xdr:rowOff>142875</xdr:rowOff>
    </xdr:to>
    <xdr:pic>
      <xdr:nvPicPr>
        <xdr:cNvPr id="1025" name="Picture 1" hidden="1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1</xdr:row>
      <xdr:rowOff>167370</xdr:rowOff>
    </xdr:from>
    <xdr:to>
      <xdr:col>1</xdr:col>
      <xdr:colOff>2062437</xdr:colOff>
      <xdr:row>10</xdr:row>
      <xdr:rowOff>144870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88719</xdr:colOff>
      <xdr:row>16</xdr:row>
      <xdr:rowOff>50074</xdr:rowOff>
    </xdr:from>
    <xdr:to>
      <xdr:col>1</xdr:col>
      <xdr:colOff>1984469</xdr:colOff>
      <xdr:row>25</xdr:row>
      <xdr:rowOff>27574</xdr:rowOff>
    </xdr:to>
    <xdr:graphicFrame macro="">
      <xdr:nvGraphicFramePr>
        <xdr:cNvPr id="3" name="Graphique 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2347413</xdr:colOff>
      <xdr:row>1</xdr:row>
      <xdr:rowOff>180975</xdr:rowOff>
    </xdr:from>
    <xdr:to>
      <xdr:col>2</xdr:col>
      <xdr:colOff>2481038</xdr:colOff>
      <xdr:row>10</xdr:row>
      <xdr:rowOff>158475</xdr:rowOff>
    </xdr:to>
    <xdr:graphicFrame macro="">
      <xdr:nvGraphicFramePr>
        <xdr:cNvPr id="4" name="Graphique 14">
          <a:extLst>
            <a:ext uri="{FF2B5EF4-FFF2-40B4-BE49-F238E27FC236}">
              <a16:creationId xmlns:a16="http://schemas.microsoft.com/office/drawing/2014/main" id="{8A746024-FDC9-4F6F-96C3-F43E0A01A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161109</xdr:colOff>
      <xdr:row>30</xdr:row>
      <xdr:rowOff>52251</xdr:rowOff>
    </xdr:from>
    <xdr:to>
      <xdr:col>1</xdr:col>
      <xdr:colOff>2056859</xdr:colOff>
      <xdr:row>39</xdr:row>
      <xdr:rowOff>29751</xdr:rowOff>
    </xdr:to>
    <xdr:graphicFrame macro="">
      <xdr:nvGraphicFramePr>
        <xdr:cNvPr id="5" name="Graphique 9">
          <a:extLst>
            <a:ext uri="{FF2B5EF4-FFF2-40B4-BE49-F238E27FC236}">
              <a16:creationId xmlns:a16="http://schemas.microsoft.com/office/drawing/2014/main" id="{7FB472BF-64CD-44A1-9E69-01E1CF8EF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2372995</xdr:colOff>
      <xdr:row>30</xdr:row>
      <xdr:rowOff>53340</xdr:rowOff>
    </xdr:from>
    <xdr:to>
      <xdr:col>2</xdr:col>
      <xdr:colOff>2506620</xdr:colOff>
      <xdr:row>39</xdr:row>
      <xdr:rowOff>30840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4CD88F49-39DD-45BF-B34D-2B71FF9EB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2344692</xdr:colOff>
      <xdr:row>16</xdr:row>
      <xdr:rowOff>48441</xdr:rowOff>
    </xdr:from>
    <xdr:to>
      <xdr:col>2</xdr:col>
      <xdr:colOff>2478317</xdr:colOff>
      <xdr:row>25</xdr:row>
      <xdr:rowOff>25941</xdr:rowOff>
    </xdr:to>
    <xdr:graphicFrame macro="">
      <xdr:nvGraphicFramePr>
        <xdr:cNvPr id="6" name="Graphique 11">
          <a:extLst>
            <a:ext uri="{FF2B5EF4-FFF2-40B4-BE49-F238E27FC236}">
              <a16:creationId xmlns:a16="http://schemas.microsoft.com/office/drawing/2014/main" id="{9C177AF5-E9C0-464F-97E1-6048EE922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</xdr:row>
      <xdr:rowOff>47625</xdr:rowOff>
    </xdr:from>
    <xdr:to>
      <xdr:col>12</xdr:col>
      <xdr:colOff>409435</xdr:colOff>
      <xdr:row>9</xdr:row>
      <xdr:rowOff>143625</xdr:rowOff>
    </xdr:to>
    <xdr:graphicFrame macro="">
      <xdr:nvGraphicFramePr>
        <xdr:cNvPr id="7169" name="Graphique 1">
          <a:extLst>
            <a:ext uri="{FF2B5EF4-FFF2-40B4-BE49-F238E27FC236}">
              <a16:creationId xmlns:a16="http://schemas.microsoft.com/office/drawing/2014/main" id="{00000000-0008-0000-05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</xdr:row>
      <xdr:rowOff>38100</xdr:rowOff>
    </xdr:from>
    <xdr:to>
      <xdr:col>5</xdr:col>
      <xdr:colOff>897932</xdr:colOff>
      <xdr:row>9</xdr:row>
      <xdr:rowOff>134100</xdr:rowOff>
    </xdr:to>
    <xdr:graphicFrame macro="">
      <xdr:nvGraphicFramePr>
        <xdr:cNvPr id="7170" name="Graphique 2">
          <a:extLst>
            <a:ext uri="{FF2B5EF4-FFF2-40B4-BE49-F238E27FC236}">
              <a16:creationId xmlns:a16="http://schemas.microsoft.com/office/drawing/2014/main" id="{00000000-0008-0000-0500-000002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314326</xdr:colOff>
      <xdr:row>10</xdr:row>
      <xdr:rowOff>152401</xdr:rowOff>
    </xdr:from>
    <xdr:to>
      <xdr:col>12</xdr:col>
      <xdr:colOff>380861</xdr:colOff>
      <xdr:row>19</xdr:row>
      <xdr:rowOff>57901</xdr:rowOff>
    </xdr:to>
    <xdr:graphicFrame macro="">
      <xdr:nvGraphicFramePr>
        <xdr:cNvPr id="7171" name="Graphique 3">
          <a:extLst>
            <a:ext uri="{FF2B5EF4-FFF2-40B4-BE49-F238E27FC236}">
              <a16:creationId xmlns:a16="http://schemas.microsoft.com/office/drawing/2014/main" id="{00000000-0008-0000-0500-000003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869357</xdr:colOff>
      <xdr:row>28</xdr:row>
      <xdr:rowOff>96000</xdr:rowOff>
    </xdr:to>
    <xdr:graphicFrame macro="">
      <xdr:nvGraphicFramePr>
        <xdr:cNvPr id="7172" name="Graphique 4">
          <a:extLst>
            <a:ext uri="{FF2B5EF4-FFF2-40B4-BE49-F238E27FC236}">
              <a16:creationId xmlns:a16="http://schemas.microsoft.com/office/drawing/2014/main" id="{00000000-0008-0000-0500-000004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</xdr:row>
      <xdr:rowOff>161925</xdr:rowOff>
    </xdr:from>
    <xdr:to>
      <xdr:col>5</xdr:col>
      <xdr:colOff>869357</xdr:colOff>
      <xdr:row>19</xdr:row>
      <xdr:rowOff>67425</xdr:rowOff>
    </xdr:to>
    <xdr:graphicFrame macro="">
      <xdr:nvGraphicFramePr>
        <xdr:cNvPr id="7173" name="Graphique 5">
          <a:extLst>
            <a:ext uri="{FF2B5EF4-FFF2-40B4-BE49-F238E27FC236}">
              <a16:creationId xmlns:a16="http://schemas.microsoft.com/office/drawing/2014/main" id="{00000000-0008-0000-0500-000005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</xdr:row>
      <xdr:rowOff>19050</xdr:rowOff>
    </xdr:from>
    <xdr:to>
      <xdr:col>6</xdr:col>
      <xdr:colOff>417599</xdr:colOff>
      <xdr:row>20</xdr:row>
      <xdr:rowOff>209550</xdr:rowOff>
    </xdr:to>
    <xdr:graphicFrame macro="">
      <xdr:nvGraphicFramePr>
        <xdr:cNvPr id="8193" name="Graphique 1">
          <a:extLst>
            <a:ext uri="{FF2B5EF4-FFF2-40B4-BE49-F238E27FC236}">
              <a16:creationId xmlns:a16="http://schemas.microsoft.com/office/drawing/2014/main" id="{00000000-0008-0000-06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981074</xdr:colOff>
      <xdr:row>2</xdr:row>
      <xdr:rowOff>19050</xdr:rowOff>
    </xdr:from>
    <xdr:to>
      <xdr:col>13</xdr:col>
      <xdr:colOff>8024</xdr:colOff>
      <xdr:row>20</xdr:row>
      <xdr:rowOff>171450</xdr:rowOff>
    </xdr:to>
    <xdr:graphicFrame macro="">
      <xdr:nvGraphicFramePr>
        <xdr:cNvPr id="8194" name="Graphique 2">
          <a:extLst>
            <a:ext uri="{FF2B5EF4-FFF2-40B4-BE49-F238E27FC236}">
              <a16:creationId xmlns:a16="http://schemas.microsoft.com/office/drawing/2014/main" id="{00000000-0008-0000-0600-00000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0.44773</cdr:x>
      <cdr:y>0.12626</cdr:y>
    </cdr:from>
    <cdr:to>
      <cdr:x>0.62819</cdr:x>
      <cdr:y>0.18053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727174" y="387111"/>
          <a:ext cx="696147" cy="166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0.0683</cdr:x>
      <cdr:y>0.19096</cdr:y>
    </cdr:from>
    <cdr:to>
      <cdr:x>0.34848</cdr:x>
      <cdr:y>0.32845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03239" y="592960"/>
          <a:ext cx="1654161" cy="42692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/>
            <a:t> </a:t>
          </a:r>
          <a:r>
            <a:rPr lang="fr-FR" sz="800" b="1">
              <a:solidFill>
                <a:schemeClr val="accent4"/>
              </a:solidFill>
            </a:rPr>
            <a:t>Hommes :</a:t>
          </a:r>
        </a:p>
        <a:p xmlns:a="http://schemas.openxmlformats.org/drawingml/2006/main">
          <a:r>
            <a:rPr lang="fr-FR" sz="800"/>
            <a:t> Ancienneté</a:t>
          </a:r>
          <a:r>
            <a:rPr lang="fr-FR" sz="800" baseline="0"/>
            <a:t> moyenne:  16,6 ans</a:t>
          </a:r>
        </a:p>
        <a:p xmlns:a="http://schemas.openxmlformats.org/drawingml/2006/main">
          <a:r>
            <a:rPr lang="fr-FR" sz="800" baseline="0"/>
            <a:t> </a:t>
          </a:r>
          <a:endParaRPr lang="fr-FR" sz="800"/>
        </a:p>
      </cdr:txBody>
    </cdr:sp>
  </cdr:relSizeAnchor>
  <cdr:relSizeAnchor xmlns:cdr="http://schemas.openxmlformats.org/drawingml/2006/chartDrawing">
    <cdr:from>
      <cdr:x>0.68727</cdr:x>
      <cdr:y>0.18401</cdr:y>
    </cdr:from>
    <cdr:to>
      <cdr:x>0.98257</cdr:x>
      <cdr:y>0.32845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057652" y="571379"/>
          <a:ext cx="1743442" cy="44850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800" b="1">
              <a:solidFill>
                <a:schemeClr val="accent3"/>
              </a:solidFill>
            </a:rPr>
            <a:t>Femmes :</a:t>
          </a:r>
        </a:p>
        <a:p xmlns:a="http://schemas.openxmlformats.org/drawingml/2006/main">
          <a:pPr algn="r"/>
          <a:r>
            <a:rPr lang="fr-FR" sz="800"/>
            <a:t>Ancienneté</a:t>
          </a:r>
          <a:r>
            <a:rPr lang="fr-FR" sz="800" baseline="0"/>
            <a:t> moyenne:  15,4 ans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0.44223</cdr:x>
      <cdr:y>0.1489</cdr:y>
    </cdr:from>
    <cdr:to>
      <cdr:x>0.6053</cdr:x>
      <cdr:y>0.19615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10904" y="456683"/>
          <a:ext cx="962765" cy="1449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0.08393</cdr:x>
      <cdr:y>0.21071</cdr:y>
    </cdr:from>
    <cdr:to>
      <cdr:x>0.36558</cdr:x>
      <cdr:y>0.34701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95518" y="646258"/>
          <a:ext cx="1662862" cy="41803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>
              <a:solidFill>
                <a:schemeClr val="accent4"/>
              </a:solidFill>
            </a:rPr>
            <a:t> Hommes :</a:t>
          </a:r>
        </a:p>
        <a:p xmlns:a="http://schemas.openxmlformats.org/drawingml/2006/main">
          <a:r>
            <a:rPr lang="fr-FR" sz="800"/>
            <a:t> Ancienneté</a:t>
          </a:r>
          <a:r>
            <a:rPr lang="fr-FR" sz="800" baseline="0"/>
            <a:t> moyenne:  21,3 ans</a:t>
          </a:r>
        </a:p>
        <a:p xmlns:a="http://schemas.openxmlformats.org/drawingml/2006/main">
          <a:r>
            <a:rPr lang="fr-FR" sz="800" baseline="0"/>
            <a:t> </a:t>
          </a:r>
          <a:endParaRPr lang="fr-FR" sz="800"/>
        </a:p>
      </cdr:txBody>
    </cdr:sp>
  </cdr:relSizeAnchor>
  <cdr:relSizeAnchor xmlns:cdr="http://schemas.openxmlformats.org/drawingml/2006/chartDrawing">
    <cdr:from>
      <cdr:x>0.65457</cdr:x>
      <cdr:y>0.19208</cdr:y>
    </cdr:from>
    <cdr:to>
      <cdr:x>0.97554</cdr:x>
      <cdr:y>0.32527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864562" y="589108"/>
          <a:ext cx="1895007" cy="4085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800" b="1">
              <a:solidFill>
                <a:schemeClr val="accent3"/>
              </a:solidFill>
            </a:rPr>
            <a:t>Femmes </a:t>
          </a:r>
          <a:r>
            <a:rPr lang="fr-FR" sz="800" b="1"/>
            <a:t>:</a:t>
          </a:r>
        </a:p>
        <a:p xmlns:a="http://schemas.openxmlformats.org/drawingml/2006/main">
          <a:pPr algn="r"/>
          <a:r>
            <a:rPr lang="fr-FR" sz="800"/>
            <a:t>Ancienneté</a:t>
          </a:r>
          <a:r>
            <a:rPr lang="fr-FR" sz="800" baseline="0"/>
            <a:t> moyenne:  18,7 ans</a:t>
          </a:r>
        </a:p>
      </cdr:txBody>
    </cdr:sp>
  </cdr:relSizeAnchor>
</c:userShapes>
</file>

<file path=xl/theme/theme1.xml><?xml version="1.0" encoding="utf-8"?>
<a:theme xmlns:a="http://schemas.openxmlformats.org/drawingml/2006/main" name="000-BSN 2023">
  <a:themeElements>
    <a:clrScheme name="DEPP BSN 2023 V4 INV">
      <a:dk1>
        <a:srgbClr val="333333"/>
      </a:dk1>
      <a:lt1>
        <a:srgbClr val="FFFFFF"/>
      </a:lt1>
      <a:dk2>
        <a:srgbClr val="99001A"/>
      </a:dk2>
      <a:lt2>
        <a:srgbClr val="A26859"/>
      </a:lt2>
      <a:accent1>
        <a:srgbClr val="A7ADD9"/>
      </a:accent1>
      <a:accent2>
        <a:srgbClr val="F9F9F9"/>
      </a:accent2>
      <a:accent3>
        <a:srgbClr val="FF9940"/>
      </a:accent3>
      <a:accent4>
        <a:srgbClr val="91AE4F"/>
      </a:accent4>
      <a:accent5>
        <a:srgbClr val="169B62"/>
      </a:accent5>
      <a:accent6>
        <a:srgbClr val="484D7A"/>
      </a:accent6>
      <a:hlink>
        <a:srgbClr val="3158A1"/>
      </a:hlink>
      <a:folHlink>
        <a:srgbClr val="3158A1"/>
      </a:folHlink>
    </a:clrScheme>
    <a:fontScheme name="DEPP BSN 2021">
      <a:majorFont>
        <a:latin typeface="Marianne"/>
        <a:ea typeface=""/>
        <a:cs typeface=""/>
      </a:majorFont>
      <a:minorFont>
        <a:latin typeface="Marianne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Color A">
      <a:srgbClr val="958B62"/>
    </a:custClr>
    <a:custClr name="Color B">
      <a:srgbClr val="91AE4F"/>
    </a:custClr>
    <a:custClr name="Color C">
      <a:srgbClr val="169B62"/>
    </a:custClr>
    <a:custClr name="Color D">
      <a:srgbClr val="466964"/>
    </a:custClr>
    <a:custClr name="Color E">
      <a:srgbClr val="00AC8C"/>
    </a:custClr>
    <a:custClr name="Color F">
      <a:srgbClr val="0770BE"/>
    </a:custClr>
    <a:custClr name="Color G">
      <a:srgbClr val="484D7A"/>
    </a:custClr>
    <a:custClr name="Color H">
      <a:srgbClr val="FF8D7E"/>
    </a:custClr>
    <a:custClr name="Color I">
      <a:srgbClr val="D08A77"/>
    </a:custClr>
    <a:custClr name="Color J">
      <a:srgbClr val="FFC29E"/>
    </a:custClr>
    <a:custClr name="Color K">
      <a:srgbClr val="FFEB68"/>
    </a:custClr>
    <a:custClr name="Color L">
      <a:srgbClr val="FDCF41"/>
    </a:custClr>
    <a:custClr name="Color M">
      <a:srgbClr val="FF9940"/>
    </a:custClr>
    <a:custClr name="Color N">
      <a:srgbClr val="E18B63"/>
    </a:custClr>
    <a:custClr name="Color O">
      <a:srgbClr val="FF6F4C"/>
    </a:custClr>
    <a:custClr name="Color P">
      <a:srgbClr val="7D4E5B"/>
    </a:custClr>
    <a:custClr name="Color R">
      <a:srgbClr val="A26859"/>
    </a:custClr>
    <a:custClr name="Color S">
      <a:srgbClr val="A14D7C"/>
    </a:custClr>
    <a:custClr name="Color T">
      <a:srgbClr val="714A8E"/>
    </a:custClr>
    <a:custClr name="Color U">
      <a:srgbClr val="5A4EA8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DEPP BSN 2023 V4 INV">
    <a:dk1>
      <a:srgbClr val="333333"/>
    </a:dk1>
    <a:lt1>
      <a:srgbClr val="FFFFFF"/>
    </a:lt1>
    <a:dk2>
      <a:srgbClr val="99001A"/>
    </a:dk2>
    <a:lt2>
      <a:srgbClr val="A26859"/>
    </a:lt2>
    <a:accent1>
      <a:srgbClr val="A7ADD9"/>
    </a:accent1>
    <a:accent2>
      <a:srgbClr val="F9F9F9"/>
    </a:accent2>
    <a:accent3>
      <a:srgbClr val="FF9940"/>
    </a:accent3>
    <a:accent4>
      <a:srgbClr val="91AE4F"/>
    </a:accent4>
    <a:accent5>
      <a:srgbClr val="169B62"/>
    </a:accent5>
    <a:accent6>
      <a:srgbClr val="484D7A"/>
    </a:accent6>
    <a:hlink>
      <a:srgbClr val="3158A1"/>
    </a:hlink>
    <a:folHlink>
      <a:srgbClr val="3158A1"/>
    </a:folHlink>
  </a:clrScheme>
  <a:fontScheme name="DEPP BSN 2021">
    <a:majorFont>
      <a:latin typeface="Marianne"/>
      <a:ea typeface=""/>
      <a:cs typeface=""/>
    </a:majorFont>
    <a:minorFont>
      <a:latin typeface="Marianne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DEPP BSN 2023 V4 INV">
    <a:dk1>
      <a:srgbClr val="333333"/>
    </a:dk1>
    <a:lt1>
      <a:srgbClr val="FFFFFF"/>
    </a:lt1>
    <a:dk2>
      <a:srgbClr val="99001A"/>
    </a:dk2>
    <a:lt2>
      <a:srgbClr val="A26859"/>
    </a:lt2>
    <a:accent1>
      <a:srgbClr val="A7ADD9"/>
    </a:accent1>
    <a:accent2>
      <a:srgbClr val="F9F9F9"/>
    </a:accent2>
    <a:accent3>
      <a:srgbClr val="FF9940"/>
    </a:accent3>
    <a:accent4>
      <a:srgbClr val="91AE4F"/>
    </a:accent4>
    <a:accent5>
      <a:srgbClr val="169B62"/>
    </a:accent5>
    <a:accent6>
      <a:srgbClr val="484D7A"/>
    </a:accent6>
    <a:hlink>
      <a:srgbClr val="3158A1"/>
    </a:hlink>
    <a:folHlink>
      <a:srgbClr val="3158A1"/>
    </a:folHlink>
  </a:clrScheme>
  <a:fontScheme name="DEPP BSN 2021">
    <a:majorFont>
      <a:latin typeface="Marianne"/>
      <a:ea typeface=""/>
      <a:cs typeface=""/>
    </a:majorFont>
    <a:minorFont>
      <a:latin typeface="Marianne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DEPP BSN 2023 V4 INV">
    <a:dk1>
      <a:srgbClr val="333333"/>
    </a:dk1>
    <a:lt1>
      <a:srgbClr val="FFFFFF"/>
    </a:lt1>
    <a:dk2>
      <a:srgbClr val="99001A"/>
    </a:dk2>
    <a:lt2>
      <a:srgbClr val="A26859"/>
    </a:lt2>
    <a:accent1>
      <a:srgbClr val="A7ADD9"/>
    </a:accent1>
    <a:accent2>
      <a:srgbClr val="F9F9F9"/>
    </a:accent2>
    <a:accent3>
      <a:srgbClr val="FF9940"/>
    </a:accent3>
    <a:accent4>
      <a:srgbClr val="91AE4F"/>
    </a:accent4>
    <a:accent5>
      <a:srgbClr val="169B62"/>
    </a:accent5>
    <a:accent6>
      <a:srgbClr val="484D7A"/>
    </a:accent6>
    <a:hlink>
      <a:srgbClr val="3158A1"/>
    </a:hlink>
    <a:folHlink>
      <a:srgbClr val="3158A1"/>
    </a:folHlink>
  </a:clrScheme>
  <a:fontScheme name="DEPP BSN 2021">
    <a:majorFont>
      <a:latin typeface="Marianne"/>
      <a:ea typeface=""/>
      <a:cs typeface=""/>
    </a:majorFont>
    <a:minorFont>
      <a:latin typeface="Marianne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zoomScaleNormal="100" workbookViewId="0">
      <selection sqref="A1:K1"/>
    </sheetView>
  </sheetViews>
  <sheetFormatPr baseColWidth="10" defaultColWidth="11.6640625" defaultRowHeight="18"/>
  <cols>
    <col min="1" max="9" width="11.6640625" style="78"/>
    <col min="10" max="10" width="11.6640625" style="78" customWidth="1"/>
    <col min="11" max="16384" width="11.6640625" style="78"/>
  </cols>
  <sheetData>
    <row r="1" spans="1:14" ht="15" customHeight="1">
      <c r="A1" s="178" t="s">
        <v>95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80"/>
      <c r="M1" s="81"/>
      <c r="N1" s="81"/>
    </row>
    <row r="17" spans="1:12">
      <c r="H17" s="78" t="s">
        <v>67</v>
      </c>
      <c r="K17" s="85"/>
    </row>
    <row r="18" spans="1:12" ht="25.15" customHeight="1">
      <c r="A18" s="175" t="s">
        <v>71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</row>
    <row r="19" spans="1:12" ht="25.15" customHeight="1">
      <c r="A19" s="176" t="s">
        <v>72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</row>
    <row r="20" spans="1:12">
      <c r="A20" s="177" t="s">
        <v>80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</row>
    <row r="21" spans="1:12">
      <c r="B21" s="82"/>
      <c r="C21" s="82"/>
      <c r="D21" s="82"/>
      <c r="E21" s="82"/>
      <c r="F21" s="82"/>
      <c r="H21" s="174"/>
      <c r="I21" s="174"/>
      <c r="J21" s="174"/>
      <c r="K21" s="174"/>
      <c r="L21" s="174"/>
    </row>
    <row r="38" spans="2:2">
      <c r="B38" s="83"/>
    </row>
    <row r="39" spans="2:2">
      <c r="B39" s="83"/>
    </row>
    <row r="40" spans="2:2">
      <c r="B40" s="84"/>
    </row>
  </sheetData>
  <mergeCells count="5">
    <mergeCell ref="H21:L21"/>
    <mergeCell ref="A18:K18"/>
    <mergeCell ref="A19:K19"/>
    <mergeCell ref="A20:K20"/>
    <mergeCell ref="A1:K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showGridLines="0" zoomScaleNormal="100" workbookViewId="0"/>
  </sheetViews>
  <sheetFormatPr baseColWidth="10" defaultColWidth="10.109375" defaultRowHeight="12"/>
  <cols>
    <col min="1" max="1" width="7.77734375" style="1" customWidth="1"/>
    <col min="2" max="2" width="11.6640625" style="1" customWidth="1"/>
    <col min="3" max="3" width="10.109375" style="1"/>
    <col min="4" max="4" width="13.77734375" style="2" customWidth="1"/>
    <col min="5" max="5" width="10.109375" style="1"/>
    <col min="6" max="6" width="12.109375" style="1" customWidth="1"/>
    <col min="7" max="7" width="7.6640625" style="1" customWidth="1"/>
    <col min="8" max="8" width="4.44140625" style="1" customWidth="1"/>
    <col min="9" max="9" width="11.77734375" style="1" customWidth="1"/>
    <col min="10" max="16384" width="10.109375" style="1"/>
  </cols>
  <sheetData>
    <row r="1" spans="1:9" ht="12.75">
      <c r="A1" s="86" t="s">
        <v>84</v>
      </c>
    </row>
    <row r="3" spans="1:9">
      <c r="E3" s="200" t="s">
        <v>31</v>
      </c>
      <c r="F3" s="201"/>
      <c r="G3" s="202"/>
    </row>
    <row r="4" spans="1:9" ht="36">
      <c r="A4" s="11"/>
      <c r="B4" s="12"/>
      <c r="C4" s="12"/>
      <c r="D4" s="42"/>
      <c r="E4" s="172" t="s">
        <v>0</v>
      </c>
      <c r="F4" s="173" t="s">
        <v>41</v>
      </c>
      <c r="G4" s="173" t="s">
        <v>1</v>
      </c>
    </row>
    <row r="5" spans="1:9" ht="12" customHeight="1">
      <c r="A5" s="198" t="s">
        <v>90</v>
      </c>
      <c r="B5" s="205" t="s">
        <v>2</v>
      </c>
      <c r="C5" s="182" t="s">
        <v>6</v>
      </c>
      <c r="D5" s="43" t="s">
        <v>29</v>
      </c>
      <c r="E5" s="53">
        <v>209785</v>
      </c>
      <c r="F5" s="26">
        <v>71.3772923684121</v>
      </c>
      <c r="G5" s="54">
        <v>39.598350692375497</v>
      </c>
    </row>
    <row r="6" spans="1:9">
      <c r="A6" s="187"/>
      <c r="B6" s="206"/>
      <c r="C6" s="183"/>
      <c r="D6" s="44" t="s">
        <v>4</v>
      </c>
      <c r="E6" s="55">
        <v>59109</v>
      </c>
      <c r="F6" s="15">
        <v>20.1112585485353</v>
      </c>
      <c r="G6" s="56">
        <v>52.264951191865897</v>
      </c>
    </row>
    <row r="7" spans="1:9">
      <c r="A7" s="187"/>
      <c r="B7" s="206"/>
      <c r="C7" s="183"/>
      <c r="D7" s="44" t="s">
        <v>30</v>
      </c>
      <c r="E7" s="55">
        <v>25016</v>
      </c>
      <c r="F7" s="15">
        <v>8.5114490830526393</v>
      </c>
      <c r="G7" s="56">
        <v>55.1774864086984</v>
      </c>
    </row>
    <row r="8" spans="1:9">
      <c r="A8" s="187"/>
      <c r="B8" s="206"/>
      <c r="C8" s="183"/>
      <c r="D8" s="45" t="s">
        <v>5</v>
      </c>
      <c r="E8" s="57">
        <v>293910</v>
      </c>
      <c r="F8" s="27">
        <v>100</v>
      </c>
      <c r="G8" s="58">
        <v>43.471773672212599</v>
      </c>
      <c r="H8" s="29"/>
    </row>
    <row r="9" spans="1:9">
      <c r="A9" s="187"/>
      <c r="B9" s="206"/>
      <c r="C9" s="182" t="s">
        <v>3</v>
      </c>
      <c r="D9" s="43" t="s">
        <v>29</v>
      </c>
      <c r="E9" s="53">
        <v>34346</v>
      </c>
      <c r="F9" s="26">
        <v>65.731455255301199</v>
      </c>
      <c r="G9" s="54">
        <v>40.879840447213702</v>
      </c>
    </row>
    <row r="10" spans="1:9">
      <c r="A10" s="187"/>
      <c r="B10" s="206"/>
      <c r="C10" s="183"/>
      <c r="D10" s="44" t="s">
        <v>4</v>
      </c>
      <c r="E10" s="55">
        <v>10299</v>
      </c>
      <c r="F10" s="15">
        <v>19.710250325346401</v>
      </c>
      <c r="G10" s="56">
        <v>53.183512962423499</v>
      </c>
    </row>
    <row r="11" spans="1:9">
      <c r="A11" s="187"/>
      <c r="B11" s="206"/>
      <c r="C11" s="183"/>
      <c r="D11" s="44" t="s">
        <v>30</v>
      </c>
      <c r="E11" s="55">
        <v>7607</v>
      </c>
      <c r="F11" s="15">
        <v>14.5582944193524</v>
      </c>
      <c r="G11" s="56">
        <v>56.397397134218501</v>
      </c>
    </row>
    <row r="12" spans="1:9">
      <c r="A12" s="187"/>
      <c r="B12" s="206"/>
      <c r="C12" s="184"/>
      <c r="D12" s="46" t="s">
        <v>5</v>
      </c>
      <c r="E12" s="59">
        <v>52252</v>
      </c>
      <c r="F12" s="23">
        <v>100</v>
      </c>
      <c r="G12" s="60">
        <v>45.564016688356404</v>
      </c>
      <c r="H12" s="29"/>
    </row>
    <row r="13" spans="1:9" ht="15" customHeight="1">
      <c r="A13" s="187"/>
      <c r="B13" s="207" t="s">
        <v>93</v>
      </c>
      <c r="C13" s="208"/>
      <c r="D13" s="47" t="s">
        <v>29</v>
      </c>
      <c r="E13" s="61">
        <v>244131</v>
      </c>
      <c r="F13" s="22">
        <v>70.525072076079994</v>
      </c>
      <c r="G13" s="62">
        <v>39.778639337077202</v>
      </c>
    </row>
    <row r="14" spans="1:9">
      <c r="A14" s="187"/>
      <c r="B14" s="209"/>
      <c r="C14" s="185"/>
      <c r="D14" s="48" t="s">
        <v>4</v>
      </c>
      <c r="E14" s="63">
        <v>69408</v>
      </c>
      <c r="F14" s="14">
        <v>20.0507276939699</v>
      </c>
      <c r="G14" s="64">
        <v>52.401250576302402</v>
      </c>
      <c r="I14" s="13"/>
    </row>
    <row r="15" spans="1:9">
      <c r="A15" s="187"/>
      <c r="B15" s="209"/>
      <c r="C15" s="185"/>
      <c r="D15" s="48" t="s">
        <v>30</v>
      </c>
      <c r="E15" s="63">
        <v>32623</v>
      </c>
      <c r="F15" s="14">
        <v>9.4242002299501397</v>
      </c>
      <c r="G15" s="64">
        <v>55.461944027220099</v>
      </c>
      <c r="I15" s="13"/>
    </row>
    <row r="16" spans="1:9">
      <c r="A16" s="199"/>
      <c r="B16" s="210"/>
      <c r="C16" s="204"/>
      <c r="D16" s="46" t="s">
        <v>5</v>
      </c>
      <c r="E16" s="59">
        <v>346162</v>
      </c>
      <c r="F16" s="23">
        <v>100</v>
      </c>
      <c r="G16" s="60">
        <v>43.787590781194901</v>
      </c>
    </row>
    <row r="17" spans="1:10" ht="12" customHeight="1">
      <c r="A17" s="197" t="s">
        <v>91</v>
      </c>
      <c r="B17" s="180" t="s">
        <v>7</v>
      </c>
      <c r="C17" s="182" t="s">
        <v>6</v>
      </c>
      <c r="D17" s="49" t="s">
        <v>29</v>
      </c>
      <c r="E17" s="65">
        <v>18373</v>
      </c>
      <c r="F17" s="21">
        <v>63.589796836604002</v>
      </c>
      <c r="G17" s="66">
        <v>40.823599847602502</v>
      </c>
    </row>
    <row r="18" spans="1:10">
      <c r="A18" s="197"/>
      <c r="B18" s="180"/>
      <c r="C18" s="183"/>
      <c r="D18" s="44" t="s">
        <v>4</v>
      </c>
      <c r="E18" s="55">
        <v>8263</v>
      </c>
      <c r="F18" s="15">
        <v>28.598622503720598</v>
      </c>
      <c r="G18" s="56">
        <v>54.124652063415198</v>
      </c>
      <c r="I18" s="13"/>
      <c r="J18" s="13"/>
    </row>
    <row r="19" spans="1:10">
      <c r="A19" s="197"/>
      <c r="B19" s="180"/>
      <c r="C19" s="183"/>
      <c r="D19" s="44" t="s">
        <v>30</v>
      </c>
      <c r="E19" s="55">
        <v>2257</v>
      </c>
      <c r="F19" s="15">
        <v>7.8115806596753501</v>
      </c>
      <c r="G19" s="56">
        <v>58.033229951262697</v>
      </c>
      <c r="I19" s="13"/>
      <c r="J19" s="13"/>
    </row>
    <row r="20" spans="1:10">
      <c r="A20" s="197"/>
      <c r="B20" s="180"/>
      <c r="C20" s="183"/>
      <c r="D20" s="45" t="s">
        <v>5</v>
      </c>
      <c r="E20" s="57">
        <v>28893</v>
      </c>
      <c r="F20" s="27">
        <v>100</v>
      </c>
      <c r="G20" s="58">
        <v>45.971861696604698</v>
      </c>
      <c r="H20" s="29"/>
    </row>
    <row r="21" spans="1:10">
      <c r="A21" s="197"/>
      <c r="B21" s="180"/>
      <c r="C21" s="182" t="s">
        <v>3</v>
      </c>
      <c r="D21" s="50" t="s">
        <v>29</v>
      </c>
      <c r="E21" s="67">
        <v>15011</v>
      </c>
      <c r="F21" s="25">
        <v>61.314435095172001</v>
      </c>
      <c r="G21" s="68">
        <v>40.6483911798015</v>
      </c>
    </row>
    <row r="22" spans="1:10">
      <c r="A22" s="197"/>
      <c r="B22" s="180"/>
      <c r="C22" s="183"/>
      <c r="D22" s="50" t="s">
        <v>4</v>
      </c>
      <c r="E22" s="67">
        <v>7353</v>
      </c>
      <c r="F22" s="25">
        <v>30.034310922310301</v>
      </c>
      <c r="G22" s="68">
        <v>54.583027335781303</v>
      </c>
    </row>
    <row r="23" spans="1:10">
      <c r="A23" s="197"/>
      <c r="B23" s="180"/>
      <c r="C23" s="183"/>
      <c r="D23" s="50" t="s">
        <v>30</v>
      </c>
      <c r="E23" s="67">
        <v>2118</v>
      </c>
      <c r="F23" s="25">
        <v>8.6512539825177708</v>
      </c>
      <c r="G23" s="68">
        <v>58.335694050991499</v>
      </c>
    </row>
    <row r="24" spans="1:10">
      <c r="A24" s="197"/>
      <c r="B24" s="180"/>
      <c r="C24" s="184"/>
      <c r="D24" s="51" t="s">
        <v>5</v>
      </c>
      <c r="E24" s="69">
        <v>24482</v>
      </c>
      <c r="F24" s="28">
        <v>100</v>
      </c>
      <c r="G24" s="70">
        <v>46.363736622824902</v>
      </c>
      <c r="H24" s="29"/>
    </row>
    <row r="25" spans="1:10">
      <c r="A25" s="197"/>
      <c r="B25" s="180"/>
      <c r="C25" s="185" t="s">
        <v>5</v>
      </c>
      <c r="D25" s="47" t="s">
        <v>29</v>
      </c>
      <c r="E25" s="61">
        <v>33384</v>
      </c>
      <c r="F25" s="22">
        <v>62.546135831381697</v>
      </c>
      <c r="G25" s="62">
        <v>40.744817876827199</v>
      </c>
    </row>
    <row r="26" spans="1:10">
      <c r="A26" s="197"/>
      <c r="B26" s="180"/>
      <c r="C26" s="185"/>
      <c r="D26" s="48" t="s">
        <v>4</v>
      </c>
      <c r="E26" s="63">
        <v>15616</v>
      </c>
      <c r="F26" s="14">
        <v>29.257142857142899</v>
      </c>
      <c r="G26" s="64">
        <v>54.340484118852501</v>
      </c>
    </row>
    <row r="27" spans="1:10">
      <c r="A27" s="197"/>
      <c r="B27" s="180"/>
      <c r="C27" s="185"/>
      <c r="D27" s="48" t="s">
        <v>30</v>
      </c>
      <c r="E27" s="63">
        <v>4375</v>
      </c>
      <c r="F27" s="14">
        <v>8.1967213114754092</v>
      </c>
      <c r="G27" s="64">
        <v>58.179657142857103</v>
      </c>
    </row>
    <row r="28" spans="1:10">
      <c r="A28" s="197"/>
      <c r="B28" s="181"/>
      <c r="C28" s="186"/>
      <c r="D28" s="48" t="s">
        <v>5</v>
      </c>
      <c r="E28" s="63">
        <v>53375</v>
      </c>
      <c r="F28" s="14">
        <v>100</v>
      </c>
      <c r="G28" s="64">
        <v>46.1516065573771</v>
      </c>
    </row>
    <row r="29" spans="1:10">
      <c r="A29" s="197"/>
      <c r="B29" s="180" t="s">
        <v>8</v>
      </c>
      <c r="C29" s="182" t="s">
        <v>6</v>
      </c>
      <c r="D29" s="52" t="s">
        <v>29</v>
      </c>
      <c r="E29" s="71">
        <v>85158</v>
      </c>
      <c r="F29" s="24">
        <v>61.477486842960197</v>
      </c>
      <c r="G29" s="72">
        <v>39.888466145282898</v>
      </c>
    </row>
    <row r="30" spans="1:10">
      <c r="A30" s="197"/>
      <c r="B30" s="180"/>
      <c r="C30" s="183"/>
      <c r="D30" s="50" t="s">
        <v>4</v>
      </c>
      <c r="E30" s="67">
        <v>40778</v>
      </c>
      <c r="F30" s="25">
        <v>29.4385607750561</v>
      </c>
      <c r="G30" s="68">
        <v>53.635538770905903</v>
      </c>
    </row>
    <row r="31" spans="1:10">
      <c r="A31" s="197"/>
      <c r="B31" s="180"/>
      <c r="C31" s="183"/>
      <c r="D31" s="50" t="s">
        <v>30</v>
      </c>
      <c r="E31" s="67">
        <v>12583</v>
      </c>
      <c r="F31" s="25">
        <v>9.0839523819836998</v>
      </c>
      <c r="G31" s="68">
        <v>55.987363903679601</v>
      </c>
      <c r="I31" s="13"/>
      <c r="J31" s="13"/>
    </row>
    <row r="32" spans="1:10">
      <c r="A32" s="197"/>
      <c r="B32" s="180"/>
      <c r="C32" s="183"/>
      <c r="D32" s="51" t="s">
        <v>5</v>
      </c>
      <c r="E32" s="69">
        <v>138519</v>
      </c>
      <c r="F32" s="28">
        <v>100</v>
      </c>
      <c r="G32" s="70">
        <v>45.397822681365</v>
      </c>
      <c r="H32" s="29"/>
    </row>
    <row r="33" spans="1:10">
      <c r="A33" s="197"/>
      <c r="B33" s="180"/>
      <c r="C33" s="182" t="s">
        <v>3</v>
      </c>
      <c r="D33" s="43" t="s">
        <v>29</v>
      </c>
      <c r="E33" s="53">
        <v>43114</v>
      </c>
      <c r="F33" s="26">
        <v>57.7672374520996</v>
      </c>
      <c r="G33" s="54">
        <v>40.054321102194201</v>
      </c>
    </row>
    <row r="34" spans="1:10">
      <c r="A34" s="197"/>
      <c r="B34" s="180"/>
      <c r="C34" s="183"/>
      <c r="D34" s="44" t="s">
        <v>4</v>
      </c>
      <c r="E34" s="55">
        <v>23501</v>
      </c>
      <c r="F34" s="15">
        <v>31.4883297156792</v>
      </c>
      <c r="G34" s="56">
        <v>54.588655801880797</v>
      </c>
    </row>
    <row r="35" spans="1:10">
      <c r="A35" s="197"/>
      <c r="B35" s="180"/>
      <c r="C35" s="183"/>
      <c r="D35" s="44" t="s">
        <v>30</v>
      </c>
      <c r="E35" s="55">
        <v>8019</v>
      </c>
      <c r="F35" s="15">
        <v>10.7444328322212</v>
      </c>
      <c r="G35" s="56">
        <v>56.678762938022203</v>
      </c>
    </row>
    <row r="36" spans="1:10">
      <c r="A36" s="197"/>
      <c r="B36" s="180"/>
      <c r="C36" s="184"/>
      <c r="D36" s="46" t="s">
        <v>5</v>
      </c>
      <c r="E36" s="59">
        <v>74634</v>
      </c>
      <c r="F36" s="23">
        <v>100</v>
      </c>
      <c r="G36" s="60">
        <v>46.417142321194099</v>
      </c>
      <c r="H36" s="29"/>
    </row>
    <row r="37" spans="1:10">
      <c r="A37" s="197"/>
      <c r="B37" s="180"/>
      <c r="C37" s="187" t="s">
        <v>5</v>
      </c>
      <c r="D37" s="47" t="s">
        <v>29</v>
      </c>
      <c r="E37" s="61">
        <v>128272</v>
      </c>
      <c r="F37" s="22">
        <v>60.178369527991599</v>
      </c>
      <c r="G37" s="62">
        <v>39.944212298864898</v>
      </c>
    </row>
    <row r="38" spans="1:10">
      <c r="A38" s="197"/>
      <c r="B38" s="180"/>
      <c r="C38" s="187"/>
      <c r="D38" s="48" t="s">
        <v>4</v>
      </c>
      <c r="E38" s="63">
        <v>64279</v>
      </c>
      <c r="F38" s="14">
        <v>30.156272724287199</v>
      </c>
      <c r="G38" s="64">
        <v>53.984007218531701</v>
      </c>
    </row>
    <row r="39" spans="1:10">
      <c r="A39" s="197"/>
      <c r="B39" s="180"/>
      <c r="C39" s="187"/>
      <c r="D39" s="48" t="s">
        <v>30</v>
      </c>
      <c r="E39" s="63">
        <v>20602</v>
      </c>
      <c r="F39" s="14">
        <v>9.6653577477211208</v>
      </c>
      <c r="G39" s="64">
        <v>56.256479953402597</v>
      </c>
    </row>
    <row r="40" spans="1:10">
      <c r="A40" s="197"/>
      <c r="B40" s="180"/>
      <c r="C40" s="187"/>
      <c r="D40" s="45" t="s">
        <v>5</v>
      </c>
      <c r="E40" s="57">
        <v>213153</v>
      </c>
      <c r="F40" s="27">
        <v>100</v>
      </c>
      <c r="G40" s="58">
        <v>45.754730170347102</v>
      </c>
    </row>
    <row r="41" spans="1:10">
      <c r="A41" s="197"/>
      <c r="B41" s="188" t="s">
        <v>9</v>
      </c>
      <c r="C41" s="182" t="s">
        <v>6</v>
      </c>
      <c r="D41" s="44" t="s">
        <v>29</v>
      </c>
      <c r="E41" s="55">
        <v>6163</v>
      </c>
      <c r="F41" s="15">
        <v>55.100581135449303</v>
      </c>
      <c r="G41" s="56">
        <v>36.591919519714402</v>
      </c>
    </row>
    <row r="42" spans="1:10">
      <c r="A42" s="197"/>
      <c r="B42" s="188"/>
      <c r="C42" s="183"/>
      <c r="D42" s="44" t="s">
        <v>4</v>
      </c>
      <c r="E42" s="55">
        <v>3929</v>
      </c>
      <c r="F42" s="15">
        <v>35.127402771569102</v>
      </c>
      <c r="G42" s="56">
        <v>52.437261389666602</v>
      </c>
      <c r="I42" s="13"/>
      <c r="J42" s="13"/>
    </row>
    <row r="43" spans="1:10">
      <c r="A43" s="197"/>
      <c r="B43" s="188"/>
      <c r="C43" s="183"/>
      <c r="D43" s="44" t="s">
        <v>30</v>
      </c>
      <c r="E43" s="55">
        <v>1093</v>
      </c>
      <c r="F43" s="15">
        <v>9.7720160929816693</v>
      </c>
      <c r="G43" s="56">
        <v>55.727355901189398</v>
      </c>
      <c r="I43" s="13"/>
      <c r="J43" s="13"/>
    </row>
    <row r="44" spans="1:10">
      <c r="A44" s="197"/>
      <c r="B44" s="188"/>
      <c r="C44" s="183"/>
      <c r="D44" s="48" t="s">
        <v>5</v>
      </c>
      <c r="E44" s="63">
        <v>11185</v>
      </c>
      <c r="F44" s="14">
        <v>100</v>
      </c>
      <c r="G44" s="64">
        <v>44.027894501564603</v>
      </c>
      <c r="H44" s="29"/>
    </row>
    <row r="45" spans="1:10">
      <c r="A45" s="197"/>
      <c r="B45" s="188"/>
      <c r="C45" s="182" t="s">
        <v>3</v>
      </c>
      <c r="D45" s="44" t="s">
        <v>29</v>
      </c>
      <c r="E45" s="55">
        <v>10154</v>
      </c>
      <c r="F45" s="15">
        <v>64.249557074158403</v>
      </c>
      <c r="G45" s="56">
        <v>35.9732125270829</v>
      </c>
    </row>
    <row r="46" spans="1:10">
      <c r="A46" s="197"/>
      <c r="B46" s="188"/>
      <c r="C46" s="183"/>
      <c r="D46" s="44" t="s">
        <v>4</v>
      </c>
      <c r="E46" s="55">
        <v>4320</v>
      </c>
      <c r="F46" s="15">
        <v>27.334851936218701</v>
      </c>
      <c r="G46" s="56">
        <v>52.851157407407399</v>
      </c>
      <c r="I46" s="13"/>
      <c r="J46" s="13"/>
    </row>
    <row r="47" spans="1:10">
      <c r="A47" s="197"/>
      <c r="B47" s="188"/>
      <c r="C47" s="183"/>
      <c r="D47" s="44" t="s">
        <v>30</v>
      </c>
      <c r="E47" s="55">
        <v>1330</v>
      </c>
      <c r="F47" s="15">
        <v>8.4155909896228795</v>
      </c>
      <c r="G47" s="56">
        <v>56.040601503759397</v>
      </c>
      <c r="I47" s="13"/>
      <c r="J47" s="13"/>
    </row>
    <row r="48" spans="1:10">
      <c r="A48" s="197"/>
      <c r="B48" s="188"/>
      <c r="C48" s="184"/>
      <c r="D48" s="48" t="s">
        <v>5</v>
      </c>
      <c r="E48" s="63">
        <v>15804</v>
      </c>
      <c r="F48" s="14">
        <v>100</v>
      </c>
      <c r="G48" s="64">
        <v>42.275563148570001</v>
      </c>
      <c r="H48" s="29"/>
    </row>
    <row r="49" spans="1:10">
      <c r="A49" s="197"/>
      <c r="B49" s="188"/>
      <c r="C49" s="211" t="s">
        <v>5</v>
      </c>
      <c r="D49" s="48" t="s">
        <v>29</v>
      </c>
      <c r="E49" s="63">
        <v>16317</v>
      </c>
      <c r="F49" s="14">
        <v>60.457964355848702</v>
      </c>
      <c r="G49" s="64">
        <v>36.206900778329299</v>
      </c>
    </row>
    <row r="50" spans="1:10">
      <c r="A50" s="197"/>
      <c r="B50" s="188"/>
      <c r="C50" s="211"/>
      <c r="D50" s="48" t="s">
        <v>4</v>
      </c>
      <c r="E50" s="63">
        <v>8249</v>
      </c>
      <c r="F50" s="14">
        <v>30.5643039756938</v>
      </c>
      <c r="G50" s="64">
        <v>52.654018668929602</v>
      </c>
    </row>
    <row r="51" spans="1:10">
      <c r="A51" s="197"/>
      <c r="B51" s="188"/>
      <c r="C51" s="211"/>
      <c r="D51" s="48" t="s">
        <v>30</v>
      </c>
      <c r="E51" s="63">
        <v>2423</v>
      </c>
      <c r="F51" s="14">
        <v>8.9777316684575208</v>
      </c>
      <c r="G51" s="64">
        <v>55.899298390425102</v>
      </c>
    </row>
    <row r="52" spans="1:10">
      <c r="A52" s="197"/>
      <c r="B52" s="188"/>
      <c r="C52" s="211"/>
      <c r="D52" s="48" t="s">
        <v>5</v>
      </c>
      <c r="E52" s="63">
        <v>26989</v>
      </c>
      <c r="F52" s="14">
        <v>100</v>
      </c>
      <c r="G52" s="64">
        <v>43.001778502352799</v>
      </c>
    </row>
    <row r="53" spans="1:10">
      <c r="A53" s="197"/>
      <c r="B53" s="180" t="s">
        <v>10</v>
      </c>
      <c r="C53" s="182" t="s">
        <v>6</v>
      </c>
      <c r="D53" s="49" t="s">
        <v>29</v>
      </c>
      <c r="E53" s="65">
        <v>16130</v>
      </c>
      <c r="F53" s="21">
        <v>59.6854764107308</v>
      </c>
      <c r="G53" s="66">
        <v>43.712213267204</v>
      </c>
    </row>
    <row r="54" spans="1:10">
      <c r="A54" s="197"/>
      <c r="B54" s="180"/>
      <c r="C54" s="183"/>
      <c r="D54" s="44" t="s">
        <v>4</v>
      </c>
      <c r="E54" s="55">
        <v>8330</v>
      </c>
      <c r="F54" s="15">
        <v>30.823311748381101</v>
      </c>
      <c r="G54" s="56">
        <v>55.052821128451399</v>
      </c>
      <c r="I54" s="13"/>
      <c r="J54" s="13"/>
    </row>
    <row r="55" spans="1:10">
      <c r="A55" s="197"/>
      <c r="B55" s="180"/>
      <c r="C55" s="183"/>
      <c r="D55" s="44" t="s">
        <v>30</v>
      </c>
      <c r="E55" s="55">
        <v>2565</v>
      </c>
      <c r="F55" s="15">
        <v>9.4912118408880701</v>
      </c>
      <c r="G55" s="56">
        <v>56.924756335282702</v>
      </c>
      <c r="I55" s="13"/>
      <c r="J55" s="13"/>
    </row>
    <row r="56" spans="1:10">
      <c r="A56" s="197"/>
      <c r="B56" s="180"/>
      <c r="C56" s="183"/>
      <c r="D56" s="45" t="s">
        <v>5</v>
      </c>
      <c r="E56" s="57">
        <v>27025</v>
      </c>
      <c r="F56" s="27">
        <v>100</v>
      </c>
      <c r="G56" s="58">
        <v>48.461794634597602</v>
      </c>
      <c r="H56" s="29"/>
    </row>
    <row r="57" spans="1:10">
      <c r="A57" s="197"/>
      <c r="B57" s="180"/>
      <c r="C57" s="182" t="s">
        <v>3</v>
      </c>
      <c r="D57" s="50" t="s">
        <v>29</v>
      </c>
      <c r="E57" s="67">
        <v>14581</v>
      </c>
      <c r="F57" s="25">
        <v>55.748422863697201</v>
      </c>
      <c r="G57" s="68">
        <v>45.089225704684203</v>
      </c>
    </row>
    <row r="58" spans="1:10">
      <c r="A58" s="197"/>
      <c r="B58" s="180"/>
      <c r="C58" s="183"/>
      <c r="D58" s="50" t="s">
        <v>4</v>
      </c>
      <c r="E58" s="67">
        <v>8863</v>
      </c>
      <c r="F58" s="25">
        <v>33.886446186197702</v>
      </c>
      <c r="G58" s="68">
        <v>54.987927338372998</v>
      </c>
    </row>
    <row r="59" spans="1:10">
      <c r="A59" s="197"/>
      <c r="B59" s="180"/>
      <c r="C59" s="183"/>
      <c r="D59" s="50" t="s">
        <v>30</v>
      </c>
      <c r="E59" s="67">
        <v>2711</v>
      </c>
      <c r="F59" s="25">
        <v>10.365130950105099</v>
      </c>
      <c r="G59" s="68">
        <v>56.993360383622303</v>
      </c>
    </row>
    <row r="60" spans="1:10">
      <c r="A60" s="197"/>
      <c r="B60" s="180"/>
      <c r="C60" s="184"/>
      <c r="D60" s="51" t="s">
        <v>5</v>
      </c>
      <c r="E60" s="69">
        <v>26155</v>
      </c>
      <c r="F60" s="28">
        <v>100</v>
      </c>
      <c r="G60" s="70">
        <v>49.677423054865201</v>
      </c>
      <c r="H60" s="29"/>
    </row>
    <row r="61" spans="1:10">
      <c r="A61" s="197"/>
      <c r="B61" s="180"/>
      <c r="C61" s="185" t="s">
        <v>5</v>
      </c>
      <c r="D61" s="47" t="s">
        <v>29</v>
      </c>
      <c r="E61" s="61">
        <v>30711</v>
      </c>
      <c r="F61" s="22">
        <v>57.749153817224503</v>
      </c>
      <c r="G61" s="62">
        <v>44.365992641073198</v>
      </c>
    </row>
    <row r="62" spans="1:10">
      <c r="A62" s="197"/>
      <c r="B62" s="180"/>
      <c r="C62" s="185"/>
      <c r="D62" s="48" t="s">
        <v>4</v>
      </c>
      <c r="E62" s="63">
        <v>17193</v>
      </c>
      <c r="F62" s="14">
        <v>32.329823241820201</v>
      </c>
      <c r="G62" s="64">
        <v>55.019368347583303</v>
      </c>
    </row>
    <row r="63" spans="1:10">
      <c r="A63" s="197"/>
      <c r="B63" s="180"/>
      <c r="C63" s="185"/>
      <c r="D63" s="48" t="s">
        <v>30</v>
      </c>
      <c r="E63" s="63">
        <v>5276</v>
      </c>
      <c r="F63" s="14">
        <v>9.9210229409552504</v>
      </c>
      <c r="G63" s="64">
        <v>56.960007581501102</v>
      </c>
    </row>
    <row r="64" spans="1:10">
      <c r="A64" s="197"/>
      <c r="B64" s="203"/>
      <c r="C64" s="204"/>
      <c r="D64" s="46" t="s">
        <v>5</v>
      </c>
      <c r="E64" s="59">
        <v>53180</v>
      </c>
      <c r="F64" s="23">
        <v>100</v>
      </c>
      <c r="G64" s="60">
        <v>49.059665287702103</v>
      </c>
    </row>
    <row r="65" spans="1:10" ht="12" customHeight="1">
      <c r="A65" s="197"/>
      <c r="B65" s="196" t="s">
        <v>92</v>
      </c>
      <c r="C65" s="189" t="s">
        <v>6</v>
      </c>
      <c r="D65" s="49" t="s">
        <v>29</v>
      </c>
      <c r="E65" s="136">
        <v>125824</v>
      </c>
      <c r="F65" s="137">
        <v>61.191895808814202</v>
      </c>
      <c r="G65" s="138">
        <v>40.353732197355001</v>
      </c>
    </row>
    <row r="66" spans="1:10">
      <c r="A66" s="197"/>
      <c r="B66" s="196"/>
      <c r="C66" s="190"/>
      <c r="D66" s="44" t="s">
        <v>4</v>
      </c>
      <c r="E66" s="139">
        <v>61300</v>
      </c>
      <c r="F66" s="137">
        <v>29.8119850988707</v>
      </c>
      <c r="G66" s="140">
        <v>53.817259380097902</v>
      </c>
      <c r="I66" s="74"/>
    </row>
    <row r="67" spans="1:10">
      <c r="A67" s="197"/>
      <c r="B67" s="196"/>
      <c r="C67" s="190"/>
      <c r="D67" s="44" t="s">
        <v>30</v>
      </c>
      <c r="E67" s="139">
        <v>18498</v>
      </c>
      <c r="F67" s="137">
        <v>8.9961190923150305</v>
      </c>
      <c r="G67" s="140">
        <v>56.351605578981498</v>
      </c>
    </row>
    <row r="68" spans="1:10">
      <c r="A68" s="197"/>
      <c r="B68" s="196"/>
      <c r="C68" s="190"/>
      <c r="D68" s="45" t="s">
        <v>5</v>
      </c>
      <c r="E68" s="141">
        <v>205622</v>
      </c>
      <c r="F68" s="142">
        <v>100</v>
      </c>
      <c r="G68" s="143">
        <v>45.806664656505603</v>
      </c>
    </row>
    <row r="69" spans="1:10">
      <c r="A69" s="197"/>
      <c r="B69" s="196"/>
      <c r="C69" s="191" t="s">
        <v>3</v>
      </c>
      <c r="D69" s="144" t="s">
        <v>29</v>
      </c>
      <c r="E69" s="145">
        <v>82860</v>
      </c>
      <c r="F69" s="146">
        <v>58.734715576820797</v>
      </c>
      <c r="G69" s="146">
        <v>40.5478276611151</v>
      </c>
    </row>
    <row r="70" spans="1:10">
      <c r="A70" s="197"/>
      <c r="B70" s="196"/>
      <c r="C70" s="192"/>
      <c r="D70" s="144" t="s">
        <v>4</v>
      </c>
      <c r="E70" s="145">
        <v>44037</v>
      </c>
      <c r="F70" s="146">
        <v>31.215311004784699</v>
      </c>
      <c r="G70" s="146">
        <v>54.497626995481099</v>
      </c>
    </row>
    <row r="71" spans="1:10">
      <c r="A71" s="197"/>
      <c r="B71" s="196"/>
      <c r="C71" s="192"/>
      <c r="D71" s="144" t="s">
        <v>30</v>
      </c>
      <c r="E71" s="145">
        <v>14178</v>
      </c>
      <c r="F71" s="146">
        <v>10.049973418394501</v>
      </c>
      <c r="G71" s="146">
        <v>56.926576385950099</v>
      </c>
    </row>
    <row r="72" spans="1:10">
      <c r="A72" s="197"/>
      <c r="B72" s="196"/>
      <c r="C72" s="193"/>
      <c r="D72" s="147" t="s">
        <v>5</v>
      </c>
      <c r="E72" s="148">
        <v>141075</v>
      </c>
      <c r="F72" s="149">
        <v>100</v>
      </c>
      <c r="G72" s="149">
        <v>46.548360800992398</v>
      </c>
    </row>
    <row r="73" spans="1:10">
      <c r="A73" s="197"/>
      <c r="B73" s="196"/>
      <c r="C73" s="194" t="s">
        <v>5</v>
      </c>
      <c r="D73" s="147" t="s">
        <v>29</v>
      </c>
      <c r="E73" s="148">
        <v>208684</v>
      </c>
      <c r="F73" s="149">
        <v>60.192040888729899</v>
      </c>
      <c r="G73" s="149">
        <v>40.430799677982002</v>
      </c>
    </row>
    <row r="74" spans="1:10">
      <c r="A74" s="197"/>
      <c r="B74" s="196"/>
      <c r="C74" s="194"/>
      <c r="D74" s="147" t="s">
        <v>4</v>
      </c>
      <c r="E74" s="148">
        <v>105337</v>
      </c>
      <c r="F74" s="149">
        <v>30.383014563148802</v>
      </c>
      <c r="G74" s="149">
        <v>54.101692662597202</v>
      </c>
      <c r="J74" s="74"/>
    </row>
    <row r="75" spans="1:10">
      <c r="A75" s="197"/>
      <c r="B75" s="196"/>
      <c r="C75" s="194"/>
      <c r="D75" s="147" t="s">
        <v>30</v>
      </c>
      <c r="E75" s="148">
        <v>32676</v>
      </c>
      <c r="F75" s="149">
        <v>9.4249445481212692</v>
      </c>
      <c r="G75" s="149">
        <v>56.601083363936802</v>
      </c>
      <c r="J75" s="74"/>
    </row>
    <row r="76" spans="1:10">
      <c r="A76" s="197"/>
      <c r="B76" s="196"/>
      <c r="C76" s="195"/>
      <c r="D76" s="147" t="s">
        <v>5</v>
      </c>
      <c r="E76" s="148">
        <v>346697</v>
      </c>
      <c r="F76" s="149">
        <v>100</v>
      </c>
      <c r="G76" s="149">
        <v>46.108469355085298</v>
      </c>
    </row>
    <row r="77" spans="1:10" ht="15">
      <c r="D77" s="1" t="s">
        <v>67</v>
      </c>
      <c r="G77" s="85"/>
    </row>
    <row r="78" spans="1:10" ht="41.25" customHeight="1">
      <c r="A78" s="179" t="s">
        <v>72</v>
      </c>
      <c r="B78" s="179"/>
      <c r="C78" s="179"/>
      <c r="D78" s="179"/>
      <c r="E78" s="179"/>
      <c r="F78" s="179"/>
      <c r="G78" s="179"/>
    </row>
    <row r="79" spans="1:10">
      <c r="A79" s="3" t="s">
        <v>73</v>
      </c>
      <c r="B79" s="18"/>
      <c r="C79" s="19"/>
      <c r="D79" s="20"/>
      <c r="E79" s="19"/>
      <c r="F79" s="19"/>
      <c r="G79" s="19"/>
    </row>
    <row r="83" spans="4:4">
      <c r="D83" s="1"/>
    </row>
    <row r="84" spans="4:4">
      <c r="D84" s="1"/>
    </row>
  </sheetData>
  <mergeCells count="28">
    <mergeCell ref="A5:A16"/>
    <mergeCell ref="C5:C8"/>
    <mergeCell ref="C9:C12"/>
    <mergeCell ref="E3:G3"/>
    <mergeCell ref="B53:B64"/>
    <mergeCell ref="C53:C56"/>
    <mergeCell ref="C57:C60"/>
    <mergeCell ref="C61:C64"/>
    <mergeCell ref="B5:B12"/>
    <mergeCell ref="B13:C16"/>
    <mergeCell ref="C41:C44"/>
    <mergeCell ref="C45:C48"/>
    <mergeCell ref="C49:C52"/>
    <mergeCell ref="A78:G78"/>
    <mergeCell ref="B17:B28"/>
    <mergeCell ref="C17:C20"/>
    <mergeCell ref="C21:C24"/>
    <mergeCell ref="C25:C28"/>
    <mergeCell ref="B29:B40"/>
    <mergeCell ref="C29:C32"/>
    <mergeCell ref="C33:C36"/>
    <mergeCell ref="C37:C40"/>
    <mergeCell ref="B41:B52"/>
    <mergeCell ref="C65:C68"/>
    <mergeCell ref="C69:C72"/>
    <mergeCell ref="C73:C76"/>
    <mergeCell ref="B65:B76"/>
    <mergeCell ref="A17:A76"/>
  </mergeCells>
  <conditionalFormatting sqref="N5:N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8740157499999996" right="0.78740157499999996" top="0.984251969" bottom="0.984251969" header="0.4921259845" footer="0.492125984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6"/>
  <sheetViews>
    <sheetView zoomScaleNormal="100" workbookViewId="0"/>
  </sheetViews>
  <sheetFormatPr baseColWidth="10" defaultRowHeight="18"/>
  <cols>
    <col min="2" max="2" width="32.109375" customWidth="1"/>
    <col min="3" max="3" width="32.44140625" customWidth="1"/>
    <col min="4" max="4" width="14.88671875" customWidth="1"/>
  </cols>
  <sheetData>
    <row r="1" spans="1:47" s="78" customFormat="1">
      <c r="A1" s="87" t="s">
        <v>85</v>
      </c>
      <c r="F1" s="88"/>
      <c r="G1" s="88"/>
    </row>
    <row r="2" spans="1:47" s="78" customFormat="1"/>
    <row r="3" spans="1:47" s="78" customFormat="1">
      <c r="T3" s="89"/>
      <c r="Z3" s="89"/>
      <c r="AF3" s="89">
        <v>0.11196499440317489</v>
      </c>
      <c r="AL3" s="89"/>
    </row>
    <row r="4" spans="1:47" s="78" customFormat="1">
      <c r="T4" s="89"/>
      <c r="Z4" s="89"/>
      <c r="AF4" s="89"/>
      <c r="AL4" s="89"/>
    </row>
    <row r="5" spans="1:47" s="78" customFormat="1">
      <c r="T5" s="89"/>
      <c r="Z5" s="89"/>
      <c r="AF5" s="89">
        <v>-4.4769568438867147E-3</v>
      </c>
      <c r="AL5" s="89"/>
    </row>
    <row r="6" spans="1:47" s="78" customFormat="1">
      <c r="T6" s="89"/>
      <c r="Z6" s="89"/>
      <c r="AF6" s="89"/>
      <c r="AL6" s="89">
        <v>1.3720867381005392E-2</v>
      </c>
      <c r="AO6" s="89">
        <v>9.7665504859582863E-3</v>
      </c>
      <c r="AR6" s="89">
        <v>1.3352819113588266E-2</v>
      </c>
      <c r="AU6" s="89">
        <v>4.8471995438615217E-2</v>
      </c>
    </row>
    <row r="7" spans="1:47" s="78" customFormat="1">
      <c r="T7" s="89"/>
      <c r="Z7" s="89"/>
      <c r="AF7" s="89">
        <v>0.12559912854030508</v>
      </c>
      <c r="AL7" s="89"/>
      <c r="AO7" s="89"/>
      <c r="AR7" s="89"/>
      <c r="AU7" s="89"/>
    </row>
    <row r="8" spans="1:47" s="78" customFormat="1">
      <c r="T8" s="89"/>
      <c r="Z8" s="89"/>
      <c r="AF8" s="89"/>
      <c r="AL8" s="89">
        <v>1.3565722585330411E-2</v>
      </c>
      <c r="AO8" s="89">
        <v>1.0460144558688794E-2</v>
      </c>
      <c r="AR8" s="89">
        <v>5.6502333130452442E-2</v>
      </c>
      <c r="AU8" s="89">
        <v>7.3590272441730359E-2</v>
      </c>
    </row>
    <row r="9" spans="1:47" s="78" customFormat="1">
      <c r="T9" s="89"/>
      <c r="Z9" s="89"/>
      <c r="AF9" s="89">
        <v>4.3123853002782209E-3</v>
      </c>
      <c r="AL9" s="89"/>
      <c r="AO9" s="89"/>
      <c r="AR9" s="89"/>
      <c r="AU9" s="89"/>
    </row>
    <row r="10" spans="1:47" s="78" customFormat="1">
      <c r="T10" s="89"/>
      <c r="Z10" s="89"/>
      <c r="AF10" s="89"/>
      <c r="AL10" s="89">
        <v>5.3099511851749825E-2</v>
      </c>
      <c r="AO10" s="89">
        <v>8.392621870882741E-2</v>
      </c>
      <c r="AR10" s="89">
        <v>2.8815269313128E-2</v>
      </c>
      <c r="AU10" s="89">
        <v>-2.2897447036876156E-2</v>
      </c>
    </row>
    <row r="11" spans="1:47" s="78" customFormat="1">
      <c r="T11" s="89"/>
      <c r="Z11" s="89"/>
      <c r="AF11" s="89">
        <v>1.2884615384615383E-2</v>
      </c>
      <c r="AL11" s="89"/>
      <c r="AO11" s="89"/>
      <c r="AR11" s="89"/>
      <c r="AU11" s="89"/>
    </row>
    <row r="12" spans="1:47" s="78" customFormat="1">
      <c r="T12" s="89"/>
      <c r="AL12" s="89">
        <v>-1.7719407963310355E-3</v>
      </c>
      <c r="AO12" s="89">
        <v>2.3155089122105621E-2</v>
      </c>
      <c r="AR12" s="89">
        <v>3.9398663298034375E-2</v>
      </c>
      <c r="AU12" s="89">
        <v>2.0548045171765811E-2</v>
      </c>
    </row>
    <row r="13" spans="1:47" s="78" customFormat="1">
      <c r="T13" s="89"/>
    </row>
    <row r="14" spans="1:47" s="78" customFormat="1">
      <c r="T14" s="89"/>
    </row>
    <row r="15" spans="1:47" s="78" customFormat="1"/>
    <row r="16" spans="1:47" s="78" customFormat="1"/>
    <row r="17" s="78" customFormat="1"/>
    <row r="18" s="78" customFormat="1"/>
    <row r="19" s="78" customFormat="1"/>
    <row r="20" s="78" customFormat="1"/>
    <row r="21" s="78" customFormat="1"/>
    <row r="22" s="78" customFormat="1"/>
    <row r="23" s="78" customFormat="1"/>
    <row r="24" s="78" customFormat="1"/>
    <row r="25" s="78" customFormat="1"/>
    <row r="26" s="78" customFormat="1"/>
    <row r="27" s="78" customFormat="1"/>
    <row r="28" s="78" customFormat="1"/>
    <row r="29" s="78" customFormat="1"/>
    <row r="30" s="78" customFormat="1"/>
    <row r="31" s="78" customFormat="1"/>
    <row r="32" s="78" customFormat="1"/>
    <row r="33" spans="2:12" s="78" customFormat="1"/>
    <row r="34" spans="2:12" s="78" customFormat="1"/>
    <row r="35" spans="2:12" s="78" customFormat="1"/>
    <row r="36" spans="2:12" s="78" customFormat="1"/>
    <row r="37" spans="2:12" s="78" customFormat="1"/>
    <row r="38" spans="2:12" s="78" customFormat="1"/>
    <row r="39" spans="2:12" s="78" customFormat="1"/>
    <row r="40" spans="2:12" s="78" customFormat="1"/>
    <row r="41" spans="2:12" s="78" customFormat="1"/>
    <row r="42" spans="2:12" s="78" customFormat="1"/>
    <row r="43" spans="2:12" s="78" customFormat="1"/>
    <row r="44" spans="2:12" s="78" customFormat="1"/>
    <row r="45" spans="2:12" s="78" customFormat="1">
      <c r="E45" s="90" t="s">
        <v>67</v>
      </c>
    </row>
    <row r="46" spans="2:12" s="78" customFormat="1" ht="16.149999999999999" customHeight="1">
      <c r="B46" s="218" t="s">
        <v>74</v>
      </c>
      <c r="C46" s="218"/>
      <c r="D46" s="218"/>
      <c r="E46" s="218"/>
      <c r="F46" s="91"/>
      <c r="G46" s="91"/>
      <c r="H46" s="91"/>
      <c r="I46" s="91"/>
      <c r="J46" s="91"/>
      <c r="K46" s="91"/>
      <c r="L46" s="91"/>
    </row>
    <row r="47" spans="2:12" s="78" customFormat="1">
      <c r="B47" s="219" t="s">
        <v>75</v>
      </c>
      <c r="C47" s="219"/>
      <c r="D47" s="219"/>
      <c r="E47" s="219"/>
      <c r="F47" s="92"/>
      <c r="G47" s="92"/>
      <c r="H47" s="92"/>
      <c r="I47" s="92"/>
      <c r="J47" s="92"/>
      <c r="K47" s="92"/>
      <c r="L47" s="92"/>
    </row>
    <row r="48" spans="2:12" s="78" customFormat="1"/>
    <row r="49" spans="1:19" s="78" customFormat="1" ht="14.45" customHeight="1">
      <c r="C49" s="93"/>
      <c r="D49" s="93"/>
      <c r="E49" s="93"/>
      <c r="F49" s="93"/>
      <c r="G49" s="93"/>
      <c r="H49" s="93"/>
      <c r="I49" s="93"/>
      <c r="J49" s="93"/>
    </row>
    <row r="50" spans="1:19" s="78" customFormat="1"/>
    <row r="51" spans="1:19" s="78" customFormat="1"/>
    <row r="54" spans="1:19" s="79" customFormat="1" ht="15">
      <c r="A54" s="126" t="s">
        <v>47</v>
      </c>
      <c r="B54" s="127" t="s">
        <v>48</v>
      </c>
      <c r="C54" s="123" t="s">
        <v>49</v>
      </c>
      <c r="D54" s="124">
        <v>15</v>
      </c>
      <c r="E54" s="124">
        <v>16</v>
      </c>
      <c r="F54" s="124">
        <v>17</v>
      </c>
      <c r="G54" s="124">
        <v>18</v>
      </c>
      <c r="H54" s="124">
        <v>19</v>
      </c>
      <c r="I54" s="124">
        <v>20</v>
      </c>
      <c r="J54" s="124">
        <v>21</v>
      </c>
      <c r="K54" s="124">
        <v>22</v>
      </c>
      <c r="L54" s="124">
        <v>23</v>
      </c>
      <c r="M54" s="124">
        <v>24</v>
      </c>
      <c r="N54" s="124">
        <v>25</v>
      </c>
      <c r="O54" s="124">
        <v>26</v>
      </c>
      <c r="P54" s="124">
        <v>27</v>
      </c>
      <c r="Q54" s="124">
        <v>28</v>
      </c>
      <c r="R54" s="124">
        <v>29</v>
      </c>
      <c r="S54" s="124">
        <v>30</v>
      </c>
    </row>
    <row r="55" spans="1:19" s="79" customFormat="1" ht="15">
      <c r="A55" s="220" t="s">
        <v>44</v>
      </c>
      <c r="B55" s="212" t="s">
        <v>42</v>
      </c>
      <c r="C55" s="124" t="s">
        <v>26</v>
      </c>
      <c r="D55" s="125">
        <v>98.212157330154994</v>
      </c>
      <c r="E55" s="125">
        <v>96.9989281886388</v>
      </c>
      <c r="F55" s="125">
        <v>96.409959467284295</v>
      </c>
      <c r="G55" s="125">
        <v>95.372890582471399</v>
      </c>
      <c r="H55" s="125">
        <v>90.578947368420998</v>
      </c>
      <c r="I55" s="125">
        <v>82.631038026721498</v>
      </c>
      <c r="J55" s="125">
        <v>70.5029013539652</v>
      </c>
      <c r="K55" s="125">
        <v>59.580838323353298</v>
      </c>
      <c r="L55" s="125">
        <v>48.562582927907997</v>
      </c>
      <c r="M55" s="125">
        <v>38.143176733780798</v>
      </c>
      <c r="N55" s="125">
        <v>26.0371959942775</v>
      </c>
      <c r="O55" s="125">
        <v>9.0973702914001393</v>
      </c>
      <c r="P55" s="125">
        <v>3.6951501154734401</v>
      </c>
      <c r="Q55" s="125">
        <v>2.5742574257425699</v>
      </c>
      <c r="R55" s="125">
        <v>2.28613569321534</v>
      </c>
      <c r="S55" s="125">
        <v>2.8548770816812099</v>
      </c>
    </row>
    <row r="56" spans="1:19" s="79" customFormat="1" ht="15">
      <c r="A56" s="221"/>
      <c r="B56" s="213"/>
      <c r="C56" s="124" t="s">
        <v>27</v>
      </c>
      <c r="D56" s="125">
        <v>1.1918951132300399</v>
      </c>
      <c r="E56" s="125">
        <v>2.0364415862808101</v>
      </c>
      <c r="F56" s="125">
        <v>2.4898668210770101</v>
      </c>
      <c r="G56" s="125">
        <v>3.64725095264017</v>
      </c>
      <c r="H56" s="125">
        <v>7.9473684210526301</v>
      </c>
      <c r="I56" s="125">
        <v>14.1829393627955</v>
      </c>
      <c r="J56" s="125">
        <v>24.854932301740799</v>
      </c>
      <c r="K56" s="125">
        <v>31.950384944396902</v>
      </c>
      <c r="L56" s="125">
        <v>39.628482972136197</v>
      </c>
      <c r="M56" s="125">
        <v>45.917225950782999</v>
      </c>
      <c r="N56" s="125">
        <v>51.430615164520702</v>
      </c>
      <c r="O56" s="125">
        <v>59.701492537313399</v>
      </c>
      <c r="P56" s="125">
        <v>62.047729022324901</v>
      </c>
      <c r="Q56" s="125">
        <v>59.867986798679901</v>
      </c>
      <c r="R56" s="125">
        <v>53.908554572271399</v>
      </c>
      <c r="S56" s="125">
        <v>48.295003965107099</v>
      </c>
    </row>
    <row r="57" spans="1:19" s="79" customFormat="1" ht="15">
      <c r="A57" s="221"/>
      <c r="B57" s="214"/>
      <c r="C57" s="124" t="s">
        <v>28</v>
      </c>
      <c r="D57" s="125">
        <v>0.59594755661501797</v>
      </c>
      <c r="E57" s="125">
        <v>0.96463022508038598</v>
      </c>
      <c r="F57" s="125">
        <v>1.1001737116386801</v>
      </c>
      <c r="G57" s="125">
        <v>0.979858464888405</v>
      </c>
      <c r="H57" s="125">
        <v>1.4736842105263199</v>
      </c>
      <c r="I57" s="125">
        <v>3.18602261048304</v>
      </c>
      <c r="J57" s="125">
        <v>4.642166344294</v>
      </c>
      <c r="K57" s="125">
        <v>8.4687767322497898</v>
      </c>
      <c r="L57" s="125">
        <v>11.808934099955801</v>
      </c>
      <c r="M57" s="125">
        <v>15.939597315436201</v>
      </c>
      <c r="N57" s="125">
        <v>22.532188841201702</v>
      </c>
      <c r="O57" s="125">
        <v>31.201137171286401</v>
      </c>
      <c r="P57" s="125">
        <v>34.257120862201702</v>
      </c>
      <c r="Q57" s="125">
        <v>37.557755775577597</v>
      </c>
      <c r="R57" s="125">
        <v>43.805309734513301</v>
      </c>
      <c r="S57" s="125">
        <v>48.850118953211698</v>
      </c>
    </row>
    <row r="58" spans="1:19" s="79" customFormat="1" ht="15">
      <c r="A58" s="221"/>
      <c r="B58" s="215" t="s">
        <v>43</v>
      </c>
      <c r="C58" s="151" t="s">
        <v>26</v>
      </c>
      <c r="D58" s="152">
        <v>99.213936690036107</v>
      </c>
      <c r="E58" s="152">
        <v>98.784340001914401</v>
      </c>
      <c r="F58" s="152">
        <v>98.163693599160595</v>
      </c>
      <c r="G58" s="152">
        <v>97.206385404789003</v>
      </c>
      <c r="H58" s="152">
        <v>93.746113529359505</v>
      </c>
      <c r="I58" s="152">
        <v>86.103213578013296</v>
      </c>
      <c r="J58" s="152">
        <v>74.827837640768095</v>
      </c>
      <c r="K58" s="152">
        <v>64.380749014454693</v>
      </c>
      <c r="L58" s="152">
        <v>55.0966925718417</v>
      </c>
      <c r="M58" s="152">
        <v>38.3708233238698</v>
      </c>
      <c r="N58" s="152">
        <v>31.263676148796499</v>
      </c>
      <c r="O58" s="152">
        <v>12.3597186892114</v>
      </c>
      <c r="P58" s="152">
        <v>3.6188860616341501</v>
      </c>
      <c r="Q58" s="152">
        <v>1.68999207816213</v>
      </c>
      <c r="R58" s="152">
        <v>2.1568896826487198</v>
      </c>
      <c r="S58" s="152">
        <v>3.15968142055099</v>
      </c>
    </row>
    <row r="59" spans="1:19" s="79" customFormat="1" ht="15">
      <c r="A59" s="221"/>
      <c r="B59" s="216"/>
      <c r="C59" s="151" t="s">
        <v>27</v>
      </c>
      <c r="D59" s="152">
        <v>0.56299128956872702</v>
      </c>
      <c r="E59" s="152">
        <v>0.89020771513353103</v>
      </c>
      <c r="F59" s="152">
        <v>1.5215110178384099</v>
      </c>
      <c r="G59" s="152">
        <v>2.47054351957431</v>
      </c>
      <c r="H59" s="152">
        <v>5.6675846140179402</v>
      </c>
      <c r="I59" s="152">
        <v>12.414922029809601</v>
      </c>
      <c r="J59" s="152">
        <v>22.2069189014016</v>
      </c>
      <c r="K59" s="152">
        <v>30.445137976346899</v>
      </c>
      <c r="L59" s="152">
        <v>37.077534791252504</v>
      </c>
      <c r="M59" s="152">
        <v>51.681589866783099</v>
      </c>
      <c r="N59" s="152">
        <v>54.937089715536104</v>
      </c>
      <c r="O59" s="152">
        <v>69.010923238066695</v>
      </c>
      <c r="P59" s="152">
        <v>74.045801526717597</v>
      </c>
      <c r="Q59" s="152">
        <v>72.484816477422797</v>
      </c>
      <c r="R59" s="152">
        <v>67.976370380546797</v>
      </c>
      <c r="S59" s="152">
        <v>62.566914740827798</v>
      </c>
    </row>
    <row r="60" spans="1:19" s="79" customFormat="1" ht="15">
      <c r="A60" s="224"/>
      <c r="B60" s="217"/>
      <c r="C60" s="151" t="s">
        <v>28</v>
      </c>
      <c r="D60" s="152">
        <v>0.223072020395156</v>
      </c>
      <c r="E60" s="152">
        <v>0.32545228295204398</v>
      </c>
      <c r="F60" s="152">
        <v>0.31479538300104898</v>
      </c>
      <c r="G60" s="152">
        <v>0.32307107563664</v>
      </c>
      <c r="H60" s="152">
        <v>0.58630185662254597</v>
      </c>
      <c r="I60" s="152">
        <v>1.48186439217713</v>
      </c>
      <c r="J60" s="152">
        <v>2.9652434578303501</v>
      </c>
      <c r="K60" s="152">
        <v>5.17411300919842</v>
      </c>
      <c r="L60" s="152">
        <v>7.8257726369058398</v>
      </c>
      <c r="M60" s="152">
        <v>9.9475868093470208</v>
      </c>
      <c r="N60" s="152">
        <v>13.799234135667399</v>
      </c>
      <c r="O60" s="152">
        <v>18.6293580727218</v>
      </c>
      <c r="P60" s="152">
        <v>22.3353124116483</v>
      </c>
      <c r="Q60" s="152">
        <v>25.825191444415101</v>
      </c>
      <c r="R60" s="152">
        <v>29.8667399368045</v>
      </c>
      <c r="S60" s="152">
        <v>34.273403838621199</v>
      </c>
    </row>
    <row r="61" spans="1:19" s="79" customFormat="1" ht="15">
      <c r="A61" s="220" t="s">
        <v>65</v>
      </c>
      <c r="B61" s="212" t="s">
        <v>42</v>
      </c>
      <c r="C61" s="124" t="s">
        <v>26</v>
      </c>
      <c r="D61" s="125">
        <v>96.050269299820499</v>
      </c>
      <c r="E61" s="125">
        <v>96.689895470383306</v>
      </c>
      <c r="F61" s="125">
        <v>95.104895104895107</v>
      </c>
      <c r="G61" s="125">
        <v>94.857916102841699</v>
      </c>
      <c r="H61" s="125">
        <v>90.538922155688596</v>
      </c>
      <c r="I61" s="125">
        <v>86.3267670915411</v>
      </c>
      <c r="J61" s="125">
        <v>80.044345898004394</v>
      </c>
      <c r="K61" s="125">
        <v>71.261930010604502</v>
      </c>
      <c r="L61" s="125">
        <v>65.506958250496993</v>
      </c>
      <c r="M61" s="125">
        <v>51.629327902240298</v>
      </c>
      <c r="N61" s="125">
        <v>39.5112016293279</v>
      </c>
      <c r="O61" s="125">
        <v>28.041237113402101</v>
      </c>
      <c r="P61" s="125">
        <v>14.8029818956337</v>
      </c>
      <c r="Q61" s="125">
        <v>9.5238095238095202</v>
      </c>
      <c r="R61" s="125">
        <v>4.9327354260089704</v>
      </c>
      <c r="S61" s="125">
        <v>2.9100529100529098</v>
      </c>
    </row>
    <row r="62" spans="1:19" s="79" customFormat="1" ht="15">
      <c r="A62" s="221"/>
      <c r="B62" s="213"/>
      <c r="C62" s="124" t="s">
        <v>27</v>
      </c>
      <c r="D62" s="125">
        <v>3.5906642728904798</v>
      </c>
      <c r="E62" s="125">
        <v>3.1358885017421598</v>
      </c>
      <c r="F62" s="125">
        <v>4.1958041958042003</v>
      </c>
      <c r="G62" s="125">
        <v>4.6008119079837604</v>
      </c>
      <c r="H62" s="125">
        <v>8.8622754491017997</v>
      </c>
      <c r="I62" s="125">
        <v>11.819235225956</v>
      </c>
      <c r="J62" s="125">
        <v>18.736141906873598</v>
      </c>
      <c r="K62" s="125">
        <v>26.299045599151601</v>
      </c>
      <c r="L62" s="125">
        <v>31.510934393638198</v>
      </c>
      <c r="M62" s="125">
        <v>44.297352342158902</v>
      </c>
      <c r="N62" s="125">
        <v>54.684317718940903</v>
      </c>
      <c r="O62" s="125">
        <v>63.711340206185596</v>
      </c>
      <c r="P62" s="125">
        <v>73.908413205537798</v>
      </c>
      <c r="Q62" s="125">
        <v>75.415282392026597</v>
      </c>
      <c r="R62" s="125">
        <v>75.224215246636803</v>
      </c>
      <c r="S62" s="125">
        <v>78.571428571428598</v>
      </c>
    </row>
    <row r="63" spans="1:19" s="79" customFormat="1" ht="15">
      <c r="A63" s="221"/>
      <c r="B63" s="214"/>
      <c r="C63" s="124" t="s">
        <v>28</v>
      </c>
      <c r="D63" s="125">
        <v>0.35906642728904797</v>
      </c>
      <c r="E63" s="125">
        <v>0.174216027874564</v>
      </c>
      <c r="F63" s="125">
        <v>0.69930069930069905</v>
      </c>
      <c r="G63" s="125">
        <v>0.54127198917455999</v>
      </c>
      <c r="H63" s="125">
        <v>0.59880239520958101</v>
      </c>
      <c r="I63" s="125">
        <v>1.8539976825029001</v>
      </c>
      <c r="J63" s="125">
        <v>1.2195121951219501</v>
      </c>
      <c r="K63" s="125">
        <v>2.4390243902439002</v>
      </c>
      <c r="L63" s="125">
        <v>2.9821073558648101</v>
      </c>
      <c r="M63" s="125">
        <v>4.0733197556008101</v>
      </c>
      <c r="N63" s="125">
        <v>5.8044806517311596</v>
      </c>
      <c r="O63" s="125">
        <v>8.2474226804123703</v>
      </c>
      <c r="P63" s="125">
        <v>11.288604898828501</v>
      </c>
      <c r="Q63" s="125">
        <v>15.0609080841639</v>
      </c>
      <c r="R63" s="125">
        <v>19.843049327354301</v>
      </c>
      <c r="S63" s="125">
        <v>18.518518518518501</v>
      </c>
    </row>
    <row r="64" spans="1:19" s="79" customFormat="1" ht="15">
      <c r="A64" s="221"/>
      <c r="B64" s="215" t="s">
        <v>43</v>
      </c>
      <c r="C64" s="151" t="s">
        <v>26</v>
      </c>
      <c r="D64" s="152">
        <v>98.193548387096797</v>
      </c>
      <c r="E64" s="152">
        <v>97.680412371133997</v>
      </c>
      <c r="F64" s="152">
        <v>96.2389380530973</v>
      </c>
      <c r="G64" s="152">
        <v>96.642929806714093</v>
      </c>
      <c r="H64" s="152">
        <v>94.545454545454504</v>
      </c>
      <c r="I64" s="152">
        <v>89.760147601476007</v>
      </c>
      <c r="J64" s="152">
        <v>82.764654418197694</v>
      </c>
      <c r="K64" s="152">
        <v>75.5474452554745</v>
      </c>
      <c r="L64" s="152">
        <v>65.042979942693407</v>
      </c>
      <c r="M64" s="152">
        <v>54.598825831702499</v>
      </c>
      <c r="N64" s="152">
        <v>41.182466870540303</v>
      </c>
      <c r="O64" s="152">
        <v>30.4389312977099</v>
      </c>
      <c r="P64" s="152">
        <v>18.755803156917398</v>
      </c>
      <c r="Q64" s="152">
        <v>10.438024231127701</v>
      </c>
      <c r="R64" s="152">
        <v>6.2291434927697402</v>
      </c>
      <c r="S64" s="152">
        <v>4.6119235095612998</v>
      </c>
    </row>
    <row r="65" spans="1:19" s="79" customFormat="1" ht="15">
      <c r="A65" s="221"/>
      <c r="B65" s="216"/>
      <c r="C65" s="151" t="s">
        <v>27</v>
      </c>
      <c r="D65" s="152">
        <v>1.67741935483871</v>
      </c>
      <c r="E65" s="152">
        <v>2.31958762886598</v>
      </c>
      <c r="F65" s="152">
        <v>3.4292035398230101</v>
      </c>
      <c r="G65" s="152">
        <v>3.2553407934893199</v>
      </c>
      <c r="H65" s="152">
        <v>5.0505050505050502</v>
      </c>
      <c r="I65" s="152">
        <v>9.6863468634686392</v>
      </c>
      <c r="J65" s="152">
        <v>16.535433070866102</v>
      </c>
      <c r="K65" s="152">
        <v>23.266423357664198</v>
      </c>
      <c r="L65" s="152">
        <v>32.9512893982808</v>
      </c>
      <c r="M65" s="152">
        <v>40.704500978473597</v>
      </c>
      <c r="N65" s="152">
        <v>52.395514780835903</v>
      </c>
      <c r="O65" s="152">
        <v>62.213740458015302</v>
      </c>
      <c r="P65" s="152">
        <v>70.102135561745598</v>
      </c>
      <c r="Q65" s="152">
        <v>77.912395153774497</v>
      </c>
      <c r="R65" s="152">
        <v>77.641824249165694</v>
      </c>
      <c r="S65" s="152">
        <v>75.703037120359994</v>
      </c>
    </row>
    <row r="66" spans="1:19" s="79" customFormat="1" ht="15">
      <c r="A66" s="224"/>
      <c r="B66" s="217"/>
      <c r="C66" s="151" t="s">
        <v>28</v>
      </c>
      <c r="D66" s="152">
        <v>0.12903225806451599</v>
      </c>
      <c r="E66" s="152"/>
      <c r="F66" s="152">
        <v>0.33185840707964598</v>
      </c>
      <c r="G66" s="152">
        <v>0.101729399796541</v>
      </c>
      <c r="H66" s="152">
        <v>0.40404040404040398</v>
      </c>
      <c r="I66" s="152">
        <v>0.55350553505535005</v>
      </c>
      <c r="J66" s="152">
        <v>0.69991251093613305</v>
      </c>
      <c r="K66" s="152">
        <v>1.1861313868613099</v>
      </c>
      <c r="L66" s="152">
        <v>2.0057306590257902</v>
      </c>
      <c r="M66" s="152">
        <v>4.6966731898238701</v>
      </c>
      <c r="N66" s="152">
        <v>6.4220183486238502</v>
      </c>
      <c r="O66" s="152">
        <v>7.3473282442748102</v>
      </c>
      <c r="P66" s="152">
        <v>11.142061281337</v>
      </c>
      <c r="Q66" s="152">
        <v>11.6495806150979</v>
      </c>
      <c r="R66" s="152">
        <v>16.129032258064498</v>
      </c>
      <c r="S66" s="152">
        <v>19.685039370078702</v>
      </c>
    </row>
    <row r="67" spans="1:19" s="79" customFormat="1" ht="15">
      <c r="A67" s="220" t="s">
        <v>66</v>
      </c>
      <c r="B67" s="212" t="s">
        <v>42</v>
      </c>
      <c r="C67" s="124" t="s">
        <v>26</v>
      </c>
      <c r="D67" s="125">
        <v>95.412844036697294</v>
      </c>
      <c r="E67" s="125">
        <v>95.427435387673995</v>
      </c>
      <c r="F67" s="125">
        <v>92.827988338192398</v>
      </c>
      <c r="G67" s="125">
        <v>89.747899159663902</v>
      </c>
      <c r="H67" s="125">
        <v>80.566218809980796</v>
      </c>
      <c r="I67" s="125">
        <v>70.092735703245793</v>
      </c>
      <c r="J67" s="125">
        <v>60.399053094352404</v>
      </c>
      <c r="K67" s="125">
        <v>50.913156913902299</v>
      </c>
      <c r="L67" s="125">
        <v>37.1069182389937</v>
      </c>
      <c r="M67" s="125">
        <v>23.852863102009898</v>
      </c>
      <c r="N67" s="125">
        <v>12.0264803236484</v>
      </c>
      <c r="O67" s="125">
        <v>5.2808610830810601</v>
      </c>
      <c r="P67" s="125">
        <v>1.7319016279875299</v>
      </c>
      <c r="Q67" s="125">
        <v>0.65530799475753598</v>
      </c>
      <c r="R67" s="125">
        <v>0.53782717820007198</v>
      </c>
      <c r="S67" s="125">
        <v>0.39745627980922099</v>
      </c>
    </row>
    <row r="68" spans="1:19" s="79" customFormat="1" ht="15">
      <c r="A68" s="221"/>
      <c r="B68" s="213"/>
      <c r="C68" s="124" t="s">
        <v>27</v>
      </c>
      <c r="D68" s="125">
        <v>3.5932721712538198</v>
      </c>
      <c r="E68" s="125">
        <v>3.5785288270377702</v>
      </c>
      <c r="F68" s="125">
        <v>5.9475218658892102</v>
      </c>
      <c r="G68" s="125">
        <v>8.3193277310924394</v>
      </c>
      <c r="H68" s="125">
        <v>16.5547024952015</v>
      </c>
      <c r="I68" s="125">
        <v>25.618238021638302</v>
      </c>
      <c r="J68" s="125">
        <v>33.851876902265801</v>
      </c>
      <c r="K68" s="125">
        <v>39.880730525531099</v>
      </c>
      <c r="L68" s="125">
        <v>52.0833333333333</v>
      </c>
      <c r="M68" s="125">
        <v>59.878649981039104</v>
      </c>
      <c r="N68" s="125">
        <v>68.995954394998193</v>
      </c>
      <c r="O68" s="125">
        <v>75.479313824419805</v>
      </c>
      <c r="P68" s="125">
        <v>75.684101143055102</v>
      </c>
      <c r="Q68" s="125">
        <v>75.065530799475795</v>
      </c>
      <c r="R68" s="125">
        <v>73.503047687343098</v>
      </c>
      <c r="S68" s="125">
        <v>73.330683624801296</v>
      </c>
    </row>
    <row r="69" spans="1:19" s="79" customFormat="1" ht="15">
      <c r="A69" s="221"/>
      <c r="B69" s="214"/>
      <c r="C69" s="124" t="s">
        <v>28</v>
      </c>
      <c r="D69" s="125">
        <v>0.99388379204892996</v>
      </c>
      <c r="E69" s="125">
        <v>0.99403578528826997</v>
      </c>
      <c r="F69" s="125">
        <v>1.22448979591837</v>
      </c>
      <c r="G69" s="125">
        <v>1.9327731092436999</v>
      </c>
      <c r="H69" s="125">
        <v>2.8790786948176601</v>
      </c>
      <c r="I69" s="125">
        <v>4.2890262751159201</v>
      </c>
      <c r="J69" s="125">
        <v>5.7490700033818101</v>
      </c>
      <c r="K69" s="125">
        <v>9.2061125605665293</v>
      </c>
      <c r="L69" s="125">
        <v>10.809748427673</v>
      </c>
      <c r="M69" s="125">
        <v>16.268486916951101</v>
      </c>
      <c r="N69" s="125">
        <v>18.977565281353399</v>
      </c>
      <c r="O69" s="125">
        <v>19.239825092499199</v>
      </c>
      <c r="P69" s="125">
        <v>22.583997228957401</v>
      </c>
      <c r="Q69" s="125">
        <v>24.279161205766702</v>
      </c>
      <c r="R69" s="125">
        <v>25.959125134456801</v>
      </c>
      <c r="S69" s="125">
        <v>26.271860095389499</v>
      </c>
    </row>
    <row r="70" spans="1:19" s="79" customFormat="1" ht="15">
      <c r="A70" s="221"/>
      <c r="B70" s="215" t="s">
        <v>43</v>
      </c>
      <c r="C70" s="151" t="s">
        <v>26</v>
      </c>
      <c r="D70" s="152">
        <v>97.839211947886895</v>
      </c>
      <c r="E70" s="152">
        <v>97.212353101940394</v>
      </c>
      <c r="F70" s="152">
        <v>95.979212253829303</v>
      </c>
      <c r="G70" s="152">
        <v>90.410393895648596</v>
      </c>
      <c r="H70" s="152">
        <v>80.137594318686197</v>
      </c>
      <c r="I70" s="152">
        <v>71.040412725709402</v>
      </c>
      <c r="J70" s="152">
        <v>59.583468922876698</v>
      </c>
      <c r="K70" s="152">
        <v>48.739495798319297</v>
      </c>
      <c r="L70" s="152">
        <v>35.953832752613202</v>
      </c>
      <c r="M70" s="152">
        <v>22.0469171683621</v>
      </c>
      <c r="N70" s="152">
        <v>13.121101312110101</v>
      </c>
      <c r="O70" s="152">
        <v>5.5719712959054499</v>
      </c>
      <c r="P70" s="152">
        <v>1.8801410105757901</v>
      </c>
      <c r="Q70" s="152">
        <v>0.58505850585058505</v>
      </c>
      <c r="R70" s="152">
        <v>0.36371902705160303</v>
      </c>
      <c r="S70" s="152">
        <v>2.4330900243309E-2</v>
      </c>
    </row>
    <row r="71" spans="1:19" s="79" customFormat="1" ht="15">
      <c r="A71" s="221"/>
      <c r="B71" s="216"/>
      <c r="C71" s="151" t="s">
        <v>27</v>
      </c>
      <c r="D71" s="152">
        <v>1.87480139815698</v>
      </c>
      <c r="E71" s="152">
        <v>2.4323585679147302</v>
      </c>
      <c r="F71" s="152">
        <v>3.52844638949672</v>
      </c>
      <c r="G71" s="152">
        <v>8.3522375747576802</v>
      </c>
      <c r="H71" s="152">
        <v>18.086995117620901</v>
      </c>
      <c r="I71" s="152">
        <v>25.245055889939799</v>
      </c>
      <c r="J71" s="152">
        <v>35.047185161080399</v>
      </c>
      <c r="K71" s="152">
        <v>43.3613445378151</v>
      </c>
      <c r="L71" s="152">
        <v>54.137630662020896</v>
      </c>
      <c r="M71" s="152">
        <v>64.417687357276293</v>
      </c>
      <c r="N71" s="152">
        <v>70.0365670036567</v>
      </c>
      <c r="O71" s="152">
        <v>75.031658927817602</v>
      </c>
      <c r="P71" s="152">
        <v>78.566392479435905</v>
      </c>
      <c r="Q71" s="152">
        <v>77.655265526552697</v>
      </c>
      <c r="R71" s="152">
        <v>75.744487383496207</v>
      </c>
      <c r="S71" s="152">
        <v>72.457420924574194</v>
      </c>
    </row>
    <row r="72" spans="1:19" s="79" customFormat="1" ht="15">
      <c r="A72" s="224"/>
      <c r="B72" s="217"/>
      <c r="C72" s="151" t="s">
        <v>28</v>
      </c>
      <c r="D72" s="152">
        <v>0.28598665395614897</v>
      </c>
      <c r="E72" s="152">
        <v>0.35528833014484801</v>
      </c>
      <c r="F72" s="152">
        <v>0.49234135667396101</v>
      </c>
      <c r="G72" s="152">
        <v>1.23736852959373</v>
      </c>
      <c r="H72" s="152">
        <v>1.7754105636928501</v>
      </c>
      <c r="I72" s="152">
        <v>3.7145313843508201</v>
      </c>
      <c r="J72" s="152">
        <v>5.3693459160429597</v>
      </c>
      <c r="K72" s="152">
        <v>7.8991596638655501</v>
      </c>
      <c r="L72" s="152">
        <v>9.9085365853658498</v>
      </c>
      <c r="M72" s="152">
        <v>13.5353954743616</v>
      </c>
      <c r="N72" s="152">
        <v>16.842331684233201</v>
      </c>
      <c r="O72" s="152">
        <v>19.396369776276899</v>
      </c>
      <c r="P72" s="152">
        <v>19.553466509988201</v>
      </c>
      <c r="Q72" s="152">
        <v>21.759675967596799</v>
      </c>
      <c r="R72" s="152">
        <v>23.891793589452099</v>
      </c>
      <c r="S72" s="152">
        <v>27.518248175182499</v>
      </c>
    </row>
    <row r="73" spans="1:19" s="79" customFormat="1" ht="15">
      <c r="A73" s="220" t="s">
        <v>45</v>
      </c>
      <c r="B73" s="212" t="s">
        <v>42</v>
      </c>
      <c r="C73" s="124" t="s">
        <v>26</v>
      </c>
      <c r="D73" s="125">
        <v>97.4093264248705</v>
      </c>
      <c r="E73" s="125">
        <v>97.422680412371093</v>
      </c>
      <c r="F73" s="125">
        <v>97.630331753554501</v>
      </c>
      <c r="G73" s="125">
        <v>90.612244897959201</v>
      </c>
      <c r="H73" s="125">
        <v>80.353200883002202</v>
      </c>
      <c r="I73" s="125">
        <v>74.931129476584005</v>
      </c>
      <c r="J73" s="125">
        <v>64.179104477611901</v>
      </c>
      <c r="K73" s="125">
        <v>56.060606060606098</v>
      </c>
      <c r="L73" s="125">
        <v>40.581929555895897</v>
      </c>
      <c r="M73" s="125">
        <v>19.175911251980999</v>
      </c>
      <c r="N73" s="125">
        <v>11.960132890365401</v>
      </c>
      <c r="O73" s="125">
        <v>4.31372549019608</v>
      </c>
      <c r="P73" s="125">
        <v>0.24937655860349101</v>
      </c>
      <c r="Q73" s="125">
        <v>0.24509803921568599</v>
      </c>
      <c r="R73" s="125">
        <v>0.27100271002710002</v>
      </c>
      <c r="S73" s="125">
        <v>0.26178010471204199</v>
      </c>
    </row>
    <row r="74" spans="1:19" s="79" customFormat="1" ht="15">
      <c r="A74" s="221"/>
      <c r="B74" s="213"/>
      <c r="C74" s="124" t="s">
        <v>27</v>
      </c>
      <c r="D74" s="125">
        <v>1.55440414507772</v>
      </c>
      <c r="E74" s="125">
        <v>1.5463917525773201</v>
      </c>
      <c r="F74" s="125">
        <v>1.8957345971563999</v>
      </c>
      <c r="G74" s="125">
        <v>7.9591836734693899</v>
      </c>
      <c r="H74" s="125">
        <v>17.880794701986801</v>
      </c>
      <c r="I74" s="125">
        <v>23.4159779614325</v>
      </c>
      <c r="J74" s="125">
        <v>30.257801899592899</v>
      </c>
      <c r="K74" s="125">
        <v>37.190082644628099</v>
      </c>
      <c r="L74" s="125">
        <v>51.761102603369103</v>
      </c>
      <c r="M74" s="125">
        <v>68.779714738510293</v>
      </c>
      <c r="N74" s="125">
        <v>73.5880398671096</v>
      </c>
      <c r="O74" s="125">
        <v>77.647058823529406</v>
      </c>
      <c r="P74" s="125">
        <v>78.553615960099705</v>
      </c>
      <c r="Q74" s="125">
        <v>73.774509803921603</v>
      </c>
      <c r="R74" s="125">
        <v>73.983739837398403</v>
      </c>
      <c r="S74" s="125">
        <v>74.345549738219901</v>
      </c>
    </row>
    <row r="75" spans="1:19" s="79" customFormat="1" ht="15">
      <c r="A75" s="221"/>
      <c r="B75" s="214"/>
      <c r="C75" s="124" t="s">
        <v>28</v>
      </c>
      <c r="D75" s="125">
        <v>1.03626943005181</v>
      </c>
      <c r="E75" s="125">
        <v>1.0309278350515501</v>
      </c>
      <c r="F75" s="125">
        <v>0.47393364928909998</v>
      </c>
      <c r="G75" s="125">
        <v>1.4285714285714299</v>
      </c>
      <c r="H75" s="125">
        <v>1.7660044150110401</v>
      </c>
      <c r="I75" s="125">
        <v>1.65289256198347</v>
      </c>
      <c r="J75" s="125">
        <v>5.5630936227951198</v>
      </c>
      <c r="K75" s="125">
        <v>6.7493112947658398</v>
      </c>
      <c r="L75" s="125">
        <v>7.6569678407350699</v>
      </c>
      <c r="M75" s="125">
        <v>12.044374009508701</v>
      </c>
      <c r="N75" s="125">
        <v>14.451827242524899</v>
      </c>
      <c r="O75" s="125">
        <v>18.039215686274499</v>
      </c>
      <c r="P75" s="125">
        <v>21.197007481296801</v>
      </c>
      <c r="Q75" s="125">
        <v>25.980392156862699</v>
      </c>
      <c r="R75" s="125">
        <v>25.745257452574499</v>
      </c>
      <c r="S75" s="125">
        <v>25.3926701570681</v>
      </c>
    </row>
    <row r="76" spans="1:19" s="79" customFormat="1" ht="15">
      <c r="A76" s="221"/>
      <c r="B76" s="215" t="s">
        <v>43</v>
      </c>
      <c r="C76" s="151" t="s">
        <v>26</v>
      </c>
      <c r="D76" s="152">
        <v>99.300699300699307</v>
      </c>
      <c r="E76" s="152">
        <v>95.270270270270302</v>
      </c>
      <c r="F76" s="152">
        <v>98.360655737704903</v>
      </c>
      <c r="G76" s="152">
        <v>92.881355932203405</v>
      </c>
      <c r="H76" s="152">
        <v>88.188976377952798</v>
      </c>
      <c r="I76" s="152">
        <v>79.1015625</v>
      </c>
      <c r="J76" s="152">
        <v>62.7986348122867</v>
      </c>
      <c r="K76" s="152">
        <v>54.4921875</v>
      </c>
      <c r="L76" s="152">
        <v>44.575471698113198</v>
      </c>
      <c r="M76" s="152">
        <v>24.090909090909101</v>
      </c>
      <c r="N76" s="152">
        <v>15.021459227467799</v>
      </c>
      <c r="O76" s="152">
        <v>5.0660792951541804</v>
      </c>
      <c r="P76" s="152">
        <v>1.24688279301746</v>
      </c>
      <c r="Q76" s="152">
        <v>0.50505050505050497</v>
      </c>
      <c r="R76" s="152">
        <v>0.25125628140703499</v>
      </c>
      <c r="S76" s="152"/>
    </row>
    <row r="77" spans="1:19" s="79" customFormat="1" ht="15">
      <c r="A77" s="221"/>
      <c r="B77" s="216"/>
      <c r="C77" s="151" t="s">
        <v>27</v>
      </c>
      <c r="D77" s="152">
        <v>0.69930069930069905</v>
      </c>
      <c r="E77" s="152">
        <v>4.7297297297297298</v>
      </c>
      <c r="F77" s="152">
        <v>1.63934426229508</v>
      </c>
      <c r="G77" s="152">
        <v>5.7627118644067803</v>
      </c>
      <c r="H77" s="152">
        <v>11.286089238845101</v>
      </c>
      <c r="I77" s="152">
        <v>20.3125</v>
      </c>
      <c r="J77" s="152">
        <v>33.617747440273</v>
      </c>
      <c r="K77" s="152">
        <v>41.015625</v>
      </c>
      <c r="L77" s="152">
        <v>48.349056603773597</v>
      </c>
      <c r="M77" s="152">
        <v>68.409090909090907</v>
      </c>
      <c r="N77" s="152">
        <v>71.6738197424893</v>
      </c>
      <c r="O77" s="152">
        <v>84.140969162995603</v>
      </c>
      <c r="P77" s="152">
        <v>83.042394014962596</v>
      </c>
      <c r="Q77" s="152">
        <v>78.030303030303003</v>
      </c>
      <c r="R77" s="152">
        <v>79.899497487437202</v>
      </c>
      <c r="S77" s="152">
        <v>75.897435897435898</v>
      </c>
    </row>
    <row r="78" spans="1:19" s="79" customFormat="1" ht="15">
      <c r="A78" s="224"/>
      <c r="B78" s="217"/>
      <c r="C78" s="151" t="s">
        <v>28</v>
      </c>
      <c r="D78" s="152">
        <v>0</v>
      </c>
      <c r="E78" s="152">
        <v>0</v>
      </c>
      <c r="F78" s="152">
        <v>0</v>
      </c>
      <c r="G78" s="152">
        <v>1.35593220338983</v>
      </c>
      <c r="H78" s="152">
        <v>0.52493438320209995</v>
      </c>
      <c r="I78" s="152">
        <v>0.5859375</v>
      </c>
      <c r="J78" s="152">
        <v>3.58361774744027</v>
      </c>
      <c r="K78" s="152">
        <v>4.4921875</v>
      </c>
      <c r="L78" s="152">
        <v>7.0754716981132102</v>
      </c>
      <c r="M78" s="152">
        <v>7.5</v>
      </c>
      <c r="N78" s="152">
        <v>13.3047210300429</v>
      </c>
      <c r="O78" s="152">
        <v>10.792951541850201</v>
      </c>
      <c r="P78" s="152">
        <v>15.71072319202</v>
      </c>
      <c r="Q78" s="152">
        <v>21.464646464646499</v>
      </c>
      <c r="R78" s="152">
        <v>19.849246231155799</v>
      </c>
      <c r="S78" s="152">
        <v>24.102564102564099</v>
      </c>
    </row>
    <row r="79" spans="1:19" s="79" customFormat="1" ht="15">
      <c r="A79" s="220" t="s">
        <v>46</v>
      </c>
      <c r="B79" s="212" t="s">
        <v>42</v>
      </c>
      <c r="C79" s="124" t="s">
        <v>26</v>
      </c>
      <c r="D79" s="125">
        <v>85.330948121645804</v>
      </c>
      <c r="E79" s="125">
        <v>82.710280373831793</v>
      </c>
      <c r="F79" s="125">
        <v>82.100591715976293</v>
      </c>
      <c r="G79" s="125">
        <v>73.286290322580697</v>
      </c>
      <c r="H79" s="125">
        <v>62.4871531346352</v>
      </c>
      <c r="I79" s="125">
        <v>49.110595514307803</v>
      </c>
      <c r="J79" s="125">
        <v>38.15877251501</v>
      </c>
      <c r="K79" s="125">
        <v>29.285218598195701</v>
      </c>
      <c r="L79" s="125">
        <v>19.630872483221498</v>
      </c>
      <c r="M79" s="125">
        <v>11.776859504132201</v>
      </c>
      <c r="N79" s="125">
        <v>5.2788844621513897</v>
      </c>
      <c r="O79" s="125">
        <v>1.7471736896197301</v>
      </c>
      <c r="P79" s="125">
        <v>1.51679306608884</v>
      </c>
      <c r="Q79" s="125">
        <v>0.12970168612192001</v>
      </c>
      <c r="R79" s="125">
        <v>0.19569471624266099</v>
      </c>
      <c r="S79" s="125">
        <v>0</v>
      </c>
    </row>
    <row r="80" spans="1:19" s="79" customFormat="1" ht="15">
      <c r="A80" s="221"/>
      <c r="B80" s="213"/>
      <c r="C80" s="124" t="s">
        <v>27</v>
      </c>
      <c r="D80" s="125">
        <v>13.4168157423971</v>
      </c>
      <c r="E80" s="125">
        <v>14.641744548286599</v>
      </c>
      <c r="F80" s="125">
        <v>15.384615384615399</v>
      </c>
      <c r="G80" s="125">
        <v>23.387096774193498</v>
      </c>
      <c r="H80" s="125">
        <v>31.551901336074</v>
      </c>
      <c r="I80" s="125">
        <v>42.92343387471</v>
      </c>
      <c r="J80" s="125">
        <v>51.901267511674497</v>
      </c>
      <c r="K80" s="125">
        <v>57.251908396946597</v>
      </c>
      <c r="L80" s="125">
        <v>63.9261744966443</v>
      </c>
      <c r="M80" s="125">
        <v>69.421487603305806</v>
      </c>
      <c r="N80" s="125">
        <v>73.306772908366497</v>
      </c>
      <c r="O80" s="125">
        <v>76.258992805755398</v>
      </c>
      <c r="P80" s="125">
        <v>74.214517876489694</v>
      </c>
      <c r="Q80" s="125">
        <v>72.892347600518804</v>
      </c>
      <c r="R80" s="125">
        <v>75.929549902152601</v>
      </c>
      <c r="S80" s="125">
        <v>67.245657568238201</v>
      </c>
    </row>
    <row r="81" spans="1:19" s="79" customFormat="1" ht="15">
      <c r="A81" s="221"/>
      <c r="B81" s="214"/>
      <c r="C81" s="124" t="s">
        <v>28</v>
      </c>
      <c r="D81" s="125">
        <v>1.25223613595707</v>
      </c>
      <c r="E81" s="125">
        <v>2.64797507788162</v>
      </c>
      <c r="F81" s="125">
        <v>2.5147928994082802</v>
      </c>
      <c r="G81" s="125">
        <v>3.32661290322581</v>
      </c>
      <c r="H81" s="125">
        <v>5.96094552929085</v>
      </c>
      <c r="I81" s="125">
        <v>7.9659706109822102</v>
      </c>
      <c r="J81" s="125">
        <v>9.9399599733155402</v>
      </c>
      <c r="K81" s="125">
        <v>13.4628730048577</v>
      </c>
      <c r="L81" s="125">
        <v>16.442953020134201</v>
      </c>
      <c r="M81" s="125">
        <v>18.801652892562</v>
      </c>
      <c r="N81" s="125">
        <v>21.4143426294821</v>
      </c>
      <c r="O81" s="125">
        <v>21.993833504624899</v>
      </c>
      <c r="P81" s="125">
        <v>24.268689057421501</v>
      </c>
      <c r="Q81" s="125">
        <v>26.977950713359299</v>
      </c>
      <c r="R81" s="125">
        <v>23.8747553816047</v>
      </c>
      <c r="S81" s="125">
        <v>32.754342431761799</v>
      </c>
    </row>
    <row r="82" spans="1:19" s="79" customFormat="1" ht="15">
      <c r="A82" s="221"/>
      <c r="B82" s="215" t="s">
        <v>43</v>
      </c>
      <c r="C82" s="151" t="s">
        <v>26</v>
      </c>
      <c r="D82" s="152">
        <v>90.6639004149378</v>
      </c>
      <c r="E82" s="152">
        <v>88.501026694045194</v>
      </c>
      <c r="F82" s="152">
        <v>84.420289855072497</v>
      </c>
      <c r="G82" s="152">
        <v>76.167664670658695</v>
      </c>
      <c r="H82" s="152">
        <v>65.521191294387194</v>
      </c>
      <c r="I82" s="152">
        <v>56.966490299823597</v>
      </c>
      <c r="J82" s="152">
        <v>44.570994684889897</v>
      </c>
      <c r="K82" s="152">
        <v>33.1278890600924</v>
      </c>
      <c r="L82" s="152">
        <v>22.6530612244898</v>
      </c>
      <c r="M82" s="152">
        <v>15.7534246575342</v>
      </c>
      <c r="N82" s="152">
        <v>7.7691453940066602</v>
      </c>
      <c r="O82" s="152">
        <v>2.3214285714285698</v>
      </c>
      <c r="P82" s="152">
        <v>1.0238907849829399</v>
      </c>
      <c r="Q82" s="152">
        <v>0.512820512820513</v>
      </c>
      <c r="R82" s="152">
        <v>0.175438596491228</v>
      </c>
      <c r="S82" s="152"/>
    </row>
    <row r="83" spans="1:19" s="79" customFormat="1" ht="15">
      <c r="A83" s="221"/>
      <c r="B83" s="216"/>
      <c r="C83" s="151" t="s">
        <v>27</v>
      </c>
      <c r="D83" s="152">
        <v>8.2987551867219906</v>
      </c>
      <c r="E83" s="152">
        <v>9.6509240246406591</v>
      </c>
      <c r="F83" s="152">
        <v>12.1376811594203</v>
      </c>
      <c r="G83" s="152">
        <v>20.359281437125698</v>
      </c>
      <c r="H83" s="152">
        <v>30.584192439862498</v>
      </c>
      <c r="I83" s="152">
        <v>36.419753086419803</v>
      </c>
      <c r="J83" s="152">
        <v>47.076689445709903</v>
      </c>
      <c r="K83" s="152">
        <v>55.238828967642498</v>
      </c>
      <c r="L83" s="152">
        <v>64.387755102040799</v>
      </c>
      <c r="M83" s="152">
        <v>67.4168297455969</v>
      </c>
      <c r="N83" s="152">
        <v>70.921198668146502</v>
      </c>
      <c r="O83" s="152">
        <v>74.642857142857096</v>
      </c>
      <c r="P83" s="152">
        <v>77.3606370875995</v>
      </c>
      <c r="Q83" s="152">
        <v>75.128205128205096</v>
      </c>
      <c r="R83" s="152">
        <v>70.350877192982495</v>
      </c>
      <c r="S83" s="152">
        <v>72.570194384449294</v>
      </c>
    </row>
    <row r="84" spans="1:19" s="79" customFormat="1" ht="15.75" thickBot="1">
      <c r="A84" s="222"/>
      <c r="B84" s="223"/>
      <c r="C84" s="153" t="s">
        <v>28</v>
      </c>
      <c r="D84" s="154">
        <v>1.0373443983402499</v>
      </c>
      <c r="E84" s="154">
        <v>1.84804928131417</v>
      </c>
      <c r="F84" s="154">
        <v>3.4420289855072501</v>
      </c>
      <c r="G84" s="154">
        <v>3.47305389221557</v>
      </c>
      <c r="H84" s="154">
        <v>3.8946162657502899</v>
      </c>
      <c r="I84" s="154">
        <v>6.6137566137566104</v>
      </c>
      <c r="J84" s="154">
        <v>8.3523158694001491</v>
      </c>
      <c r="K84" s="154">
        <v>11.633281972264999</v>
      </c>
      <c r="L84" s="154">
        <v>12.959183673469401</v>
      </c>
      <c r="M84" s="154">
        <v>16.8297455968689</v>
      </c>
      <c r="N84" s="154">
        <v>21.309655937846799</v>
      </c>
      <c r="O84" s="154">
        <v>23.035714285714299</v>
      </c>
      <c r="P84" s="154">
        <v>21.615472127417501</v>
      </c>
      <c r="Q84" s="154">
        <v>24.3589743589744</v>
      </c>
      <c r="R84" s="154">
        <v>29.473684210526301</v>
      </c>
      <c r="S84" s="154">
        <v>27.429805615550801</v>
      </c>
    </row>
    <row r="86" spans="1:19" s="78" customFormat="1"/>
  </sheetData>
  <mergeCells count="17">
    <mergeCell ref="A67:A72"/>
    <mergeCell ref="B67:B69"/>
    <mergeCell ref="B70:B72"/>
    <mergeCell ref="B46:E46"/>
    <mergeCell ref="B47:E47"/>
    <mergeCell ref="A79:A84"/>
    <mergeCell ref="B79:B81"/>
    <mergeCell ref="B82:B84"/>
    <mergeCell ref="A55:A60"/>
    <mergeCell ref="B55:B57"/>
    <mergeCell ref="B58:B60"/>
    <mergeCell ref="A73:A78"/>
    <mergeCell ref="B73:B75"/>
    <mergeCell ref="B76:B78"/>
    <mergeCell ref="A61:A66"/>
    <mergeCell ref="B61:B63"/>
    <mergeCell ref="B64:B6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zoomScaleNormal="100" workbookViewId="0"/>
  </sheetViews>
  <sheetFormatPr baseColWidth="10" defaultRowHeight="18"/>
  <cols>
    <col min="2" max="2" width="13.77734375" customWidth="1"/>
    <col min="3" max="3" width="10.6640625" customWidth="1"/>
    <col min="4" max="4" width="11.5546875" customWidth="1"/>
    <col min="5" max="5" width="11.109375" customWidth="1"/>
    <col min="6" max="6" width="10.6640625" customWidth="1"/>
    <col min="7" max="7" width="11.5546875" customWidth="1"/>
    <col min="8" max="8" width="11.109375" customWidth="1"/>
    <col min="9" max="9" width="10.6640625" customWidth="1"/>
    <col min="10" max="10" width="11.5546875" customWidth="1"/>
  </cols>
  <sheetData>
    <row r="1" spans="1:11" s="78" customFormat="1">
      <c r="A1" s="87" t="s">
        <v>86</v>
      </c>
      <c r="C1" s="88"/>
      <c r="D1" s="88"/>
      <c r="E1" s="88"/>
      <c r="F1" s="88"/>
      <c r="G1" s="88"/>
      <c r="H1" s="88"/>
      <c r="I1" s="88"/>
      <c r="J1" s="88"/>
      <c r="K1" s="88"/>
    </row>
    <row r="2" spans="1:11" s="78" customFormat="1"/>
    <row r="3" spans="1:11" s="78" customFormat="1"/>
    <row r="4" spans="1:11" s="78" customFormat="1"/>
    <row r="5" spans="1:11" s="78" customFormat="1"/>
    <row r="6" spans="1:11" s="78" customFormat="1"/>
    <row r="7" spans="1:11" s="78" customFormat="1"/>
    <row r="8" spans="1:11" s="78" customFormat="1"/>
    <row r="9" spans="1:11" s="78" customFormat="1"/>
    <row r="10" spans="1:11" s="78" customFormat="1"/>
    <row r="11" spans="1:11" s="78" customFormat="1"/>
    <row r="12" spans="1:11" s="78" customFormat="1"/>
    <row r="13" spans="1:11" s="78" customFormat="1"/>
    <row r="14" spans="1:11" s="78" customFormat="1"/>
    <row r="15" spans="1:11" s="78" customFormat="1"/>
    <row r="16" spans="1:11" s="78" customFormat="1"/>
    <row r="17" spans="1:11" s="78" customFormat="1"/>
    <row r="18" spans="1:11" s="78" customFormat="1"/>
    <row r="19" spans="1:11" s="78" customFormat="1"/>
    <row r="20" spans="1:11" s="78" customFormat="1"/>
    <row r="21" spans="1:11" s="78" customFormat="1"/>
    <row r="22" spans="1:11" s="78" customFormat="1"/>
    <row r="23" spans="1:11" s="78" customFormat="1"/>
    <row r="24" spans="1:11" s="78" customFormat="1"/>
    <row r="25" spans="1:11" s="78" customFormat="1"/>
    <row r="26" spans="1:11" s="78" customFormat="1"/>
    <row r="27" spans="1:11" s="78" customFormat="1"/>
    <row r="28" spans="1:11" s="78" customFormat="1"/>
    <row r="29" spans="1:11" s="78" customFormat="1"/>
    <row r="30" spans="1:11" s="78" customFormat="1">
      <c r="H30" s="90" t="s">
        <v>67</v>
      </c>
    </row>
    <row r="31" spans="1:11" s="78" customFormat="1" ht="15" customHeight="1">
      <c r="A31" s="218" t="s">
        <v>78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</row>
    <row r="32" spans="1:11" s="78" customFormat="1" ht="14.45" customHeight="1">
      <c r="A32" s="94" t="s">
        <v>73</v>
      </c>
      <c r="E32" s="157"/>
      <c r="F32" s="157"/>
      <c r="G32" s="157"/>
      <c r="H32" s="157"/>
    </row>
    <row r="33" spans="1:16" s="78" customFormat="1">
      <c r="B33" s="157"/>
      <c r="C33" s="157"/>
      <c r="D33" s="157"/>
      <c r="E33" s="94"/>
      <c r="F33" s="95"/>
      <c r="G33" s="95"/>
      <c r="H33" s="95"/>
    </row>
    <row r="34" spans="1:16" s="78" customFormat="1">
      <c r="C34" s="94"/>
      <c r="D34" s="94"/>
    </row>
    <row r="35" spans="1:16">
      <c r="A35" s="226" t="s">
        <v>21</v>
      </c>
      <c r="B35" s="226"/>
      <c r="C35" s="226"/>
      <c r="D35" s="226"/>
      <c r="E35" s="226"/>
      <c r="F35" s="226"/>
      <c r="G35" s="226"/>
      <c r="H35" s="226"/>
      <c r="I35" s="226"/>
    </row>
    <row r="36" spans="1:16">
      <c r="A36" s="226" t="s">
        <v>77</v>
      </c>
      <c r="B36" s="226"/>
      <c r="C36" s="226"/>
      <c r="D36" s="226"/>
      <c r="E36" s="226"/>
      <c r="F36" s="226"/>
      <c r="G36" s="226"/>
      <c r="H36" s="226"/>
      <c r="I36" s="226"/>
    </row>
    <row r="37" spans="1:16">
      <c r="A37" s="227" t="s">
        <v>76</v>
      </c>
      <c r="B37" s="227"/>
      <c r="C37" s="227"/>
      <c r="D37" s="227"/>
      <c r="E37" s="227"/>
      <c r="F37" s="227"/>
      <c r="G37" s="227"/>
      <c r="H37" s="227"/>
      <c r="I37" s="227"/>
    </row>
    <row r="38" spans="1:16" ht="45.6" customHeight="1">
      <c r="A38" s="227" t="s">
        <v>69</v>
      </c>
      <c r="B38" s="227"/>
      <c r="C38" s="227"/>
      <c r="D38" s="227"/>
      <c r="E38" s="227"/>
      <c r="F38" s="227"/>
      <c r="G38" s="227"/>
      <c r="H38" s="227"/>
      <c r="I38" s="227"/>
    </row>
    <row r="39" spans="1:16">
      <c r="D39" s="16"/>
    </row>
    <row r="40" spans="1:16" ht="15.6" customHeight="1">
      <c r="A40" s="225"/>
      <c r="B40" s="225" t="s">
        <v>22</v>
      </c>
      <c r="C40" s="225"/>
      <c r="D40" s="225"/>
      <c r="E40" s="225" t="s">
        <v>23</v>
      </c>
      <c r="F40" s="225"/>
      <c r="G40" s="225"/>
      <c r="H40" s="225" t="s">
        <v>9</v>
      </c>
      <c r="I40" s="225"/>
      <c r="J40" s="225"/>
      <c r="K40" s="225" t="s">
        <v>10</v>
      </c>
      <c r="L40" s="225"/>
      <c r="M40" s="225"/>
      <c r="N40" s="225" t="s">
        <v>24</v>
      </c>
      <c r="O40" s="225"/>
      <c r="P40" s="225"/>
    </row>
    <row r="41" spans="1:16" ht="14.45" customHeight="1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</row>
    <row r="42" spans="1:16">
      <c r="A42" s="225"/>
      <c r="B42" s="75" t="s">
        <v>6</v>
      </c>
      <c r="C42" s="75" t="s">
        <v>3</v>
      </c>
      <c r="D42" s="168" t="s">
        <v>25</v>
      </c>
      <c r="E42" s="75" t="s">
        <v>6</v>
      </c>
      <c r="F42" s="75" t="s">
        <v>3</v>
      </c>
      <c r="G42" s="168" t="s">
        <v>25</v>
      </c>
      <c r="H42" s="75" t="s">
        <v>6</v>
      </c>
      <c r="I42" s="75" t="s">
        <v>3</v>
      </c>
      <c r="J42" s="168" t="s">
        <v>25</v>
      </c>
      <c r="K42" s="75" t="s">
        <v>6</v>
      </c>
      <c r="L42" s="75" t="s">
        <v>3</v>
      </c>
      <c r="M42" s="168" t="s">
        <v>25</v>
      </c>
      <c r="N42" s="75" t="s">
        <v>6</v>
      </c>
      <c r="O42" s="75" t="s">
        <v>3</v>
      </c>
      <c r="P42" s="168" t="s">
        <v>25</v>
      </c>
    </row>
    <row r="43" spans="1:16">
      <c r="A43" s="75">
        <v>1</v>
      </c>
      <c r="B43" s="76">
        <v>438.46985583224102</v>
      </c>
      <c r="C43" s="76">
        <v>437.15365653245698</v>
      </c>
      <c r="D43" s="170">
        <f>C43/B43-1</f>
        <v>-3.0018011096470953E-3</v>
      </c>
      <c r="E43" s="76">
        <v>434.15876698707302</v>
      </c>
      <c r="F43" s="76">
        <v>435.83718244803703</v>
      </c>
      <c r="G43" s="170">
        <f>F43/E43-1</f>
        <v>3.8659024960192578E-3</v>
      </c>
      <c r="H43" s="76">
        <v>422.61316872428</v>
      </c>
      <c r="I43" s="76">
        <v>422.57197696737001</v>
      </c>
      <c r="J43" s="170">
        <f>I43/H43-1</f>
        <v>-9.7469175024400556E-5</v>
      </c>
      <c r="K43" s="76">
        <v>477.17617449664402</v>
      </c>
      <c r="L43" s="76">
        <v>494.04733727810702</v>
      </c>
      <c r="M43" s="170">
        <f>L43/K43-1</f>
        <v>3.5356255578476325E-2</v>
      </c>
      <c r="N43" s="76">
        <v>487.433121019108</v>
      </c>
      <c r="O43" s="76">
        <v>490.00795228628198</v>
      </c>
      <c r="P43" s="170">
        <f>O43/N43-1</f>
        <v>5.282429847587311E-3</v>
      </c>
    </row>
    <row r="44" spans="1:16">
      <c r="A44" s="75">
        <v>2</v>
      </c>
      <c r="B44" s="76">
        <v>446.83512634475898</v>
      </c>
      <c r="C44" s="76">
        <v>446.98618307426602</v>
      </c>
      <c r="D44" s="170">
        <f t="shared" ref="D44:D72" si="0">C44/B44-1</f>
        <v>3.3805920931673228E-4</v>
      </c>
      <c r="E44" s="76">
        <v>450.79925544100797</v>
      </c>
      <c r="F44" s="76">
        <v>449.59259259259301</v>
      </c>
      <c r="G44" s="170">
        <f t="shared" ref="G44:G72" si="1">F44/E44-1</f>
        <v>-2.6767188140861542E-3</v>
      </c>
      <c r="H44" s="76">
        <v>444.41422594142301</v>
      </c>
      <c r="I44" s="76">
        <v>443.73650107991398</v>
      </c>
      <c r="J44" s="170">
        <f t="shared" ref="J44:J72" si="2">I44/H44-1</f>
        <v>-1.524984624588388E-3</v>
      </c>
      <c r="K44" s="76">
        <v>473.71664167915998</v>
      </c>
      <c r="L44" s="76">
        <v>490.630182421227</v>
      </c>
      <c r="M44" s="170">
        <f t="shared" ref="M44:M72" si="3">L44/K44-1</f>
        <v>3.5703919292584763E-2</v>
      </c>
      <c r="N44" s="76">
        <v>522.40654205607495</v>
      </c>
      <c r="O44" s="76">
        <v>525.43815513626805</v>
      </c>
      <c r="P44" s="170">
        <f t="shared" ref="P44:P72" si="4">O44/N44-1</f>
        <v>5.803168291617089E-3</v>
      </c>
    </row>
    <row r="45" spans="1:16">
      <c r="A45" s="75">
        <v>3</v>
      </c>
      <c r="B45" s="76">
        <v>453.13673666425302</v>
      </c>
      <c r="C45" s="76">
        <v>453.87480798771099</v>
      </c>
      <c r="D45" s="170">
        <f t="shared" si="0"/>
        <v>1.6288048700072721E-3</v>
      </c>
      <c r="E45" s="76">
        <v>457.51975771560399</v>
      </c>
      <c r="F45" s="76">
        <v>458.53571428571399</v>
      </c>
      <c r="G45" s="170">
        <f t="shared" si="1"/>
        <v>2.2205742002983087E-3</v>
      </c>
      <c r="H45" s="76">
        <v>450.63179916318001</v>
      </c>
      <c r="I45" s="76">
        <v>451.31974248927003</v>
      </c>
      <c r="J45" s="170">
        <f t="shared" si="2"/>
        <v>1.5266195758212309E-3</v>
      </c>
      <c r="K45" s="76">
        <v>486.40286624203799</v>
      </c>
      <c r="L45" s="76">
        <v>496.26333907056801</v>
      </c>
      <c r="M45" s="170">
        <f t="shared" si="3"/>
        <v>2.027223421751656E-2</v>
      </c>
      <c r="N45" s="76">
        <v>542.12416851441196</v>
      </c>
      <c r="O45" s="76">
        <v>538.15560165975103</v>
      </c>
      <c r="P45" s="170">
        <f t="shared" si="4"/>
        <v>-7.3204020133174064E-3</v>
      </c>
    </row>
    <row r="46" spans="1:16">
      <c r="A46" s="75">
        <v>4</v>
      </c>
      <c r="B46" s="76">
        <v>457.907164960724</v>
      </c>
      <c r="C46" s="76">
        <v>460.93432835820897</v>
      </c>
      <c r="D46" s="170">
        <f t="shared" si="0"/>
        <v>6.6108670689715154E-3</v>
      </c>
      <c r="E46" s="76">
        <v>462.26838558452999</v>
      </c>
      <c r="F46" s="76">
        <v>463.72434607645903</v>
      </c>
      <c r="G46" s="170">
        <f t="shared" si="1"/>
        <v>3.1495999668851304E-3</v>
      </c>
      <c r="H46" s="76">
        <v>453.74485596707802</v>
      </c>
      <c r="I46" s="76">
        <v>454.78935185185202</v>
      </c>
      <c r="J46" s="170">
        <f t="shared" si="2"/>
        <v>2.3019454017783048E-3</v>
      </c>
      <c r="K46" s="76">
        <v>490.41612483745098</v>
      </c>
      <c r="L46" s="76">
        <v>503.35</v>
      </c>
      <c r="M46" s="170">
        <f t="shared" si="3"/>
        <v>2.6373266512874194E-2</v>
      </c>
      <c r="N46" s="76">
        <v>545.21920668058499</v>
      </c>
      <c r="O46" s="76">
        <v>545.82429501084596</v>
      </c>
      <c r="P46" s="170">
        <f t="shared" si="4"/>
        <v>1.1098074368012245E-3</v>
      </c>
    </row>
    <row r="47" spans="1:16">
      <c r="A47" s="75">
        <v>5</v>
      </c>
      <c r="B47" s="76">
        <v>467.27855555555601</v>
      </c>
      <c r="C47" s="76">
        <v>468.958100558659</v>
      </c>
      <c r="D47" s="170">
        <f t="shared" si="0"/>
        <v>3.5943121787520571E-3</v>
      </c>
      <c r="E47" s="76">
        <v>472.07714895888898</v>
      </c>
      <c r="F47" s="76">
        <v>474.2294921875</v>
      </c>
      <c r="G47" s="170">
        <f t="shared" si="1"/>
        <v>4.5593039895233112E-3</v>
      </c>
      <c r="H47" s="76">
        <v>463.20987654320999</v>
      </c>
      <c r="I47" s="76">
        <v>467.67500000000001</v>
      </c>
      <c r="J47" s="170">
        <f t="shared" si="2"/>
        <v>9.6395255863537255E-3</v>
      </c>
      <c r="K47" s="76">
        <v>498.44417177914102</v>
      </c>
      <c r="L47" s="76">
        <v>509.89869753979701</v>
      </c>
      <c r="M47" s="170">
        <f t="shared" si="3"/>
        <v>2.2980559126151157E-2</v>
      </c>
      <c r="N47" s="76">
        <v>567.74354243542405</v>
      </c>
      <c r="O47" s="76">
        <v>571.67584745762701</v>
      </c>
      <c r="P47" s="170">
        <f t="shared" si="4"/>
        <v>6.9261994691032225E-3</v>
      </c>
    </row>
    <row r="48" spans="1:16">
      <c r="A48" s="75">
        <v>6</v>
      </c>
      <c r="B48" s="76">
        <v>474.93412590138399</v>
      </c>
      <c r="C48" s="76">
        <v>476.113297555158</v>
      </c>
      <c r="D48" s="170">
        <f t="shared" si="0"/>
        <v>2.4828109614907223E-3</v>
      </c>
      <c r="E48" s="76">
        <v>479.91266912669101</v>
      </c>
      <c r="F48" s="76">
        <v>481.41129032258101</v>
      </c>
      <c r="G48" s="170">
        <f t="shared" si="1"/>
        <v>3.1226956325556277E-3</v>
      </c>
      <c r="H48" s="76">
        <v>470.13970588235298</v>
      </c>
      <c r="I48" s="76">
        <v>472.72456140350897</v>
      </c>
      <c r="J48" s="170">
        <f t="shared" si="2"/>
        <v>5.4980583192920651E-3</v>
      </c>
      <c r="K48" s="76">
        <v>502.92012133468103</v>
      </c>
      <c r="L48" s="76">
        <v>520.81462140992198</v>
      </c>
      <c r="M48" s="170">
        <f t="shared" si="3"/>
        <v>3.5581197323645286E-2</v>
      </c>
      <c r="N48" s="76">
        <v>581.12207357859495</v>
      </c>
      <c r="O48" s="76">
        <v>580.84489051094897</v>
      </c>
      <c r="P48" s="170">
        <f t="shared" si="4"/>
        <v>-4.7697907246757598E-4</v>
      </c>
    </row>
    <row r="49" spans="1:16">
      <c r="A49" s="75">
        <v>7</v>
      </c>
      <c r="B49" s="76">
        <v>487.31856968711901</v>
      </c>
      <c r="C49" s="76">
        <v>488.217777777778</v>
      </c>
      <c r="D49" s="170">
        <f t="shared" si="0"/>
        <v>1.8452161411297574E-3</v>
      </c>
      <c r="E49" s="76">
        <v>494.89945382323702</v>
      </c>
      <c r="F49" s="76">
        <v>494.03645364536499</v>
      </c>
      <c r="G49" s="170">
        <f t="shared" si="1"/>
        <v>-1.7437889074338742E-3</v>
      </c>
      <c r="H49" s="76">
        <v>483.91250000000002</v>
      </c>
      <c r="I49" s="76">
        <v>483.65176908752301</v>
      </c>
      <c r="J49" s="170">
        <f t="shared" si="2"/>
        <v>-5.3879763898845301E-4</v>
      </c>
      <c r="K49" s="76">
        <v>521.58790593505</v>
      </c>
      <c r="L49" s="76">
        <v>532.58947368421002</v>
      </c>
      <c r="M49" s="170">
        <f t="shared" si="3"/>
        <v>2.1092451768868203E-2</v>
      </c>
      <c r="N49" s="76">
        <v>605.42218798150998</v>
      </c>
      <c r="O49" s="76">
        <v>607.70566727605103</v>
      </c>
      <c r="P49" s="170">
        <f t="shared" si="4"/>
        <v>3.7717139210808881E-3</v>
      </c>
    </row>
    <row r="50" spans="1:16">
      <c r="A50" s="75">
        <v>8</v>
      </c>
      <c r="B50" s="76">
        <v>501.13200000000001</v>
      </c>
      <c r="C50" s="76">
        <v>501.76327868852502</v>
      </c>
      <c r="D50" s="170">
        <f t="shared" si="0"/>
        <v>1.2597054040153211E-3</v>
      </c>
      <c r="E50" s="76">
        <v>509.24583980474802</v>
      </c>
      <c r="F50" s="76">
        <v>509.48592188919201</v>
      </c>
      <c r="G50" s="170">
        <f t="shared" si="1"/>
        <v>4.7144633432072425E-4</v>
      </c>
      <c r="H50" s="76">
        <v>499.97014925373099</v>
      </c>
      <c r="I50" s="76">
        <v>501.76824817518201</v>
      </c>
      <c r="J50" s="170">
        <f t="shared" si="2"/>
        <v>3.5964125540992598E-3</v>
      </c>
      <c r="K50" s="76">
        <v>534.589215686275</v>
      </c>
      <c r="L50" s="76">
        <v>547.54259043173897</v>
      </c>
      <c r="M50" s="170">
        <f t="shared" si="3"/>
        <v>2.4230520117834997E-2</v>
      </c>
      <c r="N50" s="76">
        <v>622.65339233038299</v>
      </c>
      <c r="O50" s="76">
        <v>628.74146341463404</v>
      </c>
      <c r="P50" s="170">
        <f t="shared" si="4"/>
        <v>9.777624532752327E-3</v>
      </c>
    </row>
    <row r="51" spans="1:16">
      <c r="A51" s="75">
        <v>9</v>
      </c>
      <c r="B51" s="76">
        <v>516.56013867899401</v>
      </c>
      <c r="C51" s="76">
        <v>519.31330221703604</v>
      </c>
      <c r="D51" s="170">
        <f t="shared" si="0"/>
        <v>5.3298025377697122E-3</v>
      </c>
      <c r="E51" s="76">
        <v>522.04379429402104</v>
      </c>
      <c r="F51" s="76">
        <v>523.35922330097105</v>
      </c>
      <c r="G51" s="170">
        <f t="shared" si="1"/>
        <v>2.5197675392902852E-3</v>
      </c>
      <c r="H51" s="76">
        <v>515.48988764044896</v>
      </c>
      <c r="I51" s="76">
        <v>514.08591065292103</v>
      </c>
      <c r="J51" s="170">
        <f t="shared" si="2"/>
        <v>-2.7235781364293166E-3</v>
      </c>
      <c r="K51" s="76">
        <v>540.77454831107605</v>
      </c>
      <c r="L51" s="76">
        <v>555.40057361376705</v>
      </c>
      <c r="M51" s="170">
        <f t="shared" si="3"/>
        <v>2.7046438018154539E-2</v>
      </c>
      <c r="N51" s="76">
        <v>643.36190476190495</v>
      </c>
      <c r="O51" s="76">
        <v>645.63609467455603</v>
      </c>
      <c r="P51" s="170">
        <f t="shared" si="4"/>
        <v>3.5348532386181297E-3</v>
      </c>
    </row>
    <row r="52" spans="1:16">
      <c r="A52" s="75">
        <v>10</v>
      </c>
      <c r="B52" s="76">
        <v>526.582500805672</v>
      </c>
      <c r="C52" s="76">
        <v>527.86068111455097</v>
      </c>
      <c r="D52" s="170">
        <f t="shared" si="0"/>
        <v>2.4273125425233744E-3</v>
      </c>
      <c r="E52" s="76">
        <v>533.01637030764903</v>
      </c>
      <c r="F52" s="76">
        <v>536.520609824958</v>
      </c>
      <c r="G52" s="170">
        <f t="shared" si="1"/>
        <v>6.5743562721842785E-3</v>
      </c>
      <c r="H52" s="76">
        <v>531.38351254480301</v>
      </c>
      <c r="I52" s="76">
        <v>525.87393162393198</v>
      </c>
      <c r="J52" s="170">
        <f t="shared" si="2"/>
        <v>-1.0368370095800605E-2</v>
      </c>
      <c r="K52" s="76">
        <v>553.45402843601903</v>
      </c>
      <c r="L52" s="76">
        <v>565.91440953412803</v>
      </c>
      <c r="M52" s="170">
        <f t="shared" si="3"/>
        <v>2.2513850216828724E-2</v>
      </c>
      <c r="N52" s="76">
        <v>661.086538461538</v>
      </c>
      <c r="O52" s="76">
        <v>666.87211740041903</v>
      </c>
      <c r="P52" s="170">
        <f t="shared" si="4"/>
        <v>8.7516211604385941E-3</v>
      </c>
    </row>
    <row r="53" spans="1:16">
      <c r="A53" s="75">
        <v>11</v>
      </c>
      <c r="B53" s="76">
        <v>536.52364720920298</v>
      </c>
      <c r="C53" s="76">
        <v>540.63648648648598</v>
      </c>
      <c r="D53" s="170">
        <f t="shared" si="0"/>
        <v>7.6657185543944628E-3</v>
      </c>
      <c r="E53" s="76">
        <v>541.63368336025803</v>
      </c>
      <c r="F53" s="76">
        <v>546.29012345678996</v>
      </c>
      <c r="G53" s="170">
        <f t="shared" si="1"/>
        <v>8.5970282860616809E-3</v>
      </c>
      <c r="H53" s="76">
        <v>533.84848484848499</v>
      </c>
      <c r="I53" s="76">
        <v>533.30399999999997</v>
      </c>
      <c r="J53" s="170">
        <f t="shared" si="2"/>
        <v>-1.0199239371064817E-3</v>
      </c>
      <c r="K53" s="76">
        <v>558.22259696458696</v>
      </c>
      <c r="L53" s="76">
        <v>571.53518123667402</v>
      </c>
      <c r="M53" s="170">
        <f t="shared" si="3"/>
        <v>2.3848164414117301E-2</v>
      </c>
      <c r="N53" s="76">
        <v>675.38674033149198</v>
      </c>
      <c r="O53" s="76">
        <v>685.03580562659897</v>
      </c>
      <c r="P53" s="170">
        <f t="shared" si="4"/>
        <v>1.4286725988092552E-2</v>
      </c>
    </row>
    <row r="54" spans="1:16">
      <c r="A54" s="75">
        <v>12</v>
      </c>
      <c r="B54" s="76">
        <v>551.61127508854804</v>
      </c>
      <c r="C54" s="76">
        <v>554.953531598513</v>
      </c>
      <c r="D54" s="170">
        <f t="shared" si="0"/>
        <v>6.0590793932346898E-3</v>
      </c>
      <c r="E54" s="76">
        <v>552.25213516524298</v>
      </c>
      <c r="F54" s="76">
        <v>557.88695652173897</v>
      </c>
      <c r="G54" s="170">
        <f t="shared" si="1"/>
        <v>1.0203349154657371E-2</v>
      </c>
      <c r="H54" s="76">
        <v>547.486486486486</v>
      </c>
      <c r="I54" s="76">
        <v>550.36421725239597</v>
      </c>
      <c r="J54" s="170">
        <f t="shared" si="2"/>
        <v>5.2562589889257882E-3</v>
      </c>
      <c r="K54" s="76">
        <v>572.33222591362096</v>
      </c>
      <c r="L54" s="76">
        <v>585.02553191489403</v>
      </c>
      <c r="M54" s="170">
        <f t="shared" si="3"/>
        <v>2.2178212979376832E-2</v>
      </c>
      <c r="N54" s="76">
        <v>687.58651026392999</v>
      </c>
      <c r="O54" s="76">
        <v>689.88940092165899</v>
      </c>
      <c r="P54" s="170">
        <f t="shared" si="4"/>
        <v>3.3492376935158052E-3</v>
      </c>
    </row>
    <row r="55" spans="1:16">
      <c r="A55" s="75">
        <v>13</v>
      </c>
      <c r="B55" s="76">
        <v>559.66965493910698</v>
      </c>
      <c r="C55" s="76">
        <v>563.44902162718802</v>
      </c>
      <c r="D55" s="170">
        <f t="shared" si="0"/>
        <v>6.7528526064044581E-3</v>
      </c>
      <c r="E55" s="76">
        <v>562.69644636333396</v>
      </c>
      <c r="F55" s="76">
        <v>566.792828685259</v>
      </c>
      <c r="G55" s="170">
        <f t="shared" si="1"/>
        <v>7.2799150383828781E-3</v>
      </c>
      <c r="H55" s="76">
        <v>557.62237762237805</v>
      </c>
      <c r="I55" s="76">
        <v>558.12676056338</v>
      </c>
      <c r="J55" s="170">
        <f t="shared" si="2"/>
        <v>9.0452421072595435E-4</v>
      </c>
      <c r="K55" s="76">
        <v>585.98797250859104</v>
      </c>
      <c r="L55" s="76">
        <v>591.60227272727298</v>
      </c>
      <c r="M55" s="170">
        <f t="shared" si="3"/>
        <v>9.5809137423885637E-3</v>
      </c>
      <c r="N55" s="76">
        <v>695.14545454545498</v>
      </c>
      <c r="O55" s="76">
        <v>705.21535580524301</v>
      </c>
      <c r="P55" s="170">
        <f t="shared" si="4"/>
        <v>1.4486034820399674E-2</v>
      </c>
    </row>
    <row r="56" spans="1:16">
      <c r="A56" s="75">
        <v>14</v>
      </c>
      <c r="B56" s="76">
        <v>563.48934573829501</v>
      </c>
      <c r="C56" s="76">
        <v>567.22005097706005</v>
      </c>
      <c r="D56" s="170">
        <f t="shared" si="0"/>
        <v>6.620720102306521E-3</v>
      </c>
      <c r="E56" s="76">
        <v>564.88005257969098</v>
      </c>
      <c r="F56" s="76">
        <v>569.73545816733099</v>
      </c>
      <c r="G56" s="170">
        <f t="shared" si="1"/>
        <v>8.595462993367109E-3</v>
      </c>
      <c r="H56" s="76">
        <v>562.61818181818205</v>
      </c>
      <c r="I56" s="76">
        <v>561.6</v>
      </c>
      <c r="J56" s="170">
        <f t="shared" si="2"/>
        <v>-1.8097207859362197E-3</v>
      </c>
      <c r="K56" s="76">
        <v>584.61596958174903</v>
      </c>
      <c r="L56" s="76">
        <v>597.65027322404399</v>
      </c>
      <c r="M56" s="170">
        <f t="shared" si="3"/>
        <v>2.2295497079253712E-2</v>
      </c>
      <c r="N56" s="76">
        <v>704.69413407821196</v>
      </c>
      <c r="O56" s="76">
        <v>703.71106941838696</v>
      </c>
      <c r="P56" s="170">
        <f t="shared" si="4"/>
        <v>-1.3950231913182343E-3</v>
      </c>
    </row>
    <row r="57" spans="1:16">
      <c r="A57" s="75">
        <v>15</v>
      </c>
      <c r="B57" s="76">
        <v>568.88237796447902</v>
      </c>
      <c r="C57" s="76">
        <v>572.35002981514594</v>
      </c>
      <c r="D57" s="170">
        <f t="shared" si="0"/>
        <v>6.0955515322420606E-3</v>
      </c>
      <c r="E57" s="76">
        <v>572.902773350335</v>
      </c>
      <c r="F57" s="76">
        <v>578.073076923077</v>
      </c>
      <c r="G57" s="170">
        <f t="shared" si="1"/>
        <v>9.0247487239520918E-3</v>
      </c>
      <c r="H57" s="76">
        <v>567.46853146853198</v>
      </c>
      <c r="I57" s="76">
        <v>569.91709844559603</v>
      </c>
      <c r="J57" s="170">
        <f t="shared" si="2"/>
        <v>4.3148947320963416E-3</v>
      </c>
      <c r="K57" s="76">
        <v>592.03941908713705</v>
      </c>
      <c r="L57" s="76">
        <v>603.188509874327</v>
      </c>
      <c r="M57" s="170">
        <f t="shared" si="3"/>
        <v>1.8831669695880571E-2</v>
      </c>
      <c r="N57" s="76">
        <v>710.27131782945696</v>
      </c>
      <c r="O57" s="76">
        <v>717.90090090090098</v>
      </c>
      <c r="P57" s="170">
        <f t="shared" si="4"/>
        <v>1.0741786807271891E-2</v>
      </c>
    </row>
    <row r="58" spans="1:16">
      <c r="A58" s="75">
        <v>16</v>
      </c>
      <c r="B58" s="76">
        <v>579.80859225162999</v>
      </c>
      <c r="C58" s="76">
        <v>583.34406870638804</v>
      </c>
      <c r="D58" s="170">
        <f t="shared" si="0"/>
        <v>6.0976613696399617E-3</v>
      </c>
      <c r="E58" s="76">
        <v>582.31485039802396</v>
      </c>
      <c r="F58" s="76">
        <v>585.04723885562203</v>
      </c>
      <c r="G58" s="170">
        <f t="shared" si="1"/>
        <v>4.6922870947398998E-3</v>
      </c>
      <c r="H58" s="76">
        <v>581.62837837837799</v>
      </c>
      <c r="I58" s="76">
        <v>579.33505154639204</v>
      </c>
      <c r="J58" s="170">
        <f t="shared" si="2"/>
        <v>-3.9429417773251263E-3</v>
      </c>
      <c r="K58" s="76">
        <v>601.32989690721604</v>
      </c>
      <c r="L58" s="76">
        <v>612.92667706708301</v>
      </c>
      <c r="M58" s="170">
        <f t="shared" si="3"/>
        <v>1.9285221339421232E-2</v>
      </c>
      <c r="N58" s="76">
        <v>724.98831168831202</v>
      </c>
      <c r="O58" s="76">
        <v>728.74912280701801</v>
      </c>
      <c r="P58" s="170">
        <f t="shared" si="4"/>
        <v>5.187409311397051E-3</v>
      </c>
    </row>
    <row r="59" spans="1:16">
      <c r="A59" s="75">
        <v>17</v>
      </c>
      <c r="B59" s="76">
        <v>593.04454249395906</v>
      </c>
      <c r="C59" s="76">
        <v>594.32966396291999</v>
      </c>
      <c r="D59" s="170">
        <f t="shared" si="0"/>
        <v>2.1669897906091418E-3</v>
      </c>
      <c r="E59" s="76">
        <v>593.17957166392102</v>
      </c>
      <c r="F59" s="76">
        <v>599.22033898305096</v>
      </c>
      <c r="G59" s="170">
        <f t="shared" si="1"/>
        <v>1.0183707611819859E-2</v>
      </c>
      <c r="H59" s="76">
        <v>589.77595628415304</v>
      </c>
      <c r="I59" s="76">
        <v>589.63809523809505</v>
      </c>
      <c r="J59" s="170">
        <f t="shared" si="2"/>
        <v>-2.3375155360105815E-4</v>
      </c>
      <c r="K59" s="76">
        <v>614.50453720508199</v>
      </c>
      <c r="L59" s="76">
        <v>619.50296735904999</v>
      </c>
      <c r="M59" s="170">
        <f t="shared" si="3"/>
        <v>8.1340817704977919E-3</v>
      </c>
      <c r="N59" s="76">
        <v>738.59308807134903</v>
      </c>
      <c r="O59" s="76">
        <v>744.43309859154897</v>
      </c>
      <c r="P59" s="170">
        <f t="shared" si="4"/>
        <v>7.9069390365535952E-3</v>
      </c>
    </row>
    <row r="60" spans="1:16">
      <c r="A60" s="75">
        <v>18</v>
      </c>
      <c r="B60" s="76">
        <v>598.44058605270698</v>
      </c>
      <c r="C60" s="76">
        <v>601.331335149864</v>
      </c>
      <c r="D60" s="170">
        <f t="shared" si="0"/>
        <v>4.8304696648739931E-3</v>
      </c>
      <c r="E60" s="76">
        <v>606.10037328909198</v>
      </c>
      <c r="F60" s="76">
        <v>608.89347368421102</v>
      </c>
      <c r="G60" s="169">
        <f t="shared" si="1"/>
        <v>4.608313273199105E-3</v>
      </c>
      <c r="H60" s="76">
        <v>601.43877551020398</v>
      </c>
      <c r="I60" s="76">
        <v>603.97959183673504</v>
      </c>
      <c r="J60" s="170">
        <f t="shared" si="2"/>
        <v>4.2245635465982811E-3</v>
      </c>
      <c r="K60" s="76">
        <v>630.02757793764999</v>
      </c>
      <c r="L60" s="76">
        <v>638.51765893037305</v>
      </c>
      <c r="M60" s="170">
        <f t="shared" si="3"/>
        <v>1.3475729142706339E-2</v>
      </c>
      <c r="N60" s="76">
        <v>747.35699588477405</v>
      </c>
      <c r="O60" s="76">
        <v>752.06130790190696</v>
      </c>
      <c r="P60" s="170">
        <f t="shared" si="4"/>
        <v>6.2945982215147911E-3</v>
      </c>
    </row>
    <row r="61" spans="1:16">
      <c r="A61" s="75">
        <v>19</v>
      </c>
      <c r="B61" s="76">
        <v>605.93756114915902</v>
      </c>
      <c r="C61" s="76">
        <v>612.47018469656996</v>
      </c>
      <c r="D61" s="170">
        <f t="shared" si="0"/>
        <v>1.0781017659677428E-2</v>
      </c>
      <c r="E61" s="76">
        <v>622.02895322939901</v>
      </c>
      <c r="F61" s="76">
        <v>624.48629148629198</v>
      </c>
      <c r="G61" s="169">
        <f t="shared" si="1"/>
        <v>3.9505207018664112E-3</v>
      </c>
      <c r="H61" s="76">
        <v>607.54068241469804</v>
      </c>
      <c r="I61" s="76">
        <v>618.99556541020002</v>
      </c>
      <c r="J61" s="170">
        <f t="shared" si="2"/>
        <v>1.8854511849270672E-2</v>
      </c>
      <c r="K61" s="76">
        <v>646.11238532110099</v>
      </c>
      <c r="L61" s="76">
        <v>654.03597122302199</v>
      </c>
      <c r="M61" s="170">
        <f t="shared" si="3"/>
        <v>1.2263479360457019E-2</v>
      </c>
      <c r="N61" s="76">
        <v>755.76297049847403</v>
      </c>
      <c r="O61" s="76">
        <v>764.67270531401005</v>
      </c>
      <c r="P61" s="170">
        <f t="shared" si="4"/>
        <v>1.1789059749327757E-2</v>
      </c>
    </row>
    <row r="62" spans="1:16">
      <c r="A62" s="75">
        <v>20</v>
      </c>
      <c r="B62" s="76">
        <v>622.67360151933701</v>
      </c>
      <c r="C62" s="76">
        <v>627.25824742268003</v>
      </c>
      <c r="D62" s="170">
        <f t="shared" si="0"/>
        <v>7.3628396838349985E-3</v>
      </c>
      <c r="E62" s="76">
        <v>637.62400827871704</v>
      </c>
      <c r="F62" s="76">
        <v>642.12514529252201</v>
      </c>
      <c r="G62" s="169">
        <f t="shared" si="1"/>
        <v>7.0592338986041892E-3</v>
      </c>
      <c r="H62" s="76">
        <v>622.783203125</v>
      </c>
      <c r="I62" s="76">
        <v>630.35399449035799</v>
      </c>
      <c r="J62" s="170">
        <f t="shared" si="2"/>
        <v>1.2156383356791478E-2</v>
      </c>
      <c r="K62" s="76">
        <v>661.33657243816299</v>
      </c>
      <c r="L62" s="76">
        <v>678.30703789636505</v>
      </c>
      <c r="M62" s="170">
        <f t="shared" si="3"/>
        <v>2.5660860393122764E-2</v>
      </c>
      <c r="N62" s="76">
        <v>768.63049579045799</v>
      </c>
      <c r="O62" s="76">
        <v>777.90152403282502</v>
      </c>
      <c r="P62" s="170">
        <f t="shared" si="4"/>
        <v>1.2061749167046498E-2</v>
      </c>
    </row>
    <row r="63" spans="1:16">
      <c r="A63" s="75">
        <v>21</v>
      </c>
      <c r="B63" s="76">
        <v>641.97469791582205</v>
      </c>
      <c r="C63" s="76">
        <v>646.32509689922495</v>
      </c>
      <c r="D63" s="170">
        <f t="shared" si="0"/>
        <v>6.7765894785674075E-3</v>
      </c>
      <c r="E63" s="76">
        <v>658.75913838120096</v>
      </c>
      <c r="F63" s="76">
        <v>660.34803256445002</v>
      </c>
      <c r="G63" s="170">
        <f t="shared" si="1"/>
        <v>2.4119501205759342E-3</v>
      </c>
      <c r="H63" s="76">
        <v>649.18493150684901</v>
      </c>
      <c r="I63" s="76">
        <v>652.87788331071897</v>
      </c>
      <c r="J63" s="170">
        <f t="shared" si="2"/>
        <v>5.6885975392222399E-3</v>
      </c>
      <c r="K63" s="76">
        <v>683.81140684410695</v>
      </c>
      <c r="L63" s="76">
        <v>699.49197860962602</v>
      </c>
      <c r="M63" s="170">
        <f t="shared" si="3"/>
        <v>2.2931135117922663E-2</v>
      </c>
      <c r="N63" s="76">
        <v>781.01151461470295</v>
      </c>
      <c r="O63" s="76">
        <v>786.96312849161995</v>
      </c>
      <c r="P63" s="170">
        <f t="shared" si="4"/>
        <v>7.6203919731621106E-3</v>
      </c>
    </row>
    <row r="64" spans="1:16">
      <c r="A64" s="75">
        <v>22</v>
      </c>
      <c r="B64" s="76">
        <v>655.26833881578898</v>
      </c>
      <c r="C64" s="76">
        <v>661.11696658097696</v>
      </c>
      <c r="D64" s="170">
        <f t="shared" si="0"/>
        <v>8.9255460988053592E-3</v>
      </c>
      <c r="E64" s="76">
        <v>679.65324091419996</v>
      </c>
      <c r="F64" s="76">
        <v>680.759791122715</v>
      </c>
      <c r="G64" s="170">
        <f t="shared" si="1"/>
        <v>1.6281099565222945E-3</v>
      </c>
      <c r="H64" s="76">
        <v>664.814453125</v>
      </c>
      <c r="I64" s="76">
        <v>668.046961325967</v>
      </c>
      <c r="J64" s="170">
        <f t="shared" si="2"/>
        <v>4.8622712484249764E-3</v>
      </c>
      <c r="K64" s="76">
        <v>708.813271604938</v>
      </c>
      <c r="L64" s="76">
        <v>719.07654836464906</v>
      </c>
      <c r="M64" s="170">
        <f t="shared" si="3"/>
        <v>1.4479521152972019E-2</v>
      </c>
      <c r="N64" s="76">
        <v>792.61136571952295</v>
      </c>
      <c r="O64" s="76">
        <v>799.12312633833005</v>
      </c>
      <c r="P64" s="170">
        <f t="shared" si="4"/>
        <v>8.2155781514636761E-3</v>
      </c>
    </row>
    <row r="65" spans="1:18">
      <c r="A65" s="75">
        <v>23</v>
      </c>
      <c r="B65" s="76">
        <v>667.23255813953494</v>
      </c>
      <c r="C65" s="76">
        <v>675.90615316511696</v>
      </c>
      <c r="D65" s="170">
        <f t="shared" si="0"/>
        <v>1.2999358199436317E-2</v>
      </c>
      <c r="E65" s="76">
        <v>698.06424825174804</v>
      </c>
      <c r="F65" s="76">
        <v>701.05084745762701</v>
      </c>
      <c r="G65" s="170">
        <f t="shared" si="1"/>
        <v>4.2784016132593194E-3</v>
      </c>
      <c r="H65" s="76">
        <v>680.57007125890698</v>
      </c>
      <c r="I65" s="76">
        <v>687.32668711656402</v>
      </c>
      <c r="J65" s="170">
        <f t="shared" si="2"/>
        <v>9.9278768535306927E-3</v>
      </c>
      <c r="K65" s="76">
        <v>724.08375893769198</v>
      </c>
      <c r="L65" s="76">
        <v>737.68372483221503</v>
      </c>
      <c r="M65" s="170">
        <f t="shared" si="3"/>
        <v>1.8782310370385469E-2</v>
      </c>
      <c r="N65" s="76">
        <v>802.54271844660195</v>
      </c>
      <c r="O65" s="76">
        <v>809.58416833667297</v>
      </c>
      <c r="P65" s="170">
        <f t="shared" si="4"/>
        <v>8.7739253353396052E-3</v>
      </c>
    </row>
    <row r="66" spans="1:18">
      <c r="A66" s="75">
        <v>24</v>
      </c>
      <c r="B66" s="76">
        <v>687.33551912568305</v>
      </c>
      <c r="C66" s="76">
        <v>691.82662192393695</v>
      </c>
      <c r="D66" s="170">
        <f t="shared" si="0"/>
        <v>6.5340764056056599E-3</v>
      </c>
      <c r="E66" s="76">
        <v>723.39825218476904</v>
      </c>
      <c r="F66" s="76">
        <v>726.98175598631701</v>
      </c>
      <c r="G66" s="170">
        <f t="shared" si="1"/>
        <v>4.9537081278885342E-3</v>
      </c>
      <c r="H66" s="76">
        <v>708.25909090909101</v>
      </c>
      <c r="I66" s="76">
        <v>719.99363057324797</v>
      </c>
      <c r="J66" s="170">
        <f t="shared" si="2"/>
        <v>1.6568145491920205E-2</v>
      </c>
      <c r="K66" s="76">
        <v>742.98432908912798</v>
      </c>
      <c r="L66" s="76">
        <v>754.72210743801702</v>
      </c>
      <c r="M66" s="170">
        <f t="shared" si="3"/>
        <v>1.5798150632973851E-2</v>
      </c>
      <c r="N66" s="76">
        <v>816.93293885601599</v>
      </c>
      <c r="O66" s="76">
        <v>823.61885245901601</v>
      </c>
      <c r="P66" s="170">
        <f t="shared" si="4"/>
        <v>8.1841645562272802E-3</v>
      </c>
    </row>
    <row r="67" spans="1:18">
      <c r="A67" s="75">
        <v>25</v>
      </c>
      <c r="B67" s="76">
        <v>699.79564741308502</v>
      </c>
      <c r="C67" s="76">
        <v>712.03080229226396</v>
      </c>
      <c r="D67" s="170">
        <f>C67/B67-1</f>
        <v>1.7483896798170084E-2</v>
      </c>
      <c r="E67" s="76">
        <v>744.53201120931203</v>
      </c>
      <c r="F67" s="76">
        <v>750.26612605971297</v>
      </c>
      <c r="G67" s="170">
        <f t="shared" si="1"/>
        <v>7.7016364159914197E-3</v>
      </c>
      <c r="H67" s="76">
        <v>727.95493562231798</v>
      </c>
      <c r="I67" s="76">
        <v>741.400998336106</v>
      </c>
      <c r="J67" s="170">
        <f t="shared" si="2"/>
        <v>1.8471009750477441E-2</v>
      </c>
      <c r="K67" s="76">
        <v>768.23973362930099</v>
      </c>
      <c r="L67" s="76">
        <v>775.33798604187405</v>
      </c>
      <c r="M67" s="170">
        <f t="shared" si="3"/>
        <v>9.2396319818550676E-3</v>
      </c>
      <c r="N67" s="76">
        <v>832.917695473251</v>
      </c>
      <c r="O67" s="76">
        <v>840.83656792645604</v>
      </c>
      <c r="P67" s="170">
        <f t="shared" si="4"/>
        <v>9.50738890077929E-3</v>
      </c>
      <c r="R67" s="160"/>
    </row>
    <row r="68" spans="1:18">
      <c r="A68" s="75">
        <v>26</v>
      </c>
      <c r="B68" s="76">
        <v>723.48239700374495</v>
      </c>
      <c r="C68" s="76">
        <v>739.51353276353302</v>
      </c>
      <c r="D68" s="170">
        <f t="shared" si="0"/>
        <v>2.2158294142580415E-2</v>
      </c>
      <c r="E68" s="76">
        <v>763.150655945832</v>
      </c>
      <c r="F68" s="76">
        <v>767.87874705288004</v>
      </c>
      <c r="G68" s="170">
        <f t="shared" si="1"/>
        <v>6.1954884926203047E-3</v>
      </c>
      <c r="H68" s="76">
        <v>744.56387665198201</v>
      </c>
      <c r="I68" s="76">
        <v>764.53921568627402</v>
      </c>
      <c r="J68" s="170">
        <f t="shared" si="2"/>
        <v>2.6828240881243692E-2</v>
      </c>
      <c r="K68" s="76">
        <v>782.63595706619003</v>
      </c>
      <c r="L68" s="76">
        <v>790.87448559670804</v>
      </c>
      <c r="M68" s="170">
        <f t="shared" si="3"/>
        <v>1.0526641992531394E-2</v>
      </c>
      <c r="N68" s="76">
        <v>847.02777777777806</v>
      </c>
      <c r="O68" s="76">
        <v>855.71161825726097</v>
      </c>
      <c r="P68" s="170">
        <f t="shared" si="4"/>
        <v>1.0252131874902037E-2</v>
      </c>
      <c r="R68" s="160"/>
    </row>
    <row r="69" spans="1:18">
      <c r="A69" s="75">
        <v>27</v>
      </c>
      <c r="B69" s="76">
        <v>738.96392700523404</v>
      </c>
      <c r="C69" s="76">
        <v>756.30354391371304</v>
      </c>
      <c r="D69" s="170">
        <f t="shared" si="0"/>
        <v>2.3464767730612346E-2</v>
      </c>
      <c r="E69" s="76">
        <v>773.851729818781</v>
      </c>
      <c r="F69" s="76">
        <v>782.95008665511295</v>
      </c>
      <c r="G69" s="170">
        <f t="shared" si="1"/>
        <v>1.1757235250301257E-2</v>
      </c>
      <c r="H69" s="76">
        <v>764.079800498753</v>
      </c>
      <c r="I69" s="76">
        <v>783.25</v>
      </c>
      <c r="J69" s="170">
        <f t="shared" si="2"/>
        <v>2.5089263567409592E-2</v>
      </c>
      <c r="K69" s="76">
        <v>789.96018202502796</v>
      </c>
      <c r="L69" s="76">
        <v>797.026115342764</v>
      </c>
      <c r="M69" s="170">
        <f t="shared" si="3"/>
        <v>8.944670223279827E-3</v>
      </c>
      <c r="N69" s="76">
        <v>865.43510737628401</v>
      </c>
      <c r="O69" s="76">
        <v>879.07036247334804</v>
      </c>
      <c r="P69" s="170">
        <f t="shared" si="4"/>
        <v>1.5755375510940084E-2</v>
      </c>
      <c r="R69" s="160"/>
    </row>
    <row r="70" spans="1:18">
      <c r="A70" s="75">
        <v>28</v>
      </c>
      <c r="B70" s="76">
        <v>756.92558815754705</v>
      </c>
      <c r="C70" s="76">
        <v>771.67857142857099</v>
      </c>
      <c r="D70" s="170">
        <f t="shared" si="0"/>
        <v>1.9490665267288154E-2</v>
      </c>
      <c r="E70" s="76">
        <v>787.41777577261496</v>
      </c>
      <c r="F70" s="76">
        <v>794.64334975369502</v>
      </c>
      <c r="G70" s="170">
        <f t="shared" si="1"/>
        <v>9.1762901516800888E-3</v>
      </c>
      <c r="H70" s="76">
        <v>781.67512690355295</v>
      </c>
      <c r="I70" s="76">
        <v>795.83292383292405</v>
      </c>
      <c r="J70" s="170">
        <f t="shared" si="2"/>
        <v>1.8112124131996366E-2</v>
      </c>
      <c r="K70" s="76">
        <v>802.49230769230803</v>
      </c>
      <c r="L70" s="76">
        <v>809.996108949416</v>
      </c>
      <c r="M70" s="170">
        <f t="shared" si="3"/>
        <v>9.3506207912277262E-3</v>
      </c>
      <c r="N70" s="76">
        <v>892.55898876404501</v>
      </c>
      <c r="O70" s="76">
        <v>901.861761426979</v>
      </c>
      <c r="P70" s="170">
        <f t="shared" si="4"/>
        <v>1.0422585823504971E-2</v>
      </c>
      <c r="R70" s="160"/>
    </row>
    <row r="71" spans="1:18">
      <c r="A71" s="75">
        <v>29</v>
      </c>
      <c r="B71" s="76">
        <v>769.616442122629</v>
      </c>
      <c r="C71" s="76">
        <v>785.41224188790602</v>
      </c>
      <c r="D71" s="170">
        <f t="shared" si="0"/>
        <v>2.0524249354277879E-2</v>
      </c>
      <c r="E71" s="76">
        <v>797.96421244586304</v>
      </c>
      <c r="F71" s="76">
        <v>803.57106963388401</v>
      </c>
      <c r="G71" s="170">
        <f t="shared" si="1"/>
        <v>7.0264519392859714E-3</v>
      </c>
      <c r="H71" s="76">
        <v>791.88190954773904</v>
      </c>
      <c r="I71" s="76">
        <v>802.88586956521704</v>
      </c>
      <c r="J71" s="170">
        <f t="shared" si="2"/>
        <v>1.3895960855782929E-2</v>
      </c>
      <c r="K71" s="76">
        <v>812.84182776801401</v>
      </c>
      <c r="L71" s="76">
        <v>815.98238747553796</v>
      </c>
      <c r="M71" s="170">
        <f t="shared" si="3"/>
        <v>3.863678762875189E-3</v>
      </c>
      <c r="N71" s="76">
        <v>915.77480490523999</v>
      </c>
      <c r="O71" s="76">
        <v>930.65579302587196</v>
      </c>
      <c r="P71" s="170">
        <f t="shared" si="4"/>
        <v>1.6249615124726891E-2</v>
      </c>
      <c r="R71" s="160"/>
    </row>
    <row r="72" spans="1:18">
      <c r="A72" s="75">
        <v>30</v>
      </c>
      <c r="B72" s="76">
        <v>776.77374265186199</v>
      </c>
      <c r="C72" s="76">
        <v>794.68312101910794</v>
      </c>
      <c r="D72" s="170">
        <f t="shared" si="0"/>
        <v>2.3056106796432552E-2</v>
      </c>
      <c r="E72" s="76">
        <v>810.37664553876198</v>
      </c>
      <c r="F72" s="76">
        <v>815.738871224165</v>
      </c>
      <c r="G72" s="170">
        <f t="shared" si="1"/>
        <v>6.6169548628070007E-3</v>
      </c>
      <c r="H72" s="76">
        <v>802.04627249357304</v>
      </c>
      <c r="I72" s="76">
        <v>811.67368421052595</v>
      </c>
      <c r="J72" s="170">
        <f t="shared" si="2"/>
        <v>1.2003561449168254E-2</v>
      </c>
      <c r="K72" s="76">
        <v>819.30021598272106</v>
      </c>
      <c r="L72" s="76">
        <v>829.22636815920396</v>
      </c>
      <c r="M72" s="170">
        <f t="shared" si="3"/>
        <v>1.2115402855810142E-2</v>
      </c>
      <c r="N72" s="76">
        <v>940.65158371040695</v>
      </c>
      <c r="O72" s="76">
        <v>949.17795484727799</v>
      </c>
      <c r="P72" s="170">
        <f t="shared" si="4"/>
        <v>9.0643244369383869E-3</v>
      </c>
      <c r="R72" s="160"/>
    </row>
    <row r="73" spans="1:18"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</row>
    <row r="74" spans="1:18">
      <c r="B74" s="10"/>
      <c r="C74" s="10"/>
      <c r="D74" s="134"/>
      <c r="E74" s="10"/>
      <c r="F74" s="10"/>
      <c r="G74" s="134"/>
      <c r="J74" s="167"/>
      <c r="K74" s="10"/>
      <c r="L74" s="10"/>
      <c r="M74" s="134"/>
      <c r="N74" s="10"/>
      <c r="O74" s="10"/>
      <c r="P74" s="134"/>
    </row>
    <row r="75" spans="1:18">
      <c r="B75" s="10"/>
      <c r="C75" s="10"/>
      <c r="D75" s="134"/>
      <c r="E75" s="10"/>
      <c r="F75" s="10"/>
      <c r="G75" s="134"/>
      <c r="J75" s="134"/>
      <c r="K75" s="10"/>
      <c r="L75" s="10"/>
      <c r="M75" s="134"/>
      <c r="N75" s="10"/>
      <c r="O75" s="10"/>
      <c r="P75" s="134"/>
    </row>
  </sheetData>
  <mergeCells count="11">
    <mergeCell ref="A31:K31"/>
    <mergeCell ref="H40:J41"/>
    <mergeCell ref="K40:M41"/>
    <mergeCell ref="N40:P41"/>
    <mergeCell ref="A35:I35"/>
    <mergeCell ref="A36:I36"/>
    <mergeCell ref="A37:I37"/>
    <mergeCell ref="A38:I38"/>
    <mergeCell ref="A40:A42"/>
    <mergeCell ref="B40:D41"/>
    <mergeCell ref="E40:G41"/>
  </mergeCells>
  <conditionalFormatting sqref="D43:D72">
    <cfRule type="colorScale" priority="6">
      <colorScale>
        <cfvo type="num" val="-0.05"/>
        <cfvo type="num" val="0"/>
        <cfvo type="num" val="0.05"/>
        <color theme="6" tint="-0.499984740745262"/>
        <color theme="0"/>
        <color theme="5" tint="-0.499984740745262"/>
      </colorScale>
    </cfRule>
  </conditionalFormatting>
  <conditionalFormatting sqref="G43:G72">
    <cfRule type="colorScale" priority="5">
      <colorScale>
        <cfvo type="num" val="-0.05"/>
        <cfvo type="num" val="0"/>
        <cfvo type="num" val="0.05"/>
        <color theme="6" tint="-0.499984740745262"/>
        <color theme="0"/>
        <color theme="5" tint="-0.499984740745262"/>
      </colorScale>
    </cfRule>
  </conditionalFormatting>
  <conditionalFormatting sqref="J43:J72">
    <cfRule type="colorScale" priority="4">
      <colorScale>
        <cfvo type="num" val="-0.05"/>
        <cfvo type="num" val="0"/>
        <cfvo type="num" val="0.05"/>
        <color theme="6" tint="-0.499984740745262"/>
        <color theme="0"/>
        <color theme="5" tint="-0.499984740745262"/>
      </colorScale>
    </cfRule>
  </conditionalFormatting>
  <conditionalFormatting sqref="M43:M72">
    <cfRule type="colorScale" priority="3">
      <colorScale>
        <cfvo type="num" val="-0.05"/>
        <cfvo type="num" val="0"/>
        <cfvo type="num" val="0.05"/>
        <color theme="6" tint="-0.499984740745262"/>
        <color theme="0"/>
        <color theme="5" tint="-0.499984740745262"/>
      </colorScale>
    </cfRule>
  </conditionalFormatting>
  <conditionalFormatting sqref="P43:P72">
    <cfRule type="colorScale" priority="2">
      <colorScale>
        <cfvo type="num" val="-0.05"/>
        <cfvo type="num" val="0"/>
        <cfvo type="num" val="0.05"/>
        <color theme="6" tint="-0.499984740745262"/>
        <color theme="0"/>
        <color theme="5" tint="-0.499984740745262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workbookViewId="0"/>
  </sheetViews>
  <sheetFormatPr baseColWidth="10" defaultColWidth="11.44140625" defaultRowHeight="12.75"/>
  <cols>
    <col min="1" max="1" width="13.21875" style="97" customWidth="1"/>
    <col min="2" max="2" width="9.77734375" style="97" customWidth="1"/>
    <col min="3" max="3" width="8.6640625" style="97" customWidth="1"/>
    <col min="4" max="4" width="8.33203125" style="97" customWidth="1"/>
    <col min="5" max="5" width="13.109375" style="97" customWidth="1"/>
    <col min="6" max="9" width="11.44140625" style="97"/>
    <col min="10" max="10" width="11.5546875" style="97" customWidth="1"/>
    <col min="11" max="240" width="11.44140625" style="97"/>
    <col min="241" max="241" width="8.44140625" style="97" customWidth="1"/>
    <col min="242" max="242" width="9.77734375" style="97" customWidth="1"/>
    <col min="243" max="245" width="8.33203125" style="97" customWidth="1"/>
    <col min="246" max="16384" width="11.44140625" style="97"/>
  </cols>
  <sheetData>
    <row r="1" spans="1:11">
      <c r="A1" s="87" t="s">
        <v>87</v>
      </c>
      <c r="B1" s="103"/>
      <c r="C1" s="87"/>
      <c r="D1" s="87"/>
      <c r="E1" s="87"/>
      <c r="F1" s="103"/>
      <c r="G1" s="87"/>
      <c r="H1" s="87"/>
      <c r="I1" s="87"/>
      <c r="J1" s="87"/>
      <c r="K1" s="87"/>
    </row>
    <row r="21" spans="1:13" ht="25.5" customHeight="1"/>
    <row r="22" spans="1:13" ht="12" customHeight="1">
      <c r="I22" s="97" t="s">
        <v>67</v>
      </c>
      <c r="L22" s="104"/>
    </row>
    <row r="23" spans="1:13" ht="18" customHeight="1">
      <c r="A23" s="177" t="s">
        <v>79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</row>
    <row r="24" spans="1:13">
      <c r="A24" s="177" t="s">
        <v>80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</row>
    <row r="28" spans="1:13" ht="30.75" customHeight="1">
      <c r="A28" s="228" t="s">
        <v>15</v>
      </c>
      <c r="B28" s="228"/>
      <c r="C28" s="228"/>
      <c r="D28" s="96"/>
      <c r="E28" s="228" t="s">
        <v>16</v>
      </c>
      <c r="F28" s="228"/>
      <c r="G28" s="228"/>
      <c r="H28" s="96"/>
      <c r="I28" s="96"/>
      <c r="J28" s="229"/>
      <c r="K28" s="229"/>
      <c r="L28" s="229"/>
      <c r="M28" s="229"/>
    </row>
    <row r="29" spans="1:13" ht="12.75" customHeight="1">
      <c r="A29" s="98"/>
      <c r="B29" s="98" t="s">
        <v>3</v>
      </c>
      <c r="C29" s="98" t="s">
        <v>6</v>
      </c>
      <c r="E29" s="98"/>
      <c r="F29" s="98" t="s">
        <v>3</v>
      </c>
      <c r="G29" s="98" t="s">
        <v>6</v>
      </c>
    </row>
    <row r="30" spans="1:13" ht="18">
      <c r="A30" s="99" t="s">
        <v>32</v>
      </c>
      <c r="B30" s="100">
        <v>-463</v>
      </c>
      <c r="C30" s="101">
        <v>1629</v>
      </c>
      <c r="D30" s="102"/>
      <c r="E30" s="99" t="s">
        <v>32</v>
      </c>
      <c r="F30" s="100">
        <v>-66</v>
      </c>
      <c r="G30" s="101">
        <v>905</v>
      </c>
      <c r="H30" s="102"/>
    </row>
    <row r="31" spans="1:13" ht="18">
      <c r="A31" s="99" t="s">
        <v>38</v>
      </c>
      <c r="B31" s="100">
        <v>-454</v>
      </c>
      <c r="C31" s="101">
        <v>1594</v>
      </c>
      <c r="D31" s="102"/>
      <c r="E31" s="99" t="s">
        <v>38</v>
      </c>
      <c r="F31" s="100">
        <v>-86</v>
      </c>
      <c r="G31" s="101">
        <v>800</v>
      </c>
      <c r="H31" s="102"/>
      <c r="L31" s="102"/>
      <c r="M31" s="102"/>
    </row>
    <row r="32" spans="1:13" ht="18">
      <c r="A32" s="99" t="s">
        <v>33</v>
      </c>
      <c r="B32" s="100">
        <v>-263</v>
      </c>
      <c r="C32" s="101">
        <v>982</v>
      </c>
      <c r="D32" s="102"/>
      <c r="E32" s="99" t="s">
        <v>33</v>
      </c>
      <c r="F32" s="100">
        <v>-46</v>
      </c>
      <c r="G32" s="101">
        <v>344</v>
      </c>
      <c r="H32" s="102"/>
    </row>
    <row r="33" spans="1:12" ht="13.5" customHeight="1">
      <c r="A33" s="99" t="s">
        <v>34</v>
      </c>
      <c r="B33" s="100">
        <v>-251</v>
      </c>
      <c r="C33" s="101">
        <v>999</v>
      </c>
      <c r="D33" s="102"/>
      <c r="E33" s="99" t="s">
        <v>34</v>
      </c>
      <c r="F33" s="100">
        <v>-78</v>
      </c>
      <c r="G33" s="101">
        <v>571</v>
      </c>
      <c r="H33" s="102"/>
    </row>
    <row r="34" spans="1:12" ht="18">
      <c r="A34" s="99" t="s">
        <v>35</v>
      </c>
      <c r="B34" s="100">
        <v>-799</v>
      </c>
      <c r="C34" s="101">
        <v>2065</v>
      </c>
      <c r="D34" s="102"/>
      <c r="E34" s="99" t="s">
        <v>35</v>
      </c>
      <c r="F34" s="100">
        <v>-187</v>
      </c>
      <c r="G34" s="101">
        <v>1197</v>
      </c>
      <c r="H34" s="102"/>
    </row>
    <row r="35" spans="1:12" ht="16.5" customHeight="1">
      <c r="A35" s="99" t="s">
        <v>36</v>
      </c>
      <c r="B35" s="100">
        <v>-449</v>
      </c>
      <c r="C35" s="101">
        <v>1164</v>
      </c>
      <c r="D35" s="102"/>
      <c r="E35" s="99" t="s">
        <v>36</v>
      </c>
      <c r="F35" s="100">
        <v>-142</v>
      </c>
      <c r="G35" s="101">
        <v>1001</v>
      </c>
      <c r="H35" s="102"/>
    </row>
    <row r="36" spans="1:12" ht="18">
      <c r="A36" s="99" t="s">
        <v>37</v>
      </c>
      <c r="B36" s="100">
        <v>-213</v>
      </c>
      <c r="C36" s="101">
        <v>533</v>
      </c>
      <c r="D36" s="102"/>
      <c r="E36" s="99" t="s">
        <v>37</v>
      </c>
      <c r="F36" s="100">
        <v>-128</v>
      </c>
      <c r="G36" s="101">
        <v>820</v>
      </c>
      <c r="H36" s="102"/>
    </row>
    <row r="37" spans="1:12" ht="18">
      <c r="A37" s="99" t="s">
        <v>70</v>
      </c>
      <c r="B37" s="100">
        <v>-25</v>
      </c>
      <c r="C37" s="101">
        <v>77</v>
      </c>
      <c r="D37" s="102"/>
      <c r="E37" s="99" t="s">
        <v>70</v>
      </c>
      <c r="F37" s="100">
        <v>-61</v>
      </c>
      <c r="G37" s="101">
        <v>274</v>
      </c>
      <c r="H37" s="102"/>
      <c r="I37" s="102"/>
      <c r="J37" s="102"/>
    </row>
    <row r="38" spans="1:12" ht="18">
      <c r="A38" s="161" t="s">
        <v>5</v>
      </c>
      <c r="B38" s="162">
        <v>-2917</v>
      </c>
      <c r="C38" s="163">
        <v>9043</v>
      </c>
      <c r="D38" s="102"/>
      <c r="E38" s="161" t="s">
        <v>5</v>
      </c>
      <c r="F38" s="162">
        <v>-794</v>
      </c>
      <c r="G38" s="163">
        <v>5912</v>
      </c>
      <c r="H38" s="102"/>
      <c r="I38" s="102"/>
      <c r="J38" s="102"/>
      <c r="K38" s="164"/>
      <c r="L38" s="164"/>
    </row>
    <row r="39" spans="1:12" ht="25.5">
      <c r="A39" s="130" t="s">
        <v>62</v>
      </c>
      <c r="B39" s="131">
        <v>16.6232430579362</v>
      </c>
      <c r="C39" s="131">
        <v>15.393564082715899</v>
      </c>
      <c r="E39" s="130" t="s">
        <v>62</v>
      </c>
      <c r="F39" s="131">
        <v>21.3110831234257</v>
      </c>
      <c r="G39" s="131">
        <v>18.6892760487145</v>
      </c>
    </row>
    <row r="40" spans="1:12">
      <c r="J40" s="105"/>
    </row>
    <row r="41" spans="1:12">
      <c r="J41" s="84"/>
    </row>
  </sheetData>
  <mergeCells count="5">
    <mergeCell ref="A28:C28"/>
    <mergeCell ref="E28:G28"/>
    <mergeCell ref="J28:M28"/>
    <mergeCell ref="A24:L24"/>
    <mergeCell ref="A23:L23"/>
  </mergeCells>
  <pageMargins left="0.25" right="0.25" top="0.75" bottom="0.75" header="0.3" footer="0.3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zoomScale="85" zoomScaleNormal="85" workbookViewId="0">
      <selection sqref="A1:M1"/>
    </sheetView>
  </sheetViews>
  <sheetFormatPr baseColWidth="10" defaultColWidth="11.44140625" defaultRowHeight="12.75"/>
  <cols>
    <col min="1" max="1" width="18.44140625" style="97" customWidth="1"/>
    <col min="2" max="2" width="11.109375" style="97" customWidth="1"/>
    <col min="3" max="3" width="8.33203125" style="97" customWidth="1"/>
    <col min="4" max="4" width="7.6640625" style="97" customWidth="1"/>
    <col min="5" max="5" width="9.77734375" style="97" customWidth="1"/>
    <col min="6" max="6" width="15.21875" style="97" customWidth="1"/>
    <col min="7" max="7" width="8.44140625" style="97" customWidth="1"/>
    <col min="8" max="8" width="8.33203125" style="97" customWidth="1"/>
    <col min="9" max="10" width="11.44140625" style="97"/>
    <col min="11" max="11" width="14.88671875" style="97" customWidth="1"/>
    <col min="12" max="240" width="11.44140625" style="97"/>
    <col min="241" max="241" width="8.44140625" style="97" customWidth="1"/>
    <col min="242" max="242" width="11.109375" style="97" customWidth="1"/>
    <col min="243" max="245" width="8.33203125" style="97" customWidth="1"/>
    <col min="246" max="16384" width="11.44140625" style="97"/>
  </cols>
  <sheetData>
    <row r="1" spans="1:13" ht="29.25" customHeight="1">
      <c r="A1" s="230" t="s">
        <v>94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14" spans="1:13">
      <c r="F14" s="97" t="s">
        <v>20</v>
      </c>
    </row>
    <row r="15" spans="1:13">
      <c r="M15" s="105"/>
    </row>
    <row r="16" spans="1:13">
      <c r="M16" s="105"/>
    </row>
    <row r="17" spans="13:16">
      <c r="M17" s="84"/>
    </row>
    <row r="19" spans="13:16" ht="30" customHeight="1">
      <c r="M19" s="81"/>
      <c r="N19" s="81"/>
      <c r="O19" s="81"/>
      <c r="P19" s="81"/>
    </row>
    <row r="33" spans="1:15">
      <c r="A33" s="234"/>
      <c r="B33" s="234"/>
      <c r="C33" s="234"/>
      <c r="E33" s="234"/>
      <c r="F33" s="234"/>
      <c r="G33" s="234"/>
      <c r="I33" s="234"/>
      <c r="J33" s="234"/>
      <c r="K33" s="234"/>
    </row>
    <row r="34" spans="1:15">
      <c r="A34" s="234"/>
      <c r="B34" s="234"/>
      <c r="C34" s="234"/>
      <c r="E34" s="234"/>
      <c r="F34" s="234"/>
      <c r="G34" s="234"/>
      <c r="I34" s="234"/>
      <c r="J34" s="234"/>
      <c r="K34" s="234"/>
    </row>
    <row r="39" spans="1:15" ht="15">
      <c r="I39" s="115" t="s">
        <v>67</v>
      </c>
    </row>
    <row r="40" spans="1:15">
      <c r="B40" s="106" t="s">
        <v>81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</row>
    <row r="41" spans="1:15">
      <c r="B41" s="106" t="s">
        <v>80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</row>
    <row r="46" spans="1:15" ht="36" customHeight="1">
      <c r="A46" s="231" t="s">
        <v>17</v>
      </c>
      <c r="B46" s="232"/>
      <c r="C46" s="233"/>
      <c r="D46" s="96"/>
      <c r="F46" s="231" t="s">
        <v>18</v>
      </c>
      <c r="G46" s="232"/>
      <c r="H46" s="233"/>
      <c r="I46" s="96"/>
      <c r="J46" s="96"/>
      <c r="K46" s="231" t="s">
        <v>19</v>
      </c>
      <c r="L46" s="232"/>
      <c r="M46" s="233"/>
    </row>
    <row r="47" spans="1:15">
      <c r="A47" s="98"/>
      <c r="B47" s="107" t="s">
        <v>3</v>
      </c>
      <c r="C47" s="107" t="s">
        <v>6</v>
      </c>
      <c r="D47" s="108"/>
      <c r="F47" s="109"/>
      <c r="G47" s="107" t="s">
        <v>3</v>
      </c>
      <c r="H47" s="107" t="s">
        <v>6</v>
      </c>
      <c r="I47" s="108"/>
      <c r="K47" s="98"/>
      <c r="L47" s="107" t="s">
        <v>3</v>
      </c>
      <c r="M47" s="107" t="s">
        <v>6</v>
      </c>
    </row>
    <row r="48" spans="1:15">
      <c r="A48" s="99" t="s">
        <v>32</v>
      </c>
      <c r="B48" s="110">
        <v>-1205</v>
      </c>
      <c r="C48" s="111">
        <v>6619</v>
      </c>
      <c r="D48" s="159"/>
      <c r="E48" s="159"/>
      <c r="F48" s="99" t="s">
        <v>32</v>
      </c>
      <c r="G48" s="110">
        <v>-126</v>
      </c>
      <c r="H48" s="111">
        <v>2636</v>
      </c>
      <c r="I48" s="159"/>
      <c r="J48" s="159"/>
      <c r="K48" s="99" t="s">
        <v>32</v>
      </c>
      <c r="L48" s="110">
        <v>-686</v>
      </c>
      <c r="M48" s="111">
        <v>705</v>
      </c>
      <c r="N48" s="159"/>
      <c r="O48" s="159"/>
    </row>
    <row r="49" spans="1:16" ht="12.75" customHeight="1">
      <c r="A49" s="112" t="s">
        <v>38</v>
      </c>
      <c r="B49" s="110">
        <v>-976</v>
      </c>
      <c r="C49" s="111">
        <v>5600</v>
      </c>
      <c r="D49" s="159"/>
      <c r="E49" s="159"/>
      <c r="F49" s="112" t="s">
        <v>39</v>
      </c>
      <c r="G49" s="110">
        <v>-84</v>
      </c>
      <c r="H49" s="111">
        <v>1805</v>
      </c>
      <c r="I49" s="159"/>
      <c r="J49" s="159"/>
      <c r="K49" s="112" t="s">
        <v>39</v>
      </c>
      <c r="L49" s="110">
        <v>-635</v>
      </c>
      <c r="M49" s="111">
        <v>666</v>
      </c>
      <c r="N49" s="159"/>
      <c r="O49" s="159"/>
      <c r="P49" s="159"/>
    </row>
    <row r="50" spans="1:16">
      <c r="A50" s="99" t="s">
        <v>33</v>
      </c>
      <c r="B50" s="110">
        <v>-1008</v>
      </c>
      <c r="C50" s="111">
        <v>5229</v>
      </c>
      <c r="D50" s="159"/>
      <c r="E50" s="159"/>
      <c r="F50" s="99" t="s">
        <v>33</v>
      </c>
      <c r="G50" s="110">
        <v>-97</v>
      </c>
      <c r="H50" s="111">
        <v>1940</v>
      </c>
      <c r="I50" s="159"/>
      <c r="J50" s="159"/>
      <c r="K50" s="99" t="s">
        <v>33</v>
      </c>
      <c r="L50" s="110">
        <v>-651</v>
      </c>
      <c r="M50" s="111">
        <v>565</v>
      </c>
      <c r="N50" s="159"/>
      <c r="O50" s="159"/>
    </row>
    <row r="51" spans="1:16">
      <c r="A51" s="99" t="s">
        <v>34</v>
      </c>
      <c r="B51" s="110">
        <v>-1117</v>
      </c>
      <c r="C51" s="111">
        <v>4206</v>
      </c>
      <c r="D51" s="159"/>
      <c r="E51" s="159"/>
      <c r="F51" s="99" t="s">
        <v>34</v>
      </c>
      <c r="G51" s="110">
        <v>-64</v>
      </c>
      <c r="H51" s="111">
        <v>1845</v>
      </c>
      <c r="I51" s="159"/>
      <c r="J51" s="159"/>
      <c r="K51" s="99" t="s">
        <v>34</v>
      </c>
      <c r="L51" s="110">
        <v>-544</v>
      </c>
      <c r="M51" s="111">
        <v>561</v>
      </c>
      <c r="N51" s="159"/>
      <c r="O51" s="159"/>
    </row>
    <row r="52" spans="1:16">
      <c r="A52" s="99" t="s">
        <v>35</v>
      </c>
      <c r="B52" s="110">
        <v>-1371</v>
      </c>
      <c r="C52" s="111">
        <v>7409</v>
      </c>
      <c r="D52" s="159"/>
      <c r="E52" s="159"/>
      <c r="F52" s="99" t="s">
        <v>35</v>
      </c>
      <c r="G52" s="110">
        <v>-83</v>
      </c>
      <c r="H52" s="111">
        <v>1494</v>
      </c>
      <c r="I52" s="159"/>
      <c r="J52" s="159"/>
      <c r="K52" s="99" t="s">
        <v>35</v>
      </c>
      <c r="L52" s="110">
        <v>-731</v>
      </c>
      <c r="M52" s="111">
        <v>907</v>
      </c>
      <c r="N52" s="159"/>
      <c r="O52" s="159"/>
    </row>
    <row r="53" spans="1:16">
      <c r="A53" s="99" t="s">
        <v>36</v>
      </c>
      <c r="B53" s="110">
        <v>-970</v>
      </c>
      <c r="C53" s="111">
        <v>4157</v>
      </c>
      <c r="D53" s="159"/>
      <c r="E53" s="159"/>
      <c r="F53" s="99" t="s">
        <v>36</v>
      </c>
      <c r="G53" s="110">
        <v>-34</v>
      </c>
      <c r="H53" s="111">
        <v>742</v>
      </c>
      <c r="I53" s="159"/>
      <c r="J53" s="159"/>
      <c r="K53" s="99" t="s">
        <v>36</v>
      </c>
      <c r="L53" s="110">
        <v>-570</v>
      </c>
      <c r="M53" s="111">
        <v>696</v>
      </c>
      <c r="N53" s="159"/>
      <c r="O53" s="159"/>
      <c r="P53" s="159"/>
    </row>
    <row r="54" spans="1:16">
      <c r="A54" s="99" t="s">
        <v>37</v>
      </c>
      <c r="B54" s="110">
        <v>-432</v>
      </c>
      <c r="C54" s="111">
        <v>2249</v>
      </c>
      <c r="D54" s="159"/>
      <c r="E54" s="159"/>
      <c r="F54" s="99" t="s">
        <v>37</v>
      </c>
      <c r="G54" s="110">
        <v>-4</v>
      </c>
      <c r="H54" s="111">
        <v>359</v>
      </c>
      <c r="I54" s="159"/>
      <c r="J54" s="159"/>
      <c r="K54" s="99" t="s">
        <v>37</v>
      </c>
      <c r="L54" s="110">
        <v>-286</v>
      </c>
      <c r="M54" s="111">
        <v>588</v>
      </c>
      <c r="N54" s="159"/>
      <c r="O54" s="159"/>
    </row>
    <row r="55" spans="1:16">
      <c r="A55" s="113" t="s">
        <v>70</v>
      </c>
      <c r="B55" s="110">
        <v>-141</v>
      </c>
      <c r="C55" s="111">
        <v>1111</v>
      </c>
      <c r="D55" s="159"/>
      <c r="E55" s="159"/>
      <c r="F55" s="113" t="s">
        <v>70</v>
      </c>
      <c r="G55" s="110">
        <v>-1</v>
      </c>
      <c r="H55" s="111">
        <v>72</v>
      </c>
      <c r="I55" s="159"/>
      <c r="J55" s="159"/>
      <c r="K55" s="113" t="s">
        <v>70</v>
      </c>
      <c r="L55" s="110">
        <v>-181</v>
      </c>
      <c r="M55" s="111">
        <v>329</v>
      </c>
      <c r="N55" s="159"/>
      <c r="O55" s="159"/>
    </row>
    <row r="56" spans="1:16" ht="18">
      <c r="A56" s="161" t="s">
        <v>5</v>
      </c>
      <c r="B56" s="162">
        <v>-7220</v>
      </c>
      <c r="C56" s="163">
        <v>36580</v>
      </c>
      <c r="D56" s="159"/>
      <c r="E56" s="159"/>
      <c r="F56" s="161" t="s">
        <v>5</v>
      </c>
      <c r="G56" s="162">
        <v>-493</v>
      </c>
      <c r="H56" s="163">
        <v>10893</v>
      </c>
      <c r="I56" s="159"/>
      <c r="J56" s="159"/>
      <c r="K56" s="161" t="s">
        <v>5</v>
      </c>
      <c r="L56" s="162">
        <v>-4284</v>
      </c>
      <c r="M56" s="163">
        <v>5017</v>
      </c>
      <c r="N56" s="159"/>
      <c r="O56" s="159"/>
    </row>
    <row r="57" spans="1:16" ht="18">
      <c r="A57" s="130" t="s">
        <v>62</v>
      </c>
      <c r="B57" s="131">
        <v>15.9252077562327</v>
      </c>
      <c r="C57" s="131">
        <v>15.6173318753417</v>
      </c>
      <c r="F57" s="130" t="s">
        <v>62</v>
      </c>
      <c r="G57" s="132">
        <v>12.0121703853955</v>
      </c>
      <c r="H57" s="132">
        <v>12.6293950243276</v>
      </c>
      <c r="J57" s="114"/>
      <c r="K57" s="130" t="s">
        <v>62</v>
      </c>
      <c r="L57" s="133">
        <v>16.428571428571399</v>
      </c>
      <c r="M57" s="133">
        <v>18.412198525015</v>
      </c>
    </row>
    <row r="58" spans="1:16">
      <c r="A58" s="108"/>
      <c r="C58" s="108"/>
      <c r="D58" s="108"/>
      <c r="E58" s="108"/>
      <c r="F58" s="108"/>
      <c r="G58" s="108"/>
      <c r="H58" s="108"/>
      <c r="I58" s="108"/>
      <c r="J58" s="108"/>
      <c r="K58" s="108"/>
    </row>
    <row r="74" spans="13:13">
      <c r="M74" s="105" t="s">
        <v>13</v>
      </c>
    </row>
    <row r="75" spans="13:13">
      <c r="M75" s="105" t="s">
        <v>40</v>
      </c>
    </row>
    <row r="76" spans="13:13">
      <c r="M76" s="84" t="s">
        <v>14</v>
      </c>
    </row>
  </sheetData>
  <mergeCells count="7">
    <mergeCell ref="A1:M1"/>
    <mergeCell ref="A46:C46"/>
    <mergeCell ref="A33:C34"/>
    <mergeCell ref="E33:G34"/>
    <mergeCell ref="I33:K34"/>
    <mergeCell ref="F46:H46"/>
    <mergeCell ref="K46:M46"/>
  </mergeCells>
  <pageMargins left="0.7" right="0.7" top="0.75" bottom="0.75" header="0.3" footer="0.3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2:Q48"/>
  <sheetViews>
    <sheetView workbookViewId="0">
      <selection activeCell="E2" sqref="E2:K2"/>
    </sheetView>
  </sheetViews>
  <sheetFormatPr baseColWidth="10" defaultColWidth="11.44140625" defaultRowHeight="12.75"/>
  <cols>
    <col min="1" max="1" width="8.44140625" style="4" customWidth="1"/>
    <col min="2" max="2" width="3.109375" style="4" customWidth="1"/>
    <col min="3" max="3" width="8.33203125" style="4" customWidth="1"/>
    <col min="4" max="240" width="11.44140625" style="4"/>
    <col min="241" max="241" width="8.44140625" style="4" customWidth="1"/>
    <col min="242" max="242" width="3.109375" style="4" customWidth="1"/>
    <col min="243" max="243" width="8.33203125" style="4" customWidth="1"/>
    <col min="244" max="16384" width="11.44140625" style="4"/>
  </cols>
  <sheetData>
    <row r="2" spans="1:17" ht="30.75" customHeight="1">
      <c r="A2" s="235" t="s">
        <v>11</v>
      </c>
      <c r="B2" s="235"/>
      <c r="C2" s="235"/>
      <c r="E2" s="236" t="s">
        <v>88</v>
      </c>
      <c r="F2" s="236"/>
      <c r="G2" s="236"/>
      <c r="H2" s="236"/>
      <c r="I2" s="236"/>
      <c r="J2" s="236"/>
      <c r="K2" s="236"/>
    </row>
    <row r="3" spans="1:17" ht="12.75" customHeight="1">
      <c r="A3" s="34" t="s">
        <v>3</v>
      </c>
      <c r="B3" s="36"/>
      <c r="C3" s="35" t="s">
        <v>6</v>
      </c>
      <c r="D3" s="30"/>
      <c r="E3" s="30"/>
      <c r="F3" s="30"/>
      <c r="M3" s="158"/>
    </row>
    <row r="4" spans="1:17" ht="12.75" customHeight="1">
      <c r="A4" s="39">
        <v>-1367</v>
      </c>
      <c r="B4" s="37">
        <v>0</v>
      </c>
      <c r="C4" s="40">
        <v>8587</v>
      </c>
      <c r="D4" s="77"/>
      <c r="E4" s="77"/>
      <c r="L4" s="116"/>
      <c r="M4" s="116"/>
      <c r="N4" s="30"/>
      <c r="O4" s="30"/>
      <c r="P4" s="30"/>
      <c r="Q4" s="30"/>
    </row>
    <row r="5" spans="1:17">
      <c r="A5" s="39">
        <v>-1219</v>
      </c>
      <c r="B5" s="37">
        <v>1</v>
      </c>
      <c r="C5" s="40">
        <v>7645</v>
      </c>
      <c r="D5" s="128"/>
      <c r="E5" s="128"/>
      <c r="L5" s="116"/>
      <c r="M5" s="116"/>
      <c r="N5" s="30"/>
    </row>
    <row r="6" spans="1:17" ht="12.75" customHeight="1">
      <c r="A6" s="39">
        <v>-1161</v>
      </c>
      <c r="B6" s="37">
        <v>2</v>
      </c>
      <c r="C6" s="40">
        <v>8001</v>
      </c>
      <c r="D6" s="128"/>
      <c r="E6" s="128"/>
      <c r="L6" s="116"/>
      <c r="M6" s="116"/>
      <c r="N6" s="30"/>
      <c r="Q6" s="30"/>
    </row>
    <row r="7" spans="1:17" ht="12.75" customHeight="1">
      <c r="A7" s="39">
        <v>-1306</v>
      </c>
      <c r="B7" s="37">
        <v>3</v>
      </c>
      <c r="C7" s="40">
        <v>8296</v>
      </c>
      <c r="D7" s="128"/>
      <c r="E7" s="128"/>
      <c r="L7" s="116"/>
      <c r="M7" s="158"/>
      <c r="N7" s="30"/>
      <c r="Q7" s="30"/>
    </row>
    <row r="8" spans="1:17">
      <c r="A8" s="39">
        <v>-1343</v>
      </c>
      <c r="B8" s="37">
        <v>4</v>
      </c>
      <c r="C8" s="40">
        <v>8413</v>
      </c>
      <c r="D8" s="128"/>
      <c r="E8" s="128"/>
      <c r="L8" s="116"/>
      <c r="M8" s="116"/>
      <c r="N8" s="30"/>
      <c r="Q8" s="30"/>
    </row>
    <row r="9" spans="1:17">
      <c r="A9" s="39">
        <v>-1434</v>
      </c>
      <c r="B9" s="37">
        <v>5</v>
      </c>
      <c r="C9" s="40">
        <v>9015</v>
      </c>
      <c r="D9" s="128"/>
      <c r="E9" s="128"/>
      <c r="L9" s="116"/>
      <c r="M9" s="116"/>
      <c r="N9" s="30"/>
      <c r="O9" s="30"/>
      <c r="P9" s="30"/>
      <c r="Q9" s="30"/>
    </row>
    <row r="10" spans="1:17">
      <c r="A10" s="39">
        <v>-1680</v>
      </c>
      <c r="B10" s="37">
        <v>6</v>
      </c>
      <c r="C10" s="40">
        <v>10277</v>
      </c>
      <c r="D10" s="128"/>
      <c r="E10" s="128"/>
      <c r="L10" s="116"/>
      <c r="M10" s="116"/>
      <c r="N10" s="30"/>
      <c r="O10" s="30"/>
      <c r="P10" s="30"/>
      <c r="Q10" s="30"/>
    </row>
    <row r="11" spans="1:17">
      <c r="A11" s="39">
        <v>-1588</v>
      </c>
      <c r="B11" s="37">
        <v>7</v>
      </c>
      <c r="C11" s="40">
        <v>9886</v>
      </c>
      <c r="D11" s="171"/>
      <c r="E11" s="128"/>
      <c r="L11" s="116"/>
      <c r="M11" s="116"/>
      <c r="N11" s="30"/>
      <c r="Q11" s="30"/>
    </row>
    <row r="12" spans="1:17">
      <c r="A12" s="39">
        <v>-1532</v>
      </c>
      <c r="B12" s="37">
        <v>8</v>
      </c>
      <c r="C12" s="40">
        <v>10278</v>
      </c>
      <c r="D12" s="128"/>
      <c r="E12" s="128"/>
      <c r="L12" s="116"/>
      <c r="M12" s="116"/>
      <c r="N12" s="30"/>
    </row>
    <row r="13" spans="1:17">
      <c r="A13" s="39">
        <v>-1722</v>
      </c>
      <c r="B13" s="37">
        <v>9</v>
      </c>
      <c r="C13" s="40">
        <v>11267</v>
      </c>
      <c r="D13" s="128"/>
      <c r="E13" s="128"/>
      <c r="L13" s="116"/>
      <c r="M13" s="116"/>
      <c r="N13" s="30"/>
      <c r="Q13" s="30"/>
    </row>
    <row r="14" spans="1:17">
      <c r="A14" s="39">
        <v>-976</v>
      </c>
      <c r="B14" s="37">
        <v>10</v>
      </c>
      <c r="C14" s="40">
        <v>6214</v>
      </c>
      <c r="L14" s="116"/>
      <c r="M14" s="116"/>
      <c r="N14" s="30"/>
      <c r="Q14" s="30"/>
    </row>
    <row r="15" spans="1:17">
      <c r="A15" s="39">
        <v>-747</v>
      </c>
      <c r="B15" s="37">
        <v>11</v>
      </c>
      <c r="C15" s="40">
        <v>4700</v>
      </c>
      <c r="D15" s="128"/>
      <c r="E15" s="128"/>
      <c r="L15" s="116"/>
      <c r="M15" s="116"/>
      <c r="N15" s="30"/>
      <c r="Q15" s="30"/>
    </row>
    <row r="16" spans="1:17">
      <c r="A16" s="39">
        <v>-539</v>
      </c>
      <c r="B16" s="37">
        <v>12</v>
      </c>
      <c r="C16" s="40">
        <v>3400</v>
      </c>
      <c r="D16" s="128"/>
      <c r="E16" s="128"/>
      <c r="L16" s="116"/>
      <c r="M16" s="116"/>
      <c r="N16" s="30"/>
      <c r="Q16" s="30"/>
    </row>
    <row r="17" spans="1:17">
      <c r="A17" s="39">
        <v>-974</v>
      </c>
      <c r="B17" s="37">
        <v>13</v>
      </c>
      <c r="C17" s="40">
        <v>5924</v>
      </c>
      <c r="D17" s="128"/>
      <c r="E17" s="128"/>
      <c r="L17" s="116"/>
      <c r="M17" s="116"/>
      <c r="N17" s="30"/>
      <c r="Q17" s="30"/>
    </row>
    <row r="18" spans="1:17">
      <c r="A18" s="39">
        <v>-1182</v>
      </c>
      <c r="B18" s="37">
        <v>14</v>
      </c>
      <c r="C18" s="40">
        <v>6678</v>
      </c>
      <c r="D18" s="128"/>
      <c r="E18" s="128"/>
      <c r="L18" s="116"/>
      <c r="M18" s="116"/>
      <c r="N18" s="30"/>
      <c r="Q18" s="30"/>
    </row>
    <row r="19" spans="1:17">
      <c r="A19" s="39">
        <v>-1681</v>
      </c>
      <c r="B19" s="37">
        <v>15</v>
      </c>
      <c r="C19" s="40">
        <v>9421</v>
      </c>
      <c r="D19" s="128"/>
      <c r="E19" s="128"/>
      <c r="L19" s="116"/>
      <c r="M19" s="116"/>
      <c r="N19" s="30"/>
      <c r="Q19" s="30"/>
    </row>
    <row r="20" spans="1:17">
      <c r="A20" s="39">
        <v>-1871</v>
      </c>
      <c r="B20" s="37">
        <v>16</v>
      </c>
      <c r="C20" s="40">
        <v>10453</v>
      </c>
      <c r="D20" s="128"/>
      <c r="E20" s="128"/>
      <c r="L20" s="116"/>
      <c r="M20" s="116"/>
      <c r="N20" s="30"/>
      <c r="Q20" s="30"/>
    </row>
    <row r="21" spans="1:17">
      <c r="A21" s="39">
        <v>-1735</v>
      </c>
      <c r="B21" s="37">
        <v>17</v>
      </c>
      <c r="C21" s="40">
        <v>9537</v>
      </c>
      <c r="D21" s="128"/>
      <c r="E21" s="128"/>
      <c r="L21" s="116"/>
      <c r="M21" s="116"/>
      <c r="N21" s="30"/>
      <c r="Q21" s="30"/>
    </row>
    <row r="22" spans="1:17">
      <c r="A22" s="39">
        <v>-1841</v>
      </c>
      <c r="B22" s="37">
        <v>18</v>
      </c>
      <c r="C22" s="40">
        <v>10530</v>
      </c>
      <c r="D22" s="128"/>
      <c r="E22" s="128"/>
      <c r="L22" s="116"/>
      <c r="M22" s="116"/>
      <c r="N22" s="30"/>
      <c r="Q22" s="30"/>
    </row>
    <row r="23" spans="1:17">
      <c r="A23" s="39">
        <v>-1903</v>
      </c>
      <c r="B23" s="37">
        <v>19</v>
      </c>
      <c r="C23" s="40">
        <v>11259</v>
      </c>
      <c r="D23" s="128"/>
      <c r="E23" s="128"/>
      <c r="L23" s="116"/>
      <c r="M23" s="116"/>
      <c r="N23" s="30"/>
      <c r="Q23" s="30"/>
    </row>
    <row r="24" spans="1:17">
      <c r="A24" s="39">
        <v>-1949</v>
      </c>
      <c r="B24" s="37">
        <v>20</v>
      </c>
      <c r="C24" s="40">
        <v>11613</v>
      </c>
      <c r="D24" s="128"/>
      <c r="E24" s="128"/>
      <c r="L24" s="116"/>
      <c r="M24" s="116"/>
      <c r="N24" s="30"/>
      <c r="Q24" s="30"/>
    </row>
    <row r="25" spans="1:17">
      <c r="A25" s="39">
        <v>-2076</v>
      </c>
      <c r="B25" s="37">
        <v>21</v>
      </c>
      <c r="C25" s="40">
        <v>12350</v>
      </c>
      <c r="D25" s="128"/>
      <c r="E25" s="128"/>
      <c r="L25" s="116"/>
      <c r="M25" s="116"/>
      <c r="N25" s="30"/>
      <c r="Q25" s="30"/>
    </row>
    <row r="26" spans="1:17">
      <c r="A26" s="39">
        <v>-2341</v>
      </c>
      <c r="B26" s="37">
        <v>22</v>
      </c>
      <c r="C26" s="40">
        <v>12183</v>
      </c>
      <c r="D26" s="128"/>
      <c r="E26" s="128"/>
      <c r="L26" s="116"/>
      <c r="M26" s="116"/>
      <c r="N26" s="30"/>
      <c r="Q26" s="30"/>
    </row>
    <row r="27" spans="1:17">
      <c r="A27" s="39">
        <v>-2267</v>
      </c>
      <c r="B27" s="37">
        <v>23</v>
      </c>
      <c r="C27" s="40">
        <v>11088</v>
      </c>
      <c r="D27" s="128"/>
      <c r="E27" s="128"/>
      <c r="L27" s="116"/>
      <c r="M27" s="116"/>
      <c r="N27" s="30"/>
      <c r="Q27" s="30"/>
    </row>
    <row r="28" spans="1:17">
      <c r="A28" s="39">
        <v>-1796</v>
      </c>
      <c r="B28" s="37">
        <v>24</v>
      </c>
      <c r="C28" s="40">
        <v>9166</v>
      </c>
      <c r="D28" s="128"/>
      <c r="E28" s="128"/>
      <c r="L28" s="116"/>
      <c r="M28" s="116"/>
      <c r="N28" s="30"/>
      <c r="Q28" s="30"/>
    </row>
    <row r="29" spans="1:17">
      <c r="A29" s="39">
        <v>-1408</v>
      </c>
      <c r="B29" s="37">
        <v>25</v>
      </c>
      <c r="C29" s="40">
        <v>7316</v>
      </c>
      <c r="D29" s="128"/>
      <c r="E29" s="128"/>
      <c r="L29" s="116"/>
      <c r="M29" s="116"/>
      <c r="N29" s="30"/>
      <c r="Q29" s="30"/>
    </row>
    <row r="30" spans="1:17">
      <c r="A30" s="39">
        <v>-1409</v>
      </c>
      <c r="B30" s="37">
        <v>26</v>
      </c>
      <c r="C30" s="40">
        <v>6688</v>
      </c>
      <c r="D30" s="128"/>
      <c r="E30" s="5"/>
      <c r="F30" s="5" t="s">
        <v>82</v>
      </c>
      <c r="L30" s="116"/>
      <c r="M30" s="116"/>
      <c r="N30" s="30"/>
      <c r="Q30" s="30"/>
    </row>
    <row r="31" spans="1:17">
      <c r="A31" s="39">
        <v>-1302</v>
      </c>
      <c r="B31" s="37">
        <v>27</v>
      </c>
      <c r="C31" s="40">
        <v>7083</v>
      </c>
      <c r="D31" s="128"/>
      <c r="E31" s="5"/>
      <c r="F31" s="5" t="s">
        <v>83</v>
      </c>
      <c r="L31" s="116"/>
      <c r="M31" s="116"/>
      <c r="N31" s="30"/>
      <c r="Q31" s="30"/>
    </row>
    <row r="32" spans="1:17">
      <c r="A32" s="39">
        <v>-1516</v>
      </c>
      <c r="B32" s="37">
        <v>28</v>
      </c>
      <c r="C32" s="40">
        <v>7583</v>
      </c>
      <c r="D32" s="128"/>
      <c r="E32" s="6"/>
      <c r="F32" s="9" t="s">
        <v>67</v>
      </c>
      <c r="L32" s="116"/>
      <c r="M32" s="116"/>
      <c r="N32" s="30"/>
      <c r="Q32" s="30"/>
    </row>
    <row r="33" spans="1:17">
      <c r="A33" s="39">
        <v>-1363</v>
      </c>
      <c r="B33" s="37">
        <v>29</v>
      </c>
      <c r="C33" s="40">
        <v>7293</v>
      </c>
      <c r="D33" s="128"/>
      <c r="L33" s="116"/>
      <c r="M33" s="116"/>
      <c r="N33" s="30"/>
      <c r="Q33" s="30"/>
    </row>
    <row r="34" spans="1:17">
      <c r="A34" s="39">
        <v>-1265</v>
      </c>
      <c r="B34" s="37">
        <v>30</v>
      </c>
      <c r="C34" s="40">
        <v>7683</v>
      </c>
      <c r="D34" s="128"/>
      <c r="L34" s="116"/>
      <c r="M34" s="116"/>
      <c r="N34" s="30"/>
      <c r="Q34" s="30"/>
    </row>
    <row r="35" spans="1:17">
      <c r="A35" s="39">
        <v>-939</v>
      </c>
      <c r="B35" s="37">
        <v>31</v>
      </c>
      <c r="C35" s="40">
        <v>5048</v>
      </c>
      <c r="D35" s="128"/>
      <c r="L35" s="116"/>
      <c r="M35" s="116"/>
      <c r="N35" s="30"/>
      <c r="Q35" s="30"/>
    </row>
    <row r="36" spans="1:17">
      <c r="A36" s="39">
        <v>-895</v>
      </c>
      <c r="B36" s="37">
        <v>32</v>
      </c>
      <c r="C36" s="40">
        <v>4723</v>
      </c>
      <c r="D36" s="128"/>
      <c r="L36" s="116"/>
      <c r="M36" s="116"/>
      <c r="N36" s="30"/>
      <c r="Q36" s="30"/>
    </row>
    <row r="37" spans="1:17">
      <c r="A37" s="39">
        <v>-769</v>
      </c>
      <c r="B37" s="37">
        <v>33</v>
      </c>
      <c r="C37" s="40">
        <v>3836</v>
      </c>
      <c r="D37" s="128"/>
      <c r="L37" s="116"/>
      <c r="M37" s="116"/>
      <c r="N37" s="30"/>
      <c r="Q37" s="30"/>
    </row>
    <row r="38" spans="1:17">
      <c r="A38" s="39">
        <v>-710</v>
      </c>
      <c r="B38" s="37">
        <v>34</v>
      </c>
      <c r="C38" s="40">
        <v>3330</v>
      </c>
      <c r="D38" s="128"/>
      <c r="L38" s="116"/>
      <c r="M38" s="116"/>
      <c r="N38" s="30"/>
      <c r="Q38" s="30"/>
    </row>
    <row r="39" spans="1:17">
      <c r="A39" s="39">
        <v>-558</v>
      </c>
      <c r="B39" s="37">
        <v>35</v>
      </c>
      <c r="C39" s="40">
        <v>2136</v>
      </c>
      <c r="D39" s="128"/>
      <c r="L39" s="116"/>
      <c r="M39" s="116"/>
      <c r="N39" s="30"/>
      <c r="Q39" s="30"/>
    </row>
    <row r="40" spans="1:17">
      <c r="A40" s="39">
        <v>-454</v>
      </c>
      <c r="B40" s="37">
        <v>36</v>
      </c>
      <c r="C40" s="40">
        <v>1508</v>
      </c>
      <c r="D40" s="128"/>
      <c r="L40" s="116"/>
      <c r="M40" s="116"/>
      <c r="N40" s="30"/>
      <c r="Q40" s="30"/>
    </row>
    <row r="41" spans="1:17">
      <c r="A41" s="39">
        <v>-468</v>
      </c>
      <c r="B41" s="37">
        <v>37</v>
      </c>
      <c r="C41" s="40">
        <v>1344</v>
      </c>
      <c r="D41" s="128"/>
      <c r="L41" s="116"/>
      <c r="M41" s="116"/>
      <c r="N41" s="30"/>
      <c r="Q41" s="30"/>
    </row>
    <row r="42" spans="1:17">
      <c r="A42" s="39">
        <v>-385</v>
      </c>
      <c r="B42" s="37">
        <v>38</v>
      </c>
      <c r="C42" s="40">
        <v>895</v>
      </c>
      <c r="D42" s="128"/>
      <c r="L42" s="116"/>
      <c r="M42" s="116"/>
      <c r="N42" s="30"/>
      <c r="Q42" s="30"/>
    </row>
    <row r="43" spans="1:17">
      <c r="A43" s="39">
        <v>-369</v>
      </c>
      <c r="B43" s="37">
        <v>39</v>
      </c>
      <c r="C43" s="40">
        <v>798</v>
      </c>
      <c r="D43" s="128"/>
      <c r="L43" s="116"/>
      <c r="M43" s="116"/>
      <c r="N43" s="30"/>
      <c r="Q43" s="30"/>
    </row>
    <row r="44" spans="1:17">
      <c r="A44" s="39">
        <v>-398</v>
      </c>
      <c r="B44" s="38">
        <v>40</v>
      </c>
      <c r="C44" s="40">
        <v>1022</v>
      </c>
      <c r="D44" s="128"/>
      <c r="L44" s="116"/>
      <c r="M44" s="116"/>
      <c r="N44" s="30"/>
      <c r="Q44" s="30"/>
    </row>
    <row r="45" spans="1:17">
      <c r="A45" s="30"/>
      <c r="C45" s="73"/>
      <c r="L45" s="117"/>
      <c r="M45" s="117"/>
    </row>
    <row r="46" spans="1:17">
      <c r="N46" s="165"/>
      <c r="O46" s="165"/>
    </row>
    <row r="47" spans="1:17">
      <c r="A47" s="30"/>
      <c r="C47" s="30"/>
    </row>
    <row r="48" spans="1:17">
      <c r="A48" s="135"/>
      <c r="C48" s="135"/>
    </row>
  </sheetData>
  <mergeCells count="2">
    <mergeCell ref="A2:C2"/>
    <mergeCell ref="E2:K2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2:P46"/>
  <sheetViews>
    <sheetView zoomScaleNormal="100" workbookViewId="0">
      <selection activeCell="F2" sqref="F2:L2"/>
    </sheetView>
  </sheetViews>
  <sheetFormatPr baseColWidth="10" defaultColWidth="11.44140625" defaultRowHeight="12.75"/>
  <cols>
    <col min="1" max="1" width="8.44140625" style="7" customWidth="1"/>
    <col min="2" max="2" width="3.109375" style="7" customWidth="1"/>
    <col min="3" max="3" width="8.33203125" style="7" customWidth="1"/>
    <col min="4" max="240" width="11.44140625" style="7"/>
    <col min="241" max="241" width="8.44140625" style="7" customWidth="1"/>
    <col min="242" max="242" width="3.109375" style="7" customWidth="1"/>
    <col min="243" max="243" width="8.33203125" style="7" customWidth="1"/>
    <col min="244" max="16384" width="11.44140625" style="7"/>
  </cols>
  <sheetData>
    <row r="2" spans="1:13" ht="30.75" customHeight="1">
      <c r="A2" s="237" t="s">
        <v>11</v>
      </c>
      <c r="B2" s="237"/>
      <c r="C2" s="237"/>
      <c r="F2" s="238" t="s">
        <v>89</v>
      </c>
      <c r="G2" s="238"/>
      <c r="H2" s="238"/>
      <c r="I2" s="238"/>
      <c r="J2" s="238"/>
      <c r="K2" s="238"/>
      <c r="L2" s="238"/>
      <c r="M2" s="8"/>
    </row>
    <row r="3" spans="1:13" ht="12.75" customHeight="1">
      <c r="A3" s="31" t="s">
        <v>3</v>
      </c>
      <c r="B3" s="31"/>
      <c r="C3" s="31" t="s">
        <v>6</v>
      </c>
    </row>
    <row r="4" spans="1:13" ht="12.75" customHeight="1">
      <c r="A4" s="41">
        <v>-3739</v>
      </c>
      <c r="B4" s="32">
        <v>0</v>
      </c>
      <c r="C4" s="119">
        <v>4641</v>
      </c>
      <c r="E4" s="17"/>
    </row>
    <row r="5" spans="1:13" ht="12.75" customHeight="1">
      <c r="A5" s="41">
        <v>-3277</v>
      </c>
      <c r="B5" s="32">
        <v>1</v>
      </c>
      <c r="C5" s="119">
        <v>4346</v>
      </c>
      <c r="E5" s="17"/>
    </row>
    <row r="6" spans="1:13" ht="12.75" customHeight="1">
      <c r="A6" s="41">
        <v>-3820</v>
      </c>
      <c r="B6" s="32">
        <v>2</v>
      </c>
      <c r="C6" s="119">
        <v>4836</v>
      </c>
      <c r="E6" s="17"/>
    </row>
    <row r="7" spans="1:13">
      <c r="A7" s="41">
        <v>-3606</v>
      </c>
      <c r="B7" s="32">
        <v>3</v>
      </c>
      <c r="C7" s="119">
        <v>4795</v>
      </c>
      <c r="E7" s="17"/>
    </row>
    <row r="8" spans="1:13">
      <c r="A8" s="41">
        <v>-3549</v>
      </c>
      <c r="B8" s="32">
        <v>4</v>
      </c>
      <c r="C8" s="119">
        <v>4912</v>
      </c>
      <c r="E8" s="17"/>
    </row>
    <row r="9" spans="1:13">
      <c r="A9" s="41">
        <v>-3655</v>
      </c>
      <c r="B9" s="32">
        <v>5</v>
      </c>
      <c r="C9" s="119">
        <v>5351</v>
      </c>
      <c r="E9" s="17"/>
    </row>
    <row r="10" spans="1:13">
      <c r="A10" s="41">
        <v>-4127</v>
      </c>
      <c r="B10" s="32">
        <v>6</v>
      </c>
      <c r="C10" s="119">
        <v>5933</v>
      </c>
      <c r="E10" s="17"/>
    </row>
    <row r="11" spans="1:13">
      <c r="A11" s="41">
        <v>-4074</v>
      </c>
      <c r="B11" s="32">
        <v>7</v>
      </c>
      <c r="C11" s="119">
        <v>5824</v>
      </c>
      <c r="E11" s="17"/>
    </row>
    <row r="12" spans="1:13">
      <c r="A12" s="41">
        <v>-4237</v>
      </c>
      <c r="B12" s="32">
        <v>8</v>
      </c>
      <c r="C12" s="119">
        <v>6492</v>
      </c>
      <c r="E12" s="17"/>
    </row>
    <row r="13" spans="1:13">
      <c r="A13" s="41">
        <v>-5391</v>
      </c>
      <c r="B13" s="32">
        <v>9</v>
      </c>
      <c r="C13" s="119">
        <v>8083</v>
      </c>
      <c r="E13" s="17"/>
    </row>
    <row r="14" spans="1:13">
      <c r="A14" s="41">
        <v>-3655</v>
      </c>
      <c r="B14" s="32">
        <v>10</v>
      </c>
      <c r="C14" s="119">
        <v>5523</v>
      </c>
      <c r="E14" s="17"/>
    </row>
    <row r="15" spans="1:13">
      <c r="A15" s="41">
        <v>-2380</v>
      </c>
      <c r="B15" s="32">
        <v>11</v>
      </c>
      <c r="C15" s="119">
        <v>3861</v>
      </c>
      <c r="E15" s="17"/>
    </row>
    <row r="16" spans="1:13">
      <c r="A16" s="41">
        <v>-2380</v>
      </c>
      <c r="B16" s="32">
        <v>12</v>
      </c>
      <c r="C16" s="119">
        <v>4197</v>
      </c>
      <c r="E16" s="17"/>
    </row>
    <row r="17" spans="1:6">
      <c r="A17" s="41">
        <v>-2553</v>
      </c>
      <c r="B17" s="32">
        <v>13</v>
      </c>
      <c r="C17" s="119">
        <v>4534</v>
      </c>
      <c r="E17" s="17"/>
    </row>
    <row r="18" spans="1:6">
      <c r="A18" s="41">
        <v>-2555</v>
      </c>
      <c r="B18" s="32">
        <v>14</v>
      </c>
      <c r="C18" s="119">
        <v>4422</v>
      </c>
      <c r="E18" s="17"/>
    </row>
    <row r="19" spans="1:6">
      <c r="A19" s="41">
        <v>-2638</v>
      </c>
      <c r="B19" s="32">
        <v>15</v>
      </c>
      <c r="C19" s="119">
        <v>4564</v>
      </c>
      <c r="E19" s="17"/>
    </row>
    <row r="20" spans="1:6">
      <c r="A20" s="41">
        <v>-2946</v>
      </c>
      <c r="B20" s="32">
        <v>16</v>
      </c>
      <c r="C20" s="119">
        <v>5086</v>
      </c>
      <c r="E20" s="17"/>
    </row>
    <row r="21" spans="1:6">
      <c r="A21" s="41">
        <v>-3217</v>
      </c>
      <c r="B21" s="32">
        <v>17</v>
      </c>
      <c r="C21" s="119">
        <v>5315</v>
      </c>
      <c r="E21" s="17"/>
    </row>
    <row r="22" spans="1:6">
      <c r="A22" s="41">
        <v>-4656</v>
      </c>
      <c r="B22" s="32">
        <v>18</v>
      </c>
      <c r="C22" s="119">
        <v>6989</v>
      </c>
      <c r="E22" s="17"/>
    </row>
    <row r="23" spans="1:6">
      <c r="A23" s="41">
        <v>-4392</v>
      </c>
      <c r="B23" s="32">
        <v>19</v>
      </c>
      <c r="C23" s="119">
        <v>6772</v>
      </c>
      <c r="E23" s="17"/>
    </row>
    <row r="24" spans="1:6">
      <c r="A24" s="41">
        <v>-5516</v>
      </c>
      <c r="B24" s="32">
        <v>20</v>
      </c>
      <c r="C24" s="119">
        <v>8577</v>
      </c>
      <c r="E24" s="17"/>
    </row>
    <row r="25" spans="1:6">
      <c r="A25" s="41">
        <v>-6138</v>
      </c>
      <c r="B25" s="32">
        <v>21</v>
      </c>
      <c r="C25" s="119">
        <v>9222</v>
      </c>
      <c r="E25" s="17"/>
    </row>
    <row r="26" spans="1:6">
      <c r="A26" s="41">
        <v>-5843</v>
      </c>
      <c r="B26" s="32">
        <v>22</v>
      </c>
      <c r="C26" s="119">
        <v>8300</v>
      </c>
      <c r="E26" s="17"/>
    </row>
    <row r="27" spans="1:6">
      <c r="A27" s="41">
        <v>-5452</v>
      </c>
      <c r="B27" s="32">
        <v>23</v>
      </c>
      <c r="C27" s="119">
        <v>7074</v>
      </c>
      <c r="E27" s="17"/>
    </row>
    <row r="28" spans="1:6">
      <c r="A28" s="41">
        <v>-5291</v>
      </c>
      <c r="B28" s="32">
        <v>24</v>
      </c>
      <c r="C28" s="119">
        <v>7342</v>
      </c>
      <c r="E28" s="17"/>
    </row>
    <row r="29" spans="1:6">
      <c r="A29" s="41">
        <v>-5358</v>
      </c>
      <c r="B29" s="32">
        <v>25</v>
      </c>
      <c r="C29" s="119">
        <v>7033</v>
      </c>
      <c r="E29" s="17"/>
    </row>
    <row r="30" spans="1:6">
      <c r="A30" s="41">
        <v>-5486</v>
      </c>
      <c r="B30" s="32">
        <v>26</v>
      </c>
      <c r="C30" s="119">
        <v>7403</v>
      </c>
      <c r="E30" s="17"/>
      <c r="F30" s="5" t="s">
        <v>82</v>
      </c>
    </row>
    <row r="31" spans="1:6">
      <c r="A31" s="41">
        <v>-5223</v>
      </c>
      <c r="B31" s="32">
        <v>27</v>
      </c>
      <c r="C31" s="119">
        <v>6662</v>
      </c>
      <c r="E31" s="17"/>
      <c r="F31" s="5" t="s">
        <v>83</v>
      </c>
    </row>
    <row r="32" spans="1:6">
      <c r="A32" s="41">
        <v>-5202</v>
      </c>
      <c r="B32" s="32">
        <v>28</v>
      </c>
      <c r="C32" s="119">
        <v>6734</v>
      </c>
      <c r="E32" s="17"/>
      <c r="F32" s="9" t="s">
        <v>67</v>
      </c>
    </row>
    <row r="33" spans="1:16">
      <c r="A33" s="41">
        <v>-4628</v>
      </c>
      <c r="B33" s="32">
        <v>29</v>
      </c>
      <c r="C33" s="119">
        <v>6308</v>
      </c>
      <c r="E33" s="17"/>
    </row>
    <row r="34" spans="1:16">
      <c r="A34" s="41">
        <v>-4122</v>
      </c>
      <c r="B34" s="32">
        <v>30</v>
      </c>
      <c r="C34" s="119">
        <v>5898</v>
      </c>
      <c r="E34" s="17"/>
    </row>
    <row r="35" spans="1:16">
      <c r="A35" s="41">
        <v>-3382</v>
      </c>
      <c r="B35" s="32">
        <v>31</v>
      </c>
      <c r="C35" s="119">
        <v>5171</v>
      </c>
      <c r="E35" s="17"/>
    </row>
    <row r="36" spans="1:16">
      <c r="A36" s="41">
        <v>-2667</v>
      </c>
      <c r="B36" s="32">
        <v>32</v>
      </c>
      <c r="C36" s="119">
        <v>3950</v>
      </c>
      <c r="E36" s="17"/>
    </row>
    <row r="37" spans="1:16">
      <c r="A37" s="41">
        <v>-2178</v>
      </c>
      <c r="B37" s="32">
        <v>33</v>
      </c>
      <c r="C37" s="119">
        <v>3126</v>
      </c>
      <c r="E37" s="17"/>
    </row>
    <row r="38" spans="1:16">
      <c r="A38" s="41">
        <v>-1532</v>
      </c>
      <c r="B38" s="32">
        <v>34</v>
      </c>
      <c r="C38" s="119">
        <v>2162</v>
      </c>
      <c r="E38" s="17"/>
    </row>
    <row r="39" spans="1:16">
      <c r="A39" s="41">
        <v>-1277</v>
      </c>
      <c r="B39" s="32">
        <v>35</v>
      </c>
      <c r="C39" s="119">
        <v>1622</v>
      </c>
      <c r="E39" s="17"/>
    </row>
    <row r="40" spans="1:16">
      <c r="A40" s="41">
        <v>-854</v>
      </c>
      <c r="B40" s="32">
        <v>36</v>
      </c>
      <c r="C40" s="119">
        <v>1082</v>
      </c>
      <c r="E40" s="17"/>
    </row>
    <row r="41" spans="1:16">
      <c r="A41" s="41">
        <v>-700</v>
      </c>
      <c r="B41" s="32">
        <v>37</v>
      </c>
      <c r="C41" s="119">
        <v>1040</v>
      </c>
      <c r="E41" s="17"/>
    </row>
    <row r="42" spans="1:16">
      <c r="A42" s="41">
        <v>-455</v>
      </c>
      <c r="B42" s="32">
        <v>38</v>
      </c>
      <c r="C42" s="119">
        <v>825</v>
      </c>
      <c r="E42" s="17"/>
    </row>
    <row r="43" spans="1:16">
      <c r="A43" s="41">
        <v>-227</v>
      </c>
      <c r="B43" s="32">
        <v>39</v>
      </c>
      <c r="C43" s="119">
        <v>317</v>
      </c>
      <c r="E43" s="17"/>
    </row>
    <row r="44" spans="1:16">
      <c r="A44" s="41">
        <v>-182</v>
      </c>
      <c r="B44" s="33">
        <v>40</v>
      </c>
      <c r="C44" s="119">
        <v>287</v>
      </c>
      <c r="E44" s="17"/>
    </row>
    <row r="45" spans="1:16">
      <c r="A45" s="118"/>
      <c r="B45" s="118"/>
      <c r="C45" s="118"/>
    </row>
    <row r="46" spans="1:16">
      <c r="O46" s="166"/>
      <c r="P46" s="166"/>
    </row>
  </sheetData>
  <mergeCells count="2">
    <mergeCell ref="A2:C2"/>
    <mergeCell ref="F2:L2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D241"/>
  <sheetViews>
    <sheetView zoomScale="90" zoomScaleNormal="9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5" sqref="F5"/>
    </sheetView>
  </sheetViews>
  <sheetFormatPr baseColWidth="10" defaultColWidth="11.44140625" defaultRowHeight="9.9499999999999993" customHeight="1"/>
  <cols>
    <col min="1" max="1" width="30.77734375" style="120" customWidth="1"/>
    <col min="2" max="2" width="19.33203125" style="120" customWidth="1"/>
    <col min="3" max="3" width="11.33203125" style="120" customWidth="1"/>
    <col min="4" max="4" width="29.6640625" style="120" customWidth="1"/>
    <col min="5" max="5" width="25.109375" style="120" customWidth="1"/>
    <col min="6" max="6" width="37.6640625" style="120" customWidth="1"/>
    <col min="7" max="7" width="29.6640625" style="120" customWidth="1"/>
    <col min="8" max="8" width="25.109375" style="120" customWidth="1"/>
    <col min="9" max="9" width="37.6640625" style="120" customWidth="1"/>
    <col min="10" max="16384" width="11.44140625" style="120"/>
  </cols>
  <sheetData>
    <row r="1" spans="1:30" ht="11.1" customHeight="1">
      <c r="A1" s="120" t="s">
        <v>51</v>
      </c>
      <c r="B1" s="120" t="s">
        <v>52</v>
      </c>
      <c r="C1" s="120" t="s">
        <v>12</v>
      </c>
      <c r="D1" s="121" t="s">
        <v>53</v>
      </c>
      <c r="E1" s="121" t="s">
        <v>54</v>
      </c>
      <c r="F1" s="121" t="s">
        <v>55</v>
      </c>
      <c r="G1" s="121" t="s">
        <v>56</v>
      </c>
      <c r="H1" s="121" t="s">
        <v>57</v>
      </c>
      <c r="I1" s="121" t="s">
        <v>58</v>
      </c>
    </row>
    <row r="2" spans="1:30" ht="11.1" customHeight="1">
      <c r="A2" s="120" t="s">
        <v>2</v>
      </c>
      <c r="B2" s="122" t="s">
        <v>50</v>
      </c>
      <c r="C2" s="120" t="s">
        <v>59</v>
      </c>
      <c r="D2" s="129"/>
      <c r="E2" s="129"/>
      <c r="F2" s="129"/>
      <c r="G2" s="129"/>
      <c r="H2" s="129"/>
      <c r="I2" s="129"/>
    </row>
    <row r="3" spans="1:30" ht="11.1" customHeight="1">
      <c r="A3" s="120" t="s">
        <v>59</v>
      </c>
      <c r="B3" s="239">
        <v>15</v>
      </c>
      <c r="C3" s="120" t="s">
        <v>60</v>
      </c>
      <c r="D3" s="129">
        <f>'Fig6.2 '!D55</f>
        <v>98.212157330154994</v>
      </c>
      <c r="E3" s="129">
        <f>'Fig6.2 '!D56</f>
        <v>1.1918951132300399</v>
      </c>
      <c r="F3" s="129">
        <f>'Fig6.2 '!D57</f>
        <v>0.59594755661501797</v>
      </c>
      <c r="G3" s="129">
        <v>0</v>
      </c>
      <c r="H3" s="129">
        <v>0</v>
      </c>
      <c r="I3" s="129">
        <v>0</v>
      </c>
      <c r="K3" s="150"/>
      <c r="M3" s="155">
        <f>SUM(D3:F3)</f>
        <v>100.00000000000006</v>
      </c>
      <c r="R3" s="120">
        <v>97.365648050579594</v>
      </c>
      <c r="S3" s="120">
        <v>1.73867228661749</v>
      </c>
      <c r="T3" s="120">
        <v>0.89567966280294997</v>
      </c>
      <c r="U3" s="120">
        <v>0</v>
      </c>
      <c r="V3" s="120">
        <v>0</v>
      </c>
      <c r="W3" s="120">
        <v>0</v>
      </c>
      <c r="Y3" s="156">
        <f>D3-R3</f>
        <v>0.84650927957540034</v>
      </c>
      <c r="Z3" s="156">
        <f t="shared" ref="Z3:AB3" si="0">E3-S3</f>
        <v>-0.54677717338745002</v>
      </c>
      <c r="AA3" s="156">
        <f t="shared" si="0"/>
        <v>-0.299732106187932</v>
      </c>
      <c r="AB3" s="156">
        <f t="shared" si="0"/>
        <v>0</v>
      </c>
      <c r="AC3" s="156">
        <f>H3-V3</f>
        <v>0</v>
      </c>
      <c r="AD3" s="156">
        <f>I3-W3</f>
        <v>0</v>
      </c>
    </row>
    <row r="4" spans="1:30" ht="11.1" customHeight="1">
      <c r="A4" s="120" t="s">
        <v>59</v>
      </c>
      <c r="B4" s="239"/>
      <c r="C4" s="120" t="s">
        <v>61</v>
      </c>
      <c r="D4" s="129">
        <v>0</v>
      </c>
      <c r="E4" s="129">
        <v>0</v>
      </c>
      <c r="F4" s="129">
        <v>0</v>
      </c>
      <c r="G4" s="129">
        <f>'Fig6.2 '!D58</f>
        <v>99.213936690036107</v>
      </c>
      <c r="H4" s="129">
        <f>'Fig6.2 '!D59</f>
        <v>0.56299128956872702</v>
      </c>
      <c r="I4" s="129">
        <f>'Fig6.2 '!D60</f>
        <v>0.223072020395156</v>
      </c>
      <c r="K4" s="150"/>
      <c r="M4" s="155">
        <f t="shared" ref="M4:M32" si="1">SUM(D4:F4)</f>
        <v>0</v>
      </c>
      <c r="N4" s="155">
        <f>SUM(G4:I4)</f>
        <v>99.999999999999986</v>
      </c>
      <c r="R4" s="120">
        <v>0</v>
      </c>
      <c r="S4" s="120">
        <v>0</v>
      </c>
      <c r="T4" s="120">
        <v>0</v>
      </c>
      <c r="U4" s="120">
        <v>99.185914426353705</v>
      </c>
      <c r="V4" s="120">
        <v>0.58689890193108996</v>
      </c>
      <c r="W4" s="120">
        <v>0.22718667171526</v>
      </c>
      <c r="Y4" s="156">
        <f t="shared" ref="Y4:Y6" si="2">D4-R4</f>
        <v>0</v>
      </c>
      <c r="Z4" s="156">
        <f t="shared" ref="Z4:Z6" si="3">E4-S4</f>
        <v>0</v>
      </c>
      <c r="AA4" s="156">
        <f t="shared" ref="AA4:AA6" si="4">F4-T4</f>
        <v>0</v>
      </c>
      <c r="AB4" s="156">
        <f t="shared" ref="AB4:AB6" si="5">G4-U4</f>
        <v>2.8022263682402127E-2</v>
      </c>
      <c r="AC4" s="156">
        <f t="shared" ref="AC4:AC6" si="6">H4-V4</f>
        <v>-2.390761236236294E-2</v>
      </c>
      <c r="AD4" s="156">
        <f t="shared" ref="AD4:AD6" si="7">I4-W4</f>
        <v>-4.1146513201039958E-3</v>
      </c>
    </row>
    <row r="5" spans="1:30" ht="11.1" customHeight="1">
      <c r="A5" s="120" t="s">
        <v>59</v>
      </c>
      <c r="B5" s="122" t="s">
        <v>50</v>
      </c>
      <c r="C5" s="120" t="s">
        <v>59</v>
      </c>
      <c r="D5" s="129"/>
      <c r="E5" s="129"/>
      <c r="F5" s="129"/>
      <c r="G5" s="129"/>
      <c r="H5" s="129"/>
      <c r="I5" s="129"/>
      <c r="K5" s="150"/>
      <c r="M5" s="155">
        <f t="shared" si="1"/>
        <v>0</v>
      </c>
      <c r="N5" s="155">
        <f t="shared" ref="N5:N32" si="8">SUM(G5:I5)</f>
        <v>0</v>
      </c>
      <c r="R5" s="120" t="s">
        <v>68</v>
      </c>
      <c r="S5" s="120" t="s">
        <v>68</v>
      </c>
      <c r="T5" s="120" t="s">
        <v>68</v>
      </c>
      <c r="U5" s="120" t="s">
        <v>68</v>
      </c>
      <c r="V5" s="120" t="s">
        <v>68</v>
      </c>
      <c r="W5" s="120" t="s">
        <v>68</v>
      </c>
      <c r="Y5" s="156">
        <v>0.1</v>
      </c>
      <c r="Z5" s="156">
        <v>-0.1</v>
      </c>
      <c r="AA5" s="156"/>
      <c r="AB5" s="156"/>
      <c r="AC5" s="156"/>
      <c r="AD5" s="156"/>
    </row>
    <row r="6" spans="1:30" ht="11.1" customHeight="1">
      <c r="A6" s="120" t="s">
        <v>59</v>
      </c>
      <c r="B6" s="239">
        <v>16</v>
      </c>
      <c r="C6" s="120" t="s">
        <v>60</v>
      </c>
      <c r="D6" s="129">
        <f>'Fig6.2 '!E55</f>
        <v>96.9989281886388</v>
      </c>
      <c r="E6" s="129">
        <f>'Fig6.2 '!E56</f>
        <v>2.0364415862808101</v>
      </c>
      <c r="F6" s="129">
        <f>'Fig6.2 '!E57</f>
        <v>0.96463022508038598</v>
      </c>
      <c r="G6" s="129">
        <v>0</v>
      </c>
      <c r="H6" s="129">
        <v>0</v>
      </c>
      <c r="I6" s="129">
        <v>0</v>
      </c>
      <c r="K6" s="150"/>
      <c r="M6" s="155">
        <f t="shared" si="1"/>
        <v>100</v>
      </c>
      <c r="N6" s="155">
        <f t="shared" si="8"/>
        <v>0</v>
      </c>
      <c r="R6" s="120">
        <v>97.398843930635906</v>
      </c>
      <c r="S6" s="120">
        <v>1.96531791907515</v>
      </c>
      <c r="T6" s="120">
        <v>0.63583815028902002</v>
      </c>
      <c r="U6" s="120">
        <v>0</v>
      </c>
      <c r="V6" s="120">
        <v>0</v>
      </c>
      <c r="W6" s="120">
        <v>0</v>
      </c>
      <c r="Y6" s="156">
        <f t="shared" si="2"/>
        <v>-0.39991574199710556</v>
      </c>
      <c r="Z6" s="156">
        <f t="shared" si="3"/>
        <v>7.1123667205660102E-2</v>
      </c>
      <c r="AA6" s="156">
        <f t="shared" si="4"/>
        <v>0.32879207479136596</v>
      </c>
      <c r="AB6" s="156">
        <f t="shared" si="5"/>
        <v>0</v>
      </c>
      <c r="AC6" s="156">
        <f t="shared" si="6"/>
        <v>0</v>
      </c>
      <c r="AD6" s="156">
        <f t="shared" si="7"/>
        <v>0</v>
      </c>
    </row>
    <row r="7" spans="1:30" ht="11.1" customHeight="1">
      <c r="A7" s="120" t="s">
        <v>59</v>
      </c>
      <c r="B7" s="239"/>
      <c r="C7" s="120" t="s">
        <v>61</v>
      </c>
      <c r="D7" s="129">
        <v>0</v>
      </c>
      <c r="E7" s="129">
        <v>0</v>
      </c>
      <c r="F7" s="129">
        <v>0</v>
      </c>
      <c r="G7" s="129">
        <f>'Fig6.2 '!E58</f>
        <v>98.784340001914401</v>
      </c>
      <c r="H7" s="129">
        <f>'Fig6.2 '!E59</f>
        <v>0.89020771513353103</v>
      </c>
      <c r="I7" s="129">
        <f>'Fig6.2 '!E60</f>
        <v>0.32545228295204398</v>
      </c>
      <c r="K7" s="150"/>
      <c r="M7" s="155">
        <f t="shared" si="1"/>
        <v>0</v>
      </c>
      <c r="N7" s="155">
        <f t="shared" si="8"/>
        <v>99.999999999999972</v>
      </c>
      <c r="R7" s="120">
        <v>0</v>
      </c>
      <c r="S7" s="120">
        <v>0</v>
      </c>
      <c r="T7" s="120">
        <v>0</v>
      </c>
      <c r="U7" s="120">
        <v>98.879638195086898</v>
      </c>
      <c r="V7" s="120">
        <v>0.89423373419673002</v>
      </c>
      <c r="W7" s="120">
        <v>0.22612807071641</v>
      </c>
      <c r="Y7" s="156">
        <f t="shared" ref="Y7:Y40" si="9">D7-R7</f>
        <v>0</v>
      </c>
      <c r="Z7" s="156">
        <f t="shared" ref="Z7:Z43" si="10">E7-S7</f>
        <v>0</v>
      </c>
      <c r="AA7" s="156">
        <f t="shared" ref="AA7:AA43" si="11">F7-T7</f>
        <v>0</v>
      </c>
      <c r="AB7" s="156">
        <f t="shared" ref="AB7:AB43" si="12">G7-U7</f>
        <v>-9.5298193172496326E-2</v>
      </c>
      <c r="AC7" s="156">
        <f t="shared" ref="AC7:AC40" si="13">H7-V7</f>
        <v>-4.0260190631989934E-3</v>
      </c>
      <c r="AD7" s="156">
        <f t="shared" ref="AD7:AD40" si="14">I7-W7</f>
        <v>9.932421223563398E-2</v>
      </c>
    </row>
    <row r="8" spans="1:30" ht="11.1" customHeight="1">
      <c r="A8" s="120" t="s">
        <v>59</v>
      </c>
      <c r="B8" s="122" t="s">
        <v>50</v>
      </c>
      <c r="C8" s="120" t="s">
        <v>59</v>
      </c>
      <c r="D8" s="129"/>
      <c r="E8" s="129"/>
      <c r="F8" s="129"/>
      <c r="G8" s="129"/>
      <c r="H8" s="129"/>
      <c r="I8" s="129"/>
      <c r="K8" s="150"/>
      <c r="M8" s="155">
        <f t="shared" si="1"/>
        <v>0</v>
      </c>
      <c r="N8" s="155">
        <f t="shared" si="8"/>
        <v>0</v>
      </c>
      <c r="R8" s="120" t="s">
        <v>68</v>
      </c>
      <c r="S8" s="120" t="s">
        <v>68</v>
      </c>
      <c r="T8" s="120" t="s">
        <v>68</v>
      </c>
      <c r="U8" s="120" t="s">
        <v>68</v>
      </c>
      <c r="V8" s="120" t="s">
        <v>68</v>
      </c>
      <c r="W8" s="120" t="s">
        <v>68</v>
      </c>
      <c r="Y8" s="156"/>
      <c r="Z8" s="156"/>
      <c r="AA8" s="156"/>
      <c r="AB8" s="156"/>
      <c r="AC8" s="156"/>
      <c r="AD8" s="156"/>
    </row>
    <row r="9" spans="1:30" ht="11.1" customHeight="1">
      <c r="A9" s="120" t="s">
        <v>59</v>
      </c>
      <c r="B9" s="239">
        <v>17</v>
      </c>
      <c r="C9" s="120" t="s">
        <v>60</v>
      </c>
      <c r="D9" s="129">
        <f>'Fig6.2 '!F55</f>
        <v>96.409959467284295</v>
      </c>
      <c r="E9" s="129">
        <f>'Fig6.2 '!F56</f>
        <v>2.4898668210770101</v>
      </c>
      <c r="F9" s="129">
        <f>'Fig6.2 '!F57</f>
        <v>1.1001737116386801</v>
      </c>
      <c r="G9" s="129">
        <v>0</v>
      </c>
      <c r="H9" s="129">
        <v>0</v>
      </c>
      <c r="I9" s="129">
        <v>0</v>
      </c>
      <c r="K9" s="150"/>
      <c r="M9" s="155">
        <f t="shared" si="1"/>
        <v>99.999999999999986</v>
      </c>
      <c r="N9" s="155">
        <f t="shared" si="8"/>
        <v>0</v>
      </c>
      <c r="R9" s="120">
        <v>97.044854881266502</v>
      </c>
      <c r="S9" s="120">
        <v>2.1108179419525102</v>
      </c>
      <c r="T9" s="120">
        <v>0.844327176781</v>
      </c>
      <c r="U9" s="120">
        <v>0</v>
      </c>
      <c r="V9" s="120">
        <v>0</v>
      </c>
      <c r="W9" s="120">
        <v>0</v>
      </c>
      <c r="Y9" s="156">
        <f t="shared" si="9"/>
        <v>-0.63489541398220695</v>
      </c>
      <c r="Z9" s="156">
        <f t="shared" si="10"/>
        <v>0.37904887912449992</v>
      </c>
      <c r="AA9" s="156">
        <f t="shared" si="11"/>
        <v>0.25584653485768005</v>
      </c>
      <c r="AB9" s="156">
        <f t="shared" si="12"/>
        <v>0</v>
      </c>
      <c r="AC9" s="156">
        <f t="shared" si="13"/>
        <v>0</v>
      </c>
      <c r="AD9" s="156">
        <f t="shared" si="14"/>
        <v>0</v>
      </c>
    </row>
    <row r="10" spans="1:30" ht="11.1" customHeight="1">
      <c r="A10" s="120" t="s">
        <v>59</v>
      </c>
      <c r="B10" s="239"/>
      <c r="C10" s="120" t="s">
        <v>61</v>
      </c>
      <c r="D10" s="129">
        <v>0</v>
      </c>
      <c r="E10" s="129">
        <v>0</v>
      </c>
      <c r="F10" s="129">
        <v>0</v>
      </c>
      <c r="G10" s="129">
        <f>'Fig6.2 '!F58</f>
        <v>98.163693599160595</v>
      </c>
      <c r="H10" s="129">
        <f>'Fig6.2 '!F59</f>
        <v>1.5215110178384099</v>
      </c>
      <c r="I10" s="129">
        <f>'Fig6.2 '!F60</f>
        <v>0.31479538300104898</v>
      </c>
      <c r="K10" s="150"/>
      <c r="M10" s="155">
        <f t="shared" si="1"/>
        <v>0</v>
      </c>
      <c r="N10" s="155">
        <f t="shared" si="8"/>
        <v>100.00000000000006</v>
      </c>
      <c r="R10" s="120">
        <v>0</v>
      </c>
      <c r="S10" s="120">
        <v>0</v>
      </c>
      <c r="T10" s="120">
        <v>0</v>
      </c>
      <c r="U10" s="120">
        <v>98.924228250701603</v>
      </c>
      <c r="V10" s="120">
        <v>0.88868101028999003</v>
      </c>
      <c r="W10" s="120">
        <v>0.18709073900841999</v>
      </c>
      <c r="Y10" s="156">
        <f t="shared" si="9"/>
        <v>0</v>
      </c>
      <c r="Z10" s="156">
        <f t="shared" si="10"/>
        <v>0</v>
      </c>
      <c r="AA10" s="156">
        <f t="shared" si="11"/>
        <v>0</v>
      </c>
      <c r="AB10" s="156">
        <f t="shared" si="12"/>
        <v>-0.76053465154100763</v>
      </c>
      <c r="AC10" s="156">
        <f t="shared" si="13"/>
        <v>0.63283000754841989</v>
      </c>
      <c r="AD10" s="156">
        <f t="shared" si="14"/>
        <v>0.12770464399262899</v>
      </c>
    </row>
    <row r="11" spans="1:30" ht="11.1" customHeight="1">
      <c r="A11" s="120" t="s">
        <v>59</v>
      </c>
      <c r="B11" s="122" t="s">
        <v>50</v>
      </c>
      <c r="C11" s="120" t="s">
        <v>59</v>
      </c>
      <c r="D11" s="129"/>
      <c r="E11" s="129"/>
      <c r="F11" s="129"/>
      <c r="G11" s="129"/>
      <c r="H11" s="129"/>
      <c r="I11" s="129"/>
      <c r="K11" s="150"/>
      <c r="M11" s="155">
        <f t="shared" si="1"/>
        <v>0</v>
      </c>
      <c r="N11" s="155">
        <f t="shared" si="8"/>
        <v>0</v>
      </c>
      <c r="R11" s="120" t="s">
        <v>68</v>
      </c>
      <c r="S11" s="120" t="s">
        <v>68</v>
      </c>
      <c r="T11" s="120" t="s">
        <v>68</v>
      </c>
      <c r="U11" s="120" t="s">
        <v>68</v>
      </c>
      <c r="V11" s="120" t="s">
        <v>68</v>
      </c>
      <c r="W11" s="120" t="s">
        <v>68</v>
      </c>
      <c r="Y11" s="156"/>
      <c r="Z11" s="156"/>
      <c r="AA11" s="156"/>
      <c r="AB11" s="156"/>
      <c r="AC11" s="156"/>
      <c r="AD11" s="156"/>
    </row>
    <row r="12" spans="1:30" ht="11.1" customHeight="1">
      <c r="A12" s="120" t="s">
        <v>59</v>
      </c>
      <c r="B12" s="239">
        <v>18</v>
      </c>
      <c r="C12" s="120" t="s">
        <v>60</v>
      </c>
      <c r="D12" s="129">
        <f>'Fig6.2 '!G55</f>
        <v>95.372890582471399</v>
      </c>
      <c r="E12" s="129">
        <f>'Fig6.2 '!G56</f>
        <v>3.64725095264017</v>
      </c>
      <c r="F12" s="129">
        <f>'Fig6.2 '!G57</f>
        <v>0.979858464888405</v>
      </c>
      <c r="G12" s="129">
        <v>0</v>
      </c>
      <c r="H12" s="129">
        <v>0</v>
      </c>
      <c r="I12" s="129">
        <v>0</v>
      </c>
      <c r="K12" s="150"/>
      <c r="M12" s="155">
        <f t="shared" si="1"/>
        <v>99.999999999999972</v>
      </c>
      <c r="N12" s="155">
        <f t="shared" si="8"/>
        <v>0</v>
      </c>
      <c r="R12" s="120">
        <v>96.153846153846203</v>
      </c>
      <c r="S12" s="120">
        <v>3.1794871794871802</v>
      </c>
      <c r="T12" s="120">
        <v>0.66666666666666996</v>
      </c>
      <c r="U12" s="120">
        <v>0</v>
      </c>
      <c r="V12" s="120">
        <v>0</v>
      </c>
      <c r="W12" s="120">
        <v>0</v>
      </c>
      <c r="Y12" s="156">
        <f t="shared" si="9"/>
        <v>-0.78095557137480398</v>
      </c>
      <c r="Z12" s="156">
        <f t="shared" si="10"/>
        <v>0.46776377315298978</v>
      </c>
      <c r="AA12" s="156">
        <f t="shared" si="11"/>
        <v>0.31319179822173504</v>
      </c>
      <c r="AB12" s="156">
        <f t="shared" si="12"/>
        <v>0</v>
      </c>
      <c r="AC12" s="156">
        <f t="shared" si="13"/>
        <v>0</v>
      </c>
      <c r="AD12" s="156">
        <f t="shared" si="14"/>
        <v>0</v>
      </c>
    </row>
    <row r="13" spans="1:30" ht="11.1" customHeight="1">
      <c r="A13" s="120" t="s">
        <v>59</v>
      </c>
      <c r="B13" s="239"/>
      <c r="C13" s="120" t="s">
        <v>61</v>
      </c>
      <c r="D13" s="129">
        <v>0</v>
      </c>
      <c r="E13" s="129">
        <v>0</v>
      </c>
      <c r="F13" s="129">
        <v>0</v>
      </c>
      <c r="G13" s="129">
        <f>'Fig6.2 '!G58</f>
        <v>97.206385404789003</v>
      </c>
      <c r="H13" s="129">
        <f>'Fig6.2 '!G59</f>
        <v>2.47054351957431</v>
      </c>
      <c r="I13" s="129">
        <f>'Fig6.2 '!G60</f>
        <v>0.32307107563664</v>
      </c>
      <c r="K13" s="150"/>
      <c r="M13" s="155">
        <f t="shared" si="1"/>
        <v>0</v>
      </c>
      <c r="N13" s="155">
        <f t="shared" si="8"/>
        <v>99.999999999999943</v>
      </c>
      <c r="R13" s="120">
        <v>0</v>
      </c>
      <c r="S13" s="120">
        <v>0</v>
      </c>
      <c r="T13" s="120">
        <v>0</v>
      </c>
      <c r="U13" s="120">
        <v>98.258143180630597</v>
      </c>
      <c r="V13" s="120">
        <v>1.47186901236718</v>
      </c>
      <c r="W13" s="120">
        <v>0.26998780700225999</v>
      </c>
      <c r="Y13" s="156">
        <f t="shared" si="9"/>
        <v>0</v>
      </c>
      <c r="Z13" s="156">
        <f t="shared" si="10"/>
        <v>0</v>
      </c>
      <c r="AA13" s="156">
        <f t="shared" si="11"/>
        <v>0</v>
      </c>
      <c r="AB13" s="156">
        <f t="shared" si="12"/>
        <v>-1.0517577758415939</v>
      </c>
      <c r="AC13" s="156">
        <f t="shared" si="13"/>
        <v>0.99867450720712991</v>
      </c>
      <c r="AD13" s="156">
        <f t="shared" si="14"/>
        <v>5.308326863438001E-2</v>
      </c>
    </row>
    <row r="14" spans="1:30" ht="11.1" customHeight="1">
      <c r="A14" s="120" t="s">
        <v>59</v>
      </c>
      <c r="B14" s="122" t="s">
        <v>50</v>
      </c>
      <c r="C14" s="120" t="s">
        <v>59</v>
      </c>
      <c r="D14" s="129"/>
      <c r="E14" s="129"/>
      <c r="F14" s="129"/>
      <c r="G14" s="129"/>
      <c r="H14" s="129"/>
      <c r="I14" s="129"/>
      <c r="K14" s="150"/>
      <c r="M14" s="155">
        <f t="shared" si="1"/>
        <v>0</v>
      </c>
      <c r="N14" s="155">
        <f t="shared" si="8"/>
        <v>0</v>
      </c>
      <c r="R14" s="120" t="s">
        <v>68</v>
      </c>
      <c r="S14" s="120" t="s">
        <v>68</v>
      </c>
      <c r="T14" s="120" t="s">
        <v>68</v>
      </c>
      <c r="U14" s="120" t="s">
        <v>68</v>
      </c>
      <c r="V14" s="120" t="s">
        <v>68</v>
      </c>
      <c r="W14" s="120" t="s">
        <v>68</v>
      </c>
      <c r="Y14" s="156"/>
      <c r="Z14" s="156"/>
      <c r="AA14" s="156"/>
      <c r="AB14" s="156"/>
      <c r="AC14" s="156"/>
      <c r="AD14" s="156"/>
    </row>
    <row r="15" spans="1:30" ht="11.1" customHeight="1">
      <c r="A15" s="120" t="s">
        <v>59</v>
      </c>
      <c r="B15" s="239">
        <v>19</v>
      </c>
      <c r="C15" s="120" t="s">
        <v>60</v>
      </c>
      <c r="D15" s="129">
        <f>'Fig6.2 '!H55</f>
        <v>90.578947368420998</v>
      </c>
      <c r="E15" s="129">
        <f>'Fig6.2 '!H56</f>
        <v>7.9473684210526301</v>
      </c>
      <c r="F15" s="129">
        <f>'Fig6.2 '!H57</f>
        <v>1.4736842105263199</v>
      </c>
      <c r="G15" s="129">
        <v>0</v>
      </c>
      <c r="H15" s="129">
        <v>0</v>
      </c>
      <c r="I15" s="129">
        <v>0</v>
      </c>
      <c r="K15" s="150"/>
      <c r="M15" s="155">
        <f t="shared" si="1"/>
        <v>99.999999999999943</v>
      </c>
      <c r="N15" s="155">
        <f t="shared" si="8"/>
        <v>0</v>
      </c>
      <c r="R15" s="120">
        <v>93.829033889731903</v>
      </c>
      <c r="S15" s="120">
        <v>4.8052604957005602</v>
      </c>
      <c r="T15" s="120">
        <v>1.3657056145675299</v>
      </c>
      <c r="U15" s="120">
        <v>0</v>
      </c>
      <c r="V15" s="120">
        <v>0</v>
      </c>
      <c r="W15" s="120">
        <v>0</v>
      </c>
      <c r="Y15" s="156">
        <f t="shared" si="9"/>
        <v>-3.2500865213109051</v>
      </c>
      <c r="Z15" s="156">
        <f t="shared" si="10"/>
        <v>3.1421079253520698</v>
      </c>
      <c r="AA15" s="156">
        <f t="shared" si="11"/>
        <v>0.10797859595879</v>
      </c>
      <c r="AB15" s="156">
        <f t="shared" si="12"/>
        <v>0</v>
      </c>
      <c r="AC15" s="156">
        <f t="shared" si="13"/>
        <v>0</v>
      </c>
      <c r="AD15" s="156">
        <f t="shared" si="14"/>
        <v>0</v>
      </c>
    </row>
    <row r="16" spans="1:30" ht="11.1" customHeight="1">
      <c r="A16" s="120" t="s">
        <v>59</v>
      </c>
      <c r="B16" s="239"/>
      <c r="C16" s="120" t="s">
        <v>61</v>
      </c>
      <c r="D16" s="129">
        <v>0</v>
      </c>
      <c r="E16" s="129">
        <v>0</v>
      </c>
      <c r="F16" s="129">
        <v>0</v>
      </c>
      <c r="G16" s="129">
        <f>'Fig6.2 '!H58</f>
        <v>93.746113529359505</v>
      </c>
      <c r="H16" s="129">
        <f>'Fig6.2 '!H59</f>
        <v>5.6675846140179402</v>
      </c>
      <c r="I16" s="129">
        <f>'Fig6.2 '!H60</f>
        <v>0.58630185662254597</v>
      </c>
      <c r="K16" s="150"/>
      <c r="M16" s="155">
        <f t="shared" si="1"/>
        <v>0</v>
      </c>
      <c r="N16" s="155">
        <f t="shared" si="8"/>
        <v>99.999999999999986</v>
      </c>
      <c r="R16" s="120">
        <v>0</v>
      </c>
      <c r="S16" s="120">
        <v>0</v>
      </c>
      <c r="T16" s="120">
        <v>0</v>
      </c>
      <c r="U16" s="120">
        <v>96.0010275732146</v>
      </c>
      <c r="V16" s="120">
        <v>3.5023120397328298</v>
      </c>
      <c r="W16" s="120">
        <v>0.49666038705257998</v>
      </c>
      <c r="Y16" s="156">
        <f t="shared" si="9"/>
        <v>0</v>
      </c>
      <c r="Z16" s="156">
        <f t="shared" si="10"/>
        <v>0</v>
      </c>
      <c r="AA16" s="156">
        <f t="shared" si="11"/>
        <v>0</v>
      </c>
      <c r="AB16" s="156">
        <f t="shared" si="12"/>
        <v>-2.254914043855095</v>
      </c>
      <c r="AC16" s="156">
        <f t="shared" si="13"/>
        <v>2.1652725742851104</v>
      </c>
      <c r="AD16" s="156">
        <f t="shared" si="14"/>
        <v>8.9641469569965992E-2</v>
      </c>
    </row>
    <row r="17" spans="1:30" ht="11.1" customHeight="1">
      <c r="A17" s="120" t="s">
        <v>59</v>
      </c>
      <c r="B17" s="122" t="s">
        <v>50</v>
      </c>
      <c r="C17" s="120" t="s">
        <v>59</v>
      </c>
      <c r="D17" s="129"/>
      <c r="E17" s="129"/>
      <c r="F17" s="129"/>
      <c r="G17" s="129"/>
      <c r="H17" s="129"/>
      <c r="I17" s="129"/>
      <c r="K17" s="150"/>
      <c r="M17" s="155">
        <f t="shared" si="1"/>
        <v>0</v>
      </c>
      <c r="N17" s="155">
        <f t="shared" si="8"/>
        <v>0</v>
      </c>
      <c r="R17" s="120" t="s">
        <v>68</v>
      </c>
      <c r="S17" s="120" t="s">
        <v>68</v>
      </c>
      <c r="T17" s="120" t="s">
        <v>68</v>
      </c>
      <c r="U17" s="120" t="s">
        <v>68</v>
      </c>
      <c r="V17" s="120" t="s">
        <v>68</v>
      </c>
      <c r="W17" s="120" t="s">
        <v>68</v>
      </c>
      <c r="Y17" s="156"/>
      <c r="Z17" s="156"/>
      <c r="AA17" s="156"/>
      <c r="AB17" s="156"/>
      <c r="AC17" s="156"/>
      <c r="AD17" s="156"/>
    </row>
    <row r="18" spans="1:30" ht="11.1" customHeight="1">
      <c r="A18" s="120" t="s">
        <v>59</v>
      </c>
      <c r="B18" s="239">
        <v>20</v>
      </c>
      <c r="C18" s="120" t="s">
        <v>60</v>
      </c>
      <c r="D18" s="129">
        <f>'Fig6.2 '!I55</f>
        <v>82.631038026721498</v>
      </c>
      <c r="E18" s="129">
        <f>'Fig6.2 '!I56</f>
        <v>14.1829393627955</v>
      </c>
      <c r="F18" s="129">
        <f>'Fig6.2 '!I57</f>
        <v>3.18602261048304</v>
      </c>
      <c r="G18" s="129">
        <v>0</v>
      </c>
      <c r="H18" s="129">
        <v>0</v>
      </c>
      <c r="I18" s="129">
        <v>0</v>
      </c>
      <c r="K18" s="150"/>
      <c r="M18" s="155">
        <f t="shared" si="1"/>
        <v>100.00000000000003</v>
      </c>
      <c r="N18" s="155">
        <f t="shared" si="8"/>
        <v>0</v>
      </c>
      <c r="R18" s="120">
        <v>87.119771863117904</v>
      </c>
      <c r="S18" s="120">
        <v>11.074144486691999</v>
      </c>
      <c r="T18" s="120">
        <v>1.8060836501901101</v>
      </c>
      <c r="U18" s="120">
        <v>0</v>
      </c>
      <c r="V18" s="120">
        <v>0</v>
      </c>
      <c r="W18" s="120">
        <v>0</v>
      </c>
      <c r="Y18" s="156">
        <f t="shared" si="9"/>
        <v>-4.4887338363964062</v>
      </c>
      <c r="Z18" s="156">
        <f t="shared" si="10"/>
        <v>3.1087948761035005</v>
      </c>
      <c r="AA18" s="156">
        <f t="shared" si="11"/>
        <v>1.37993896029293</v>
      </c>
      <c r="AB18" s="156">
        <f t="shared" si="12"/>
        <v>0</v>
      </c>
      <c r="AC18" s="156">
        <f t="shared" si="13"/>
        <v>0</v>
      </c>
      <c r="AD18" s="156">
        <f t="shared" si="14"/>
        <v>0</v>
      </c>
    </row>
    <row r="19" spans="1:30" ht="11.1" customHeight="1">
      <c r="A19" s="120" t="s">
        <v>59</v>
      </c>
      <c r="B19" s="239"/>
      <c r="C19" s="120" t="s">
        <v>61</v>
      </c>
      <c r="D19" s="129">
        <v>0</v>
      </c>
      <c r="E19" s="129">
        <v>0</v>
      </c>
      <c r="F19" s="129">
        <v>0</v>
      </c>
      <c r="G19" s="129">
        <f>'Fig6.2 '!I58</f>
        <v>86.103213578013296</v>
      </c>
      <c r="H19" s="129">
        <f>'Fig6.2 '!I59</f>
        <v>12.414922029809601</v>
      </c>
      <c r="I19" s="129">
        <f>'Fig6.2 '!I60</f>
        <v>1.48186439217713</v>
      </c>
      <c r="K19" s="150"/>
      <c r="M19" s="155">
        <f t="shared" si="1"/>
        <v>0</v>
      </c>
      <c r="N19" s="155">
        <f t="shared" si="8"/>
        <v>100.00000000000003</v>
      </c>
      <c r="R19" s="120">
        <v>0</v>
      </c>
      <c r="S19" s="120">
        <v>0</v>
      </c>
      <c r="T19" s="120">
        <v>0</v>
      </c>
      <c r="U19" s="120">
        <v>90.678371907422203</v>
      </c>
      <c r="V19" s="120">
        <v>8.6911412609736605</v>
      </c>
      <c r="W19" s="120">
        <v>0.63048683160414998</v>
      </c>
      <c r="Y19" s="156">
        <f t="shared" si="9"/>
        <v>0</v>
      </c>
      <c r="Z19" s="156">
        <f t="shared" si="10"/>
        <v>0</v>
      </c>
      <c r="AA19" s="156">
        <f t="shared" si="11"/>
        <v>0</v>
      </c>
      <c r="AB19" s="156">
        <f t="shared" si="12"/>
        <v>-4.5751583294089073</v>
      </c>
      <c r="AC19" s="156">
        <f t="shared" si="13"/>
        <v>3.7237807688359403</v>
      </c>
      <c r="AD19" s="156">
        <f t="shared" si="14"/>
        <v>0.85137756057297997</v>
      </c>
    </row>
    <row r="20" spans="1:30" ht="11.1" customHeight="1">
      <c r="A20" s="120" t="s">
        <v>59</v>
      </c>
      <c r="B20" s="122" t="s">
        <v>50</v>
      </c>
      <c r="C20" s="120" t="s">
        <v>59</v>
      </c>
      <c r="D20" s="129"/>
      <c r="E20" s="129"/>
      <c r="F20" s="129"/>
      <c r="G20" s="129"/>
      <c r="H20" s="129"/>
      <c r="I20" s="129"/>
      <c r="K20" s="150"/>
      <c r="M20" s="155">
        <f t="shared" si="1"/>
        <v>0</v>
      </c>
      <c r="N20" s="155">
        <f t="shared" si="8"/>
        <v>0</v>
      </c>
      <c r="R20" s="120" t="s">
        <v>68</v>
      </c>
      <c r="S20" s="120" t="s">
        <v>68</v>
      </c>
      <c r="T20" s="120" t="s">
        <v>68</v>
      </c>
      <c r="U20" s="120" t="s">
        <v>68</v>
      </c>
      <c r="V20" s="120" t="s">
        <v>68</v>
      </c>
      <c r="W20" s="120" t="s">
        <v>68</v>
      </c>
      <c r="Y20" s="156"/>
      <c r="Z20" s="156"/>
      <c r="AA20" s="156"/>
      <c r="AB20" s="156"/>
      <c r="AC20" s="156"/>
      <c r="AD20" s="156"/>
    </row>
    <row r="21" spans="1:30" ht="11.1" customHeight="1">
      <c r="A21" s="120" t="s">
        <v>59</v>
      </c>
      <c r="B21" s="239">
        <v>21</v>
      </c>
      <c r="C21" s="120" t="s">
        <v>60</v>
      </c>
      <c r="D21" s="129">
        <f>'Fig6.2 '!J55</f>
        <v>70.5029013539652</v>
      </c>
      <c r="E21" s="129">
        <f>'Fig6.2 '!J56</f>
        <v>24.854932301740799</v>
      </c>
      <c r="F21" s="129">
        <f>'Fig6.2 '!J57</f>
        <v>4.642166344294</v>
      </c>
      <c r="G21" s="129">
        <v>0</v>
      </c>
      <c r="H21" s="129">
        <v>0</v>
      </c>
      <c r="I21" s="129">
        <v>0</v>
      </c>
      <c r="K21" s="150"/>
      <c r="M21" s="155">
        <f t="shared" si="1"/>
        <v>100</v>
      </c>
      <c r="N21" s="155">
        <f t="shared" si="8"/>
        <v>0</v>
      </c>
      <c r="R21" s="120">
        <v>77.557058326289095</v>
      </c>
      <c r="S21" s="120">
        <v>19.780219780219799</v>
      </c>
      <c r="T21" s="120">
        <v>2.6627218934911201</v>
      </c>
      <c r="U21" s="120">
        <v>0</v>
      </c>
      <c r="V21" s="120">
        <v>0</v>
      </c>
      <c r="W21" s="120">
        <v>0</v>
      </c>
      <c r="Y21" s="156">
        <f t="shared" si="9"/>
        <v>-7.054156972323895</v>
      </c>
      <c r="Z21" s="156">
        <f t="shared" si="10"/>
        <v>5.0747125215210005</v>
      </c>
      <c r="AA21" s="156">
        <f t="shared" si="11"/>
        <v>1.9794444508028799</v>
      </c>
      <c r="AB21" s="156">
        <f t="shared" si="12"/>
        <v>0</v>
      </c>
      <c r="AC21" s="156">
        <f t="shared" si="13"/>
        <v>0</v>
      </c>
      <c r="AD21" s="156">
        <f t="shared" si="14"/>
        <v>0</v>
      </c>
    </row>
    <row r="22" spans="1:30" ht="11.1" customHeight="1">
      <c r="A22" s="120" t="s">
        <v>59</v>
      </c>
      <c r="B22" s="239"/>
      <c r="C22" s="120" t="s">
        <v>61</v>
      </c>
      <c r="D22" s="129">
        <v>0</v>
      </c>
      <c r="E22" s="129">
        <v>0</v>
      </c>
      <c r="F22" s="129">
        <v>0</v>
      </c>
      <c r="G22" s="129">
        <f>'Fig6.2 '!J58</f>
        <v>74.827837640768095</v>
      </c>
      <c r="H22" s="129">
        <f>'Fig6.2 '!J59</f>
        <v>22.2069189014016</v>
      </c>
      <c r="I22" s="129">
        <f>'Fig6.2 '!J60</f>
        <v>2.9652434578303501</v>
      </c>
      <c r="K22" s="150"/>
      <c r="M22" s="155">
        <f t="shared" si="1"/>
        <v>0</v>
      </c>
      <c r="N22" s="155">
        <f t="shared" si="8"/>
        <v>100.00000000000006</v>
      </c>
      <c r="R22" s="120">
        <v>0</v>
      </c>
      <c r="S22" s="120">
        <v>0</v>
      </c>
      <c r="T22" s="120">
        <v>0</v>
      </c>
      <c r="U22" s="120">
        <v>82.055438482736307</v>
      </c>
      <c r="V22" s="120">
        <v>16.7936456475928</v>
      </c>
      <c r="W22" s="120">
        <v>1.1509158696709401</v>
      </c>
      <c r="Y22" s="156">
        <f t="shared" si="9"/>
        <v>0</v>
      </c>
      <c r="Z22" s="156">
        <f t="shared" si="10"/>
        <v>0</v>
      </c>
      <c r="AA22" s="156">
        <f t="shared" si="11"/>
        <v>0</v>
      </c>
      <c r="AB22" s="156">
        <f t="shared" si="12"/>
        <v>-7.2276008419682114</v>
      </c>
      <c r="AC22" s="156">
        <f t="shared" si="13"/>
        <v>5.4132732538088</v>
      </c>
      <c r="AD22" s="156">
        <f t="shared" si="14"/>
        <v>1.8143275881594101</v>
      </c>
    </row>
    <row r="23" spans="1:30" ht="11.1" customHeight="1">
      <c r="A23" s="120" t="s">
        <v>59</v>
      </c>
      <c r="B23" s="122" t="s">
        <v>50</v>
      </c>
      <c r="C23" s="120" t="s">
        <v>59</v>
      </c>
      <c r="D23" s="129"/>
      <c r="E23" s="129"/>
      <c r="F23" s="129"/>
      <c r="G23" s="129"/>
      <c r="H23" s="129"/>
      <c r="I23" s="129"/>
      <c r="K23" s="150"/>
      <c r="M23" s="155">
        <f t="shared" si="1"/>
        <v>0</v>
      </c>
      <c r="N23" s="155">
        <f t="shared" si="8"/>
        <v>0</v>
      </c>
      <c r="R23" s="120" t="s">
        <v>68</v>
      </c>
      <c r="S23" s="120" t="s">
        <v>68</v>
      </c>
      <c r="T23" s="120" t="s">
        <v>68</v>
      </c>
      <c r="U23" s="120" t="s">
        <v>68</v>
      </c>
      <c r="V23" s="120" t="s">
        <v>68</v>
      </c>
      <c r="W23" s="120" t="s">
        <v>68</v>
      </c>
      <c r="Y23" s="156"/>
      <c r="Z23" s="156"/>
      <c r="AA23" s="156"/>
      <c r="AB23" s="156"/>
      <c r="AC23" s="156"/>
      <c r="AD23" s="156"/>
    </row>
    <row r="24" spans="1:30" ht="11.1" customHeight="1">
      <c r="A24" s="120" t="s">
        <v>59</v>
      </c>
      <c r="B24" s="239">
        <v>22</v>
      </c>
      <c r="C24" s="120" t="s">
        <v>60</v>
      </c>
      <c r="D24" s="129">
        <f>'Fig6.2 '!K55</f>
        <v>59.580838323353298</v>
      </c>
      <c r="E24" s="129">
        <f>'Fig6.2 '!K56</f>
        <v>31.950384944396902</v>
      </c>
      <c r="F24" s="129">
        <f>'Fig6.2 '!K57</f>
        <v>8.4687767322497898</v>
      </c>
      <c r="G24" s="129">
        <v>0</v>
      </c>
      <c r="H24" s="129">
        <v>0</v>
      </c>
      <c r="I24" s="129">
        <v>0</v>
      </c>
      <c r="K24" s="150"/>
      <c r="M24" s="155">
        <f t="shared" si="1"/>
        <v>99.999999999999986</v>
      </c>
      <c r="N24" s="155">
        <f t="shared" si="8"/>
        <v>0</v>
      </c>
      <c r="R24" s="120">
        <v>67.709691438505004</v>
      </c>
      <c r="S24" s="120">
        <v>27.683615819208999</v>
      </c>
      <c r="T24" s="120">
        <v>4.6066927422859596</v>
      </c>
      <c r="U24" s="120">
        <v>0</v>
      </c>
      <c r="V24" s="120">
        <v>0</v>
      </c>
      <c r="W24" s="120">
        <v>0</v>
      </c>
      <c r="Y24" s="156">
        <f t="shared" si="9"/>
        <v>-8.1288531151517063</v>
      </c>
      <c r="Z24" s="156">
        <f t="shared" si="10"/>
        <v>4.2667691251879027</v>
      </c>
      <c r="AA24" s="156">
        <f t="shared" si="11"/>
        <v>3.8620839899638302</v>
      </c>
      <c r="AB24" s="156">
        <f t="shared" si="12"/>
        <v>0</v>
      </c>
      <c r="AC24" s="156">
        <f t="shared" si="13"/>
        <v>0</v>
      </c>
      <c r="AD24" s="156">
        <f t="shared" si="14"/>
        <v>0</v>
      </c>
    </row>
    <row r="25" spans="1:30" ht="11.1" customHeight="1">
      <c r="A25" s="120" t="s">
        <v>59</v>
      </c>
      <c r="B25" s="239"/>
      <c r="C25" s="120" t="s">
        <v>61</v>
      </c>
      <c r="D25" s="129">
        <v>0</v>
      </c>
      <c r="E25" s="129">
        <v>0</v>
      </c>
      <c r="F25" s="129">
        <v>0</v>
      </c>
      <c r="G25" s="129">
        <f>'Fig6.2 '!K58</f>
        <v>64.380749014454693</v>
      </c>
      <c r="H25" s="129">
        <f>'Fig6.2 '!K59</f>
        <v>30.445137976346899</v>
      </c>
      <c r="I25" s="129">
        <f>'Fig6.2 '!K60</f>
        <v>5.17411300919842</v>
      </c>
      <c r="K25" s="150"/>
      <c r="M25" s="155">
        <f t="shared" si="1"/>
        <v>0</v>
      </c>
      <c r="N25" s="155">
        <f t="shared" si="8"/>
        <v>100.00000000000001</v>
      </c>
      <c r="R25" s="120">
        <v>0</v>
      </c>
      <c r="S25" s="120">
        <v>0</v>
      </c>
      <c r="T25" s="120">
        <v>0</v>
      </c>
      <c r="U25" s="120">
        <v>73.141082519964499</v>
      </c>
      <c r="V25" s="120">
        <v>24.498669032830499</v>
      </c>
      <c r="W25" s="120">
        <v>2.3602484472049698</v>
      </c>
      <c r="Y25" s="156">
        <f t="shared" si="9"/>
        <v>0</v>
      </c>
      <c r="Z25" s="156">
        <f t="shared" si="10"/>
        <v>0</v>
      </c>
      <c r="AA25" s="156">
        <f t="shared" si="11"/>
        <v>0</v>
      </c>
      <c r="AB25" s="156">
        <f t="shared" si="12"/>
        <v>-8.7603335055098057</v>
      </c>
      <c r="AC25" s="156">
        <f t="shared" si="13"/>
        <v>5.9464689435164004</v>
      </c>
      <c r="AD25" s="156">
        <f t="shared" si="14"/>
        <v>2.8138645619934501</v>
      </c>
    </row>
    <row r="26" spans="1:30" ht="11.1" customHeight="1">
      <c r="A26" s="120" t="s">
        <v>59</v>
      </c>
      <c r="B26" s="122" t="s">
        <v>50</v>
      </c>
      <c r="C26" s="120" t="s">
        <v>59</v>
      </c>
      <c r="D26" s="129"/>
      <c r="E26" s="129"/>
      <c r="F26" s="129"/>
      <c r="G26" s="129"/>
      <c r="H26" s="129"/>
      <c r="I26" s="129"/>
      <c r="K26" s="150"/>
      <c r="M26" s="155">
        <f t="shared" si="1"/>
        <v>0</v>
      </c>
      <c r="N26" s="155">
        <f t="shared" si="8"/>
        <v>0</v>
      </c>
      <c r="R26" s="120" t="s">
        <v>68</v>
      </c>
      <c r="S26" s="120" t="s">
        <v>68</v>
      </c>
      <c r="T26" s="120" t="s">
        <v>68</v>
      </c>
      <c r="U26" s="120" t="s">
        <v>68</v>
      </c>
      <c r="V26" s="120" t="s">
        <v>68</v>
      </c>
      <c r="W26" s="120" t="s">
        <v>68</v>
      </c>
      <c r="Y26" s="156"/>
      <c r="Z26" s="156"/>
      <c r="AA26" s="156"/>
      <c r="AB26" s="156"/>
      <c r="AC26" s="156"/>
      <c r="AD26" s="156"/>
    </row>
    <row r="27" spans="1:30" ht="11.1" customHeight="1">
      <c r="A27" s="120" t="s">
        <v>59</v>
      </c>
      <c r="B27" s="239">
        <v>23</v>
      </c>
      <c r="C27" s="120" t="s">
        <v>60</v>
      </c>
      <c r="D27" s="129">
        <f>'Fig6.2 '!L55</f>
        <v>48.562582927907997</v>
      </c>
      <c r="E27" s="129">
        <f>'Fig6.2 '!L56</f>
        <v>39.628482972136197</v>
      </c>
      <c r="F27" s="129">
        <f>'Fig6.2 '!L57</f>
        <v>11.808934099955801</v>
      </c>
      <c r="G27" s="129">
        <v>0</v>
      </c>
      <c r="H27" s="129">
        <v>0</v>
      </c>
      <c r="I27" s="129">
        <v>0</v>
      </c>
      <c r="K27" s="150"/>
      <c r="M27" s="155">
        <f t="shared" si="1"/>
        <v>100</v>
      </c>
      <c r="N27" s="155">
        <f t="shared" si="8"/>
        <v>0</v>
      </c>
      <c r="R27" s="120">
        <v>60.927152317880797</v>
      </c>
      <c r="S27" s="120">
        <v>30.794701986755001</v>
      </c>
      <c r="T27" s="120">
        <v>8.2781456953642394</v>
      </c>
      <c r="U27" s="120">
        <v>0</v>
      </c>
      <c r="V27" s="120">
        <v>0</v>
      </c>
      <c r="W27" s="120">
        <v>0</v>
      </c>
      <c r="Y27" s="156">
        <f t="shared" si="9"/>
        <v>-12.3645693899728</v>
      </c>
      <c r="Z27" s="156">
        <f t="shared" si="10"/>
        <v>8.8337809853811962</v>
      </c>
      <c r="AA27" s="156">
        <f t="shared" si="11"/>
        <v>3.5307884045915614</v>
      </c>
      <c r="AB27" s="156">
        <f t="shared" si="12"/>
        <v>0</v>
      </c>
      <c r="AC27" s="156">
        <f t="shared" si="13"/>
        <v>0</v>
      </c>
      <c r="AD27" s="156">
        <f t="shared" si="14"/>
        <v>0</v>
      </c>
    </row>
    <row r="28" spans="1:30" ht="11.1" customHeight="1">
      <c r="A28" s="120" t="s">
        <v>59</v>
      </c>
      <c r="B28" s="239"/>
      <c r="C28" s="120" t="s">
        <v>61</v>
      </c>
      <c r="D28" s="129">
        <v>0</v>
      </c>
      <c r="E28" s="129">
        <v>0</v>
      </c>
      <c r="F28" s="129">
        <v>0</v>
      </c>
      <c r="G28" s="129">
        <f>'Fig6.2 '!L58</f>
        <v>55.0966925718417</v>
      </c>
      <c r="H28" s="129">
        <f>'Fig6.2 '!L59</f>
        <v>37.077534791252504</v>
      </c>
      <c r="I28" s="129">
        <f>'Fig6.2 '!L60</f>
        <v>7.8257726369058398</v>
      </c>
      <c r="K28" s="150"/>
      <c r="M28" s="155">
        <f t="shared" si="1"/>
        <v>0</v>
      </c>
      <c r="N28" s="155">
        <f t="shared" si="8"/>
        <v>100.00000000000004</v>
      </c>
      <c r="R28" s="120">
        <v>0</v>
      </c>
      <c r="S28" s="120">
        <v>0</v>
      </c>
      <c r="T28" s="120">
        <v>0</v>
      </c>
      <c r="U28" s="120">
        <v>66.110991611099195</v>
      </c>
      <c r="V28" s="120">
        <v>29.705312970531299</v>
      </c>
      <c r="W28" s="120">
        <v>4.1836954183695401</v>
      </c>
      <c r="Y28" s="156">
        <f t="shared" si="9"/>
        <v>0</v>
      </c>
      <c r="Z28" s="156">
        <f t="shared" si="10"/>
        <v>0</v>
      </c>
      <c r="AA28" s="156">
        <f t="shared" si="11"/>
        <v>0</v>
      </c>
      <c r="AB28" s="156">
        <f t="shared" si="12"/>
        <v>-11.014299039257494</v>
      </c>
      <c r="AC28" s="156">
        <f t="shared" si="13"/>
        <v>7.3722218207212045</v>
      </c>
      <c r="AD28" s="156">
        <f t="shared" si="14"/>
        <v>3.6420772185362997</v>
      </c>
    </row>
    <row r="29" spans="1:30" ht="11.1" customHeight="1">
      <c r="A29" s="120" t="s">
        <v>59</v>
      </c>
      <c r="B29" s="122" t="s">
        <v>50</v>
      </c>
      <c r="C29" s="120" t="s">
        <v>59</v>
      </c>
      <c r="D29" s="129"/>
      <c r="E29" s="129"/>
      <c r="F29" s="129"/>
      <c r="G29" s="129"/>
      <c r="H29" s="129"/>
      <c r="I29" s="129"/>
      <c r="K29" s="150"/>
      <c r="M29" s="155">
        <f t="shared" si="1"/>
        <v>0</v>
      </c>
      <c r="N29" s="155">
        <f t="shared" si="8"/>
        <v>0</v>
      </c>
      <c r="R29" s="120" t="s">
        <v>68</v>
      </c>
      <c r="S29" s="120" t="s">
        <v>68</v>
      </c>
      <c r="T29" s="120" t="s">
        <v>68</v>
      </c>
      <c r="U29" s="120" t="s">
        <v>68</v>
      </c>
      <c r="V29" s="120" t="s">
        <v>68</v>
      </c>
      <c r="W29" s="120" t="s">
        <v>68</v>
      </c>
      <c r="Y29" s="156"/>
      <c r="Z29" s="156"/>
      <c r="AA29" s="156"/>
      <c r="AB29" s="156"/>
      <c r="AC29" s="156"/>
      <c r="AD29" s="156"/>
    </row>
    <row r="30" spans="1:30" ht="11.1" customHeight="1">
      <c r="A30" s="120" t="s">
        <v>59</v>
      </c>
      <c r="B30" s="239">
        <v>24</v>
      </c>
      <c r="C30" s="120" t="s">
        <v>60</v>
      </c>
      <c r="D30" s="129">
        <f>'Fig6.2 '!M55</f>
        <v>38.143176733780798</v>
      </c>
      <c r="E30" s="129">
        <f>'Fig6.2 '!M56</f>
        <v>45.917225950782999</v>
      </c>
      <c r="F30" s="129">
        <f>'Fig6.2 '!M57</f>
        <v>15.939597315436201</v>
      </c>
      <c r="G30" s="129">
        <v>0</v>
      </c>
      <c r="H30" s="129">
        <v>0</v>
      </c>
      <c r="I30" s="129">
        <v>0</v>
      </c>
      <c r="K30" s="150"/>
      <c r="M30" s="155">
        <f t="shared" si="1"/>
        <v>100</v>
      </c>
      <c r="N30" s="155">
        <f t="shared" si="8"/>
        <v>0</v>
      </c>
      <c r="R30" s="120">
        <v>44.241573033707901</v>
      </c>
      <c r="S30" s="120">
        <v>42.977528089887599</v>
      </c>
      <c r="T30" s="120">
        <v>12.7808988764045</v>
      </c>
      <c r="U30" s="120">
        <v>0</v>
      </c>
      <c r="V30" s="120">
        <v>0</v>
      </c>
      <c r="W30" s="120">
        <v>0</v>
      </c>
      <c r="Y30" s="156">
        <f t="shared" si="9"/>
        <v>-6.0983962999271029</v>
      </c>
      <c r="Z30" s="156">
        <f t="shared" si="10"/>
        <v>2.9396978608954001</v>
      </c>
      <c r="AA30" s="156">
        <f t="shared" si="11"/>
        <v>3.158698439031701</v>
      </c>
      <c r="AB30" s="156">
        <f t="shared" si="12"/>
        <v>0</v>
      </c>
      <c r="AC30" s="156">
        <f t="shared" si="13"/>
        <v>0</v>
      </c>
      <c r="AD30" s="156">
        <f t="shared" si="14"/>
        <v>0</v>
      </c>
    </row>
    <row r="31" spans="1:30" ht="11.1" customHeight="1">
      <c r="A31" s="120" t="s">
        <v>59</v>
      </c>
      <c r="B31" s="239"/>
      <c r="C31" s="120" t="s">
        <v>61</v>
      </c>
      <c r="D31" s="129">
        <v>0</v>
      </c>
      <c r="E31" s="129">
        <v>0</v>
      </c>
      <c r="F31" s="129">
        <v>0</v>
      </c>
      <c r="G31" s="129">
        <f>'Fig6.2 '!M58</f>
        <v>38.3708233238698</v>
      </c>
      <c r="H31" s="129">
        <f>'Fig6.2 '!M59</f>
        <v>51.681589866783099</v>
      </c>
      <c r="I31" s="129">
        <f>'Fig6.2 '!M60</f>
        <v>9.9475868093470208</v>
      </c>
      <c r="K31" s="150"/>
      <c r="M31" s="155">
        <f t="shared" si="1"/>
        <v>0</v>
      </c>
      <c r="N31" s="155">
        <f t="shared" si="8"/>
        <v>99.999999999999915</v>
      </c>
      <c r="R31" s="120">
        <v>0</v>
      </c>
      <c r="S31" s="120">
        <v>0</v>
      </c>
      <c r="T31" s="120">
        <v>0</v>
      </c>
      <c r="U31" s="120">
        <v>53.897669434770997</v>
      </c>
      <c r="V31" s="120">
        <v>39.3115456737209</v>
      </c>
      <c r="W31" s="120">
        <v>6.7907848915081699</v>
      </c>
      <c r="Y31" s="156">
        <f t="shared" si="9"/>
        <v>0</v>
      </c>
      <c r="Z31" s="156">
        <f t="shared" si="10"/>
        <v>0</v>
      </c>
      <c r="AA31" s="156">
        <f t="shared" si="11"/>
        <v>0</v>
      </c>
      <c r="AB31" s="156">
        <f t="shared" si="12"/>
        <v>-15.526846110901197</v>
      </c>
      <c r="AC31" s="156">
        <f t="shared" si="13"/>
        <v>12.370044193062199</v>
      </c>
      <c r="AD31" s="156">
        <f t="shared" si="14"/>
        <v>3.1568019178388509</v>
      </c>
    </row>
    <row r="32" spans="1:30" ht="11.1" customHeight="1">
      <c r="A32" s="120" t="s">
        <v>59</v>
      </c>
      <c r="B32" s="122" t="s">
        <v>50</v>
      </c>
      <c r="C32" s="120" t="s">
        <v>59</v>
      </c>
      <c r="D32" s="129"/>
      <c r="E32" s="129"/>
      <c r="F32" s="129"/>
      <c r="G32" s="129"/>
      <c r="H32" s="129"/>
      <c r="I32" s="129"/>
      <c r="K32" s="150"/>
      <c r="M32" s="155">
        <f t="shared" si="1"/>
        <v>0</v>
      </c>
      <c r="N32" s="155">
        <f t="shared" si="8"/>
        <v>0</v>
      </c>
      <c r="R32" s="120" t="s">
        <v>68</v>
      </c>
      <c r="S32" s="120" t="s">
        <v>68</v>
      </c>
      <c r="T32" s="120" t="s">
        <v>68</v>
      </c>
      <c r="U32" s="120" t="s">
        <v>68</v>
      </c>
      <c r="V32" s="120" t="s">
        <v>68</v>
      </c>
      <c r="W32" s="120" t="s">
        <v>68</v>
      </c>
      <c r="Y32" s="156"/>
      <c r="Z32" s="156"/>
      <c r="AA32" s="156"/>
      <c r="AB32" s="156"/>
      <c r="AC32" s="156"/>
      <c r="AD32" s="156"/>
    </row>
    <row r="33" spans="1:30" ht="11.1" customHeight="1">
      <c r="A33" s="120" t="s">
        <v>59</v>
      </c>
      <c r="B33" s="239">
        <v>25</v>
      </c>
      <c r="C33" s="120" t="s">
        <v>60</v>
      </c>
      <c r="D33" s="129">
        <f>'Fig6.2 '!N55</f>
        <v>26.0371959942775</v>
      </c>
      <c r="E33" s="129">
        <f>'Fig6.2 '!N56</f>
        <v>51.430615164520702</v>
      </c>
      <c r="F33" s="129">
        <f>'Fig6.2 '!N57</f>
        <v>22.532188841201702</v>
      </c>
      <c r="G33" s="129">
        <v>0</v>
      </c>
      <c r="H33" s="129">
        <v>0</v>
      </c>
      <c r="I33" s="129">
        <v>0</v>
      </c>
      <c r="K33" s="150"/>
      <c r="M33" s="155">
        <f t="shared" ref="M33:M35" si="15">SUM(D33:F33)</f>
        <v>99.999999999999901</v>
      </c>
      <c r="N33" s="155">
        <f t="shared" ref="N33:N35" si="16">SUM(G33:I33)</f>
        <v>0</v>
      </c>
      <c r="R33" s="120">
        <v>24.358084663428201</v>
      </c>
      <c r="S33" s="120">
        <v>54.614850798056899</v>
      </c>
      <c r="T33" s="120">
        <v>21.0270645385149</v>
      </c>
      <c r="U33" s="120">
        <v>0</v>
      </c>
      <c r="V33" s="120">
        <v>0</v>
      </c>
      <c r="W33" s="120">
        <v>0</v>
      </c>
      <c r="Y33" s="156">
        <f t="shared" si="9"/>
        <v>1.6791113308492989</v>
      </c>
      <c r="Z33" s="156">
        <f t="shared" si="10"/>
        <v>-3.184235633536197</v>
      </c>
      <c r="AA33" s="156">
        <f t="shared" si="11"/>
        <v>1.5051243026868022</v>
      </c>
      <c r="AB33" s="156">
        <f t="shared" si="12"/>
        <v>0</v>
      </c>
      <c r="AC33" s="156">
        <f t="shared" si="13"/>
        <v>0</v>
      </c>
      <c r="AD33" s="156">
        <f t="shared" si="14"/>
        <v>0</v>
      </c>
    </row>
    <row r="34" spans="1:30" ht="11.1" customHeight="1">
      <c r="A34" s="120" t="s">
        <v>59</v>
      </c>
      <c r="B34" s="239"/>
      <c r="C34" s="120" t="s">
        <v>61</v>
      </c>
      <c r="D34" s="129">
        <v>0</v>
      </c>
      <c r="E34" s="129">
        <v>0</v>
      </c>
      <c r="F34" s="129">
        <v>0</v>
      </c>
      <c r="G34" s="129">
        <f>'Fig6.2 '!N58</f>
        <v>31.263676148796499</v>
      </c>
      <c r="H34" s="129">
        <f>'Fig6.2 '!N59</f>
        <v>54.937089715536104</v>
      </c>
      <c r="I34" s="129">
        <f>'Fig6.2 '!N60</f>
        <v>13.799234135667399</v>
      </c>
      <c r="K34" s="150"/>
      <c r="M34" s="155">
        <f t="shared" si="15"/>
        <v>0</v>
      </c>
      <c r="N34" s="155">
        <f t="shared" si="16"/>
        <v>100</v>
      </c>
      <c r="R34" s="120">
        <v>0</v>
      </c>
      <c r="S34" s="120">
        <v>0</v>
      </c>
      <c r="T34" s="120">
        <v>0</v>
      </c>
      <c r="U34" s="120">
        <v>35.466393322594797</v>
      </c>
      <c r="V34" s="120">
        <v>53.712110118611797</v>
      </c>
      <c r="W34" s="120">
        <v>10.821496558793401</v>
      </c>
      <c r="Y34" s="156">
        <f t="shared" si="9"/>
        <v>0</v>
      </c>
      <c r="Z34" s="156">
        <f t="shared" si="10"/>
        <v>0</v>
      </c>
      <c r="AA34" s="156">
        <f t="shared" si="11"/>
        <v>0</v>
      </c>
      <c r="AB34" s="156">
        <f t="shared" si="12"/>
        <v>-4.2027171737982982</v>
      </c>
      <c r="AC34" s="156">
        <f t="shared" si="13"/>
        <v>1.2249795969243067</v>
      </c>
      <c r="AD34" s="156">
        <f t="shared" si="14"/>
        <v>2.9777375768739986</v>
      </c>
    </row>
    <row r="35" spans="1:30" ht="11.1" customHeight="1">
      <c r="A35" s="120" t="s">
        <v>59</v>
      </c>
      <c r="B35" s="122" t="s">
        <v>50</v>
      </c>
      <c r="C35" s="120" t="s">
        <v>59</v>
      </c>
      <c r="D35" s="129"/>
      <c r="E35" s="129"/>
      <c r="F35" s="129"/>
      <c r="G35" s="129"/>
      <c r="H35" s="129"/>
      <c r="I35" s="129"/>
      <c r="K35" s="150"/>
      <c r="M35" s="155">
        <f t="shared" si="15"/>
        <v>0</v>
      </c>
      <c r="N35" s="155">
        <f t="shared" si="16"/>
        <v>0</v>
      </c>
      <c r="R35" s="120" t="s">
        <v>68</v>
      </c>
      <c r="S35" s="120" t="s">
        <v>68</v>
      </c>
      <c r="T35" s="120" t="s">
        <v>68</v>
      </c>
      <c r="U35" s="120" t="s">
        <v>68</v>
      </c>
      <c r="V35" s="120" t="s">
        <v>68</v>
      </c>
      <c r="W35" s="120" t="s">
        <v>68</v>
      </c>
      <c r="Y35" s="156"/>
      <c r="Z35" s="156"/>
      <c r="AA35" s="156"/>
      <c r="AB35" s="156"/>
      <c r="AC35" s="156"/>
      <c r="AD35" s="156"/>
    </row>
    <row r="36" spans="1:30" ht="11.1" customHeight="1">
      <c r="A36" s="120" t="s">
        <v>59</v>
      </c>
      <c r="B36" s="239">
        <v>26</v>
      </c>
      <c r="C36" s="120" t="s">
        <v>60</v>
      </c>
      <c r="D36" s="129">
        <f>'Fig6.2 '!O55</f>
        <v>9.0973702914001393</v>
      </c>
      <c r="E36" s="129">
        <f>'Fig6.2 '!O56</f>
        <v>59.701492537313399</v>
      </c>
      <c r="F36" s="129">
        <f>'Fig6.2 '!O57</f>
        <v>31.201137171286401</v>
      </c>
      <c r="G36" s="129">
        <v>0</v>
      </c>
      <c r="H36" s="129">
        <v>0</v>
      </c>
      <c r="I36" s="129">
        <v>0</v>
      </c>
      <c r="K36" s="150"/>
      <c r="M36" s="155">
        <f t="shared" ref="M36:M38" si="17">SUM(D36:F36)</f>
        <v>99.999999999999943</v>
      </c>
      <c r="N36" s="155">
        <f t="shared" ref="N36:N38" si="18">SUM(G36:I36)</f>
        <v>0</v>
      </c>
      <c r="R36" s="120">
        <v>9.8958333333333304</v>
      </c>
      <c r="S36" s="120">
        <v>65.773809523809504</v>
      </c>
      <c r="T36" s="120">
        <v>24.3303571428571</v>
      </c>
      <c r="U36" s="120">
        <v>0</v>
      </c>
      <c r="V36" s="120">
        <v>0</v>
      </c>
      <c r="W36" s="120">
        <v>0</v>
      </c>
      <c r="Y36" s="156">
        <f t="shared" si="9"/>
        <v>-0.79846304193319106</v>
      </c>
      <c r="Z36" s="156">
        <f t="shared" si="10"/>
        <v>-6.0723169864961051</v>
      </c>
      <c r="AA36" s="156">
        <f t="shared" si="11"/>
        <v>6.8707800284293015</v>
      </c>
      <c r="AB36" s="156">
        <f t="shared" si="12"/>
        <v>0</v>
      </c>
      <c r="AC36" s="156">
        <f t="shared" si="13"/>
        <v>0</v>
      </c>
      <c r="AD36" s="156">
        <f t="shared" si="14"/>
        <v>0</v>
      </c>
    </row>
    <row r="37" spans="1:30" ht="11.1" customHeight="1">
      <c r="A37" s="120" t="s">
        <v>59</v>
      </c>
      <c r="B37" s="239"/>
      <c r="C37" s="120" t="s">
        <v>61</v>
      </c>
      <c r="D37" s="129">
        <v>0</v>
      </c>
      <c r="E37" s="129">
        <v>0</v>
      </c>
      <c r="F37" s="129">
        <v>0</v>
      </c>
      <c r="G37" s="129">
        <f>'Fig6.2 '!O58</f>
        <v>12.3597186892114</v>
      </c>
      <c r="H37" s="129">
        <f>'Fig6.2 '!O59</f>
        <v>69.010923238066695</v>
      </c>
      <c r="I37" s="129">
        <f>'Fig6.2 '!O60</f>
        <v>18.6293580727218</v>
      </c>
      <c r="K37" s="150"/>
      <c r="M37" s="155">
        <f t="shared" si="17"/>
        <v>0</v>
      </c>
      <c r="N37" s="155">
        <f t="shared" si="18"/>
        <v>99.999999999999901</v>
      </c>
      <c r="R37" s="120">
        <v>0</v>
      </c>
      <c r="S37" s="120">
        <v>0</v>
      </c>
      <c r="T37" s="120">
        <v>0</v>
      </c>
      <c r="U37" s="120">
        <v>13.640121245522201</v>
      </c>
      <c r="V37" s="120">
        <v>72.416643703499602</v>
      </c>
      <c r="W37" s="120">
        <v>13.943235050978201</v>
      </c>
      <c r="Y37" s="156">
        <f t="shared" si="9"/>
        <v>0</v>
      </c>
      <c r="Z37" s="156">
        <f t="shared" si="10"/>
        <v>0</v>
      </c>
      <c r="AA37" s="156">
        <f t="shared" si="11"/>
        <v>0</v>
      </c>
      <c r="AB37" s="156">
        <f t="shared" si="12"/>
        <v>-1.2804025563108006</v>
      </c>
      <c r="AC37" s="156">
        <f t="shared" si="13"/>
        <v>-3.405720465432907</v>
      </c>
      <c r="AD37" s="156">
        <f t="shared" si="14"/>
        <v>4.6861230217435992</v>
      </c>
    </row>
    <row r="38" spans="1:30" ht="11.1" customHeight="1">
      <c r="A38" s="120" t="s">
        <v>59</v>
      </c>
      <c r="B38" s="122" t="s">
        <v>50</v>
      </c>
      <c r="C38" s="120" t="s">
        <v>59</v>
      </c>
      <c r="D38" s="129"/>
      <c r="E38" s="129"/>
      <c r="F38" s="129"/>
      <c r="G38" s="129"/>
      <c r="H38" s="129"/>
      <c r="I38" s="129"/>
      <c r="K38" s="150"/>
      <c r="M38" s="155">
        <f t="shared" si="17"/>
        <v>0</v>
      </c>
      <c r="N38" s="155">
        <f t="shared" si="18"/>
        <v>0</v>
      </c>
      <c r="R38" s="120" t="s">
        <v>68</v>
      </c>
      <c r="S38" s="120" t="s">
        <v>68</v>
      </c>
      <c r="T38" s="120" t="s">
        <v>68</v>
      </c>
      <c r="U38" s="120" t="s">
        <v>68</v>
      </c>
      <c r="V38" s="120" t="s">
        <v>68</v>
      </c>
      <c r="W38" s="120" t="s">
        <v>68</v>
      </c>
      <c r="Y38" s="156"/>
      <c r="Z38" s="156"/>
      <c r="AA38" s="156"/>
      <c r="AB38" s="156"/>
      <c r="AC38" s="156"/>
      <c r="AD38" s="156"/>
    </row>
    <row r="39" spans="1:30" ht="11.1" customHeight="1">
      <c r="A39" s="120" t="s">
        <v>59</v>
      </c>
      <c r="B39" s="239">
        <v>27</v>
      </c>
      <c r="C39" s="120" t="s">
        <v>60</v>
      </c>
      <c r="D39" s="129">
        <f>'Fig6.2 '!P55</f>
        <v>3.6951501154734401</v>
      </c>
      <c r="E39" s="129">
        <f>'Fig6.2 '!P56</f>
        <v>62.047729022324901</v>
      </c>
      <c r="F39" s="129">
        <f>'Fig6.2 '!P57</f>
        <v>34.257120862201702</v>
      </c>
      <c r="G39" s="129">
        <v>0</v>
      </c>
      <c r="H39" s="129">
        <v>0</v>
      </c>
      <c r="I39" s="129">
        <v>0</v>
      </c>
      <c r="K39" s="150"/>
      <c r="M39" s="155">
        <f t="shared" ref="M39:M41" si="19">SUM(D39:F39)</f>
        <v>100.00000000000004</v>
      </c>
      <c r="N39" s="155">
        <f t="shared" ref="N39:N41" si="20">SUM(G39:I39)</f>
        <v>0</v>
      </c>
      <c r="R39" s="120">
        <v>5.4580896686159903</v>
      </c>
      <c r="S39" s="120">
        <v>65.172189733593299</v>
      </c>
      <c r="T39" s="120">
        <v>29.369720597790799</v>
      </c>
      <c r="U39" s="120">
        <v>0</v>
      </c>
      <c r="V39" s="120">
        <v>0</v>
      </c>
      <c r="W39" s="120">
        <v>0</v>
      </c>
      <c r="Y39" s="156">
        <f t="shared" si="9"/>
        <v>-1.7629395531425502</v>
      </c>
      <c r="Z39" s="156">
        <f t="shared" si="10"/>
        <v>-3.124460711268398</v>
      </c>
      <c r="AA39" s="156">
        <f t="shared" si="11"/>
        <v>4.8874002644109034</v>
      </c>
      <c r="AB39" s="156">
        <f t="shared" si="12"/>
        <v>0</v>
      </c>
      <c r="AC39" s="156">
        <f t="shared" si="13"/>
        <v>0</v>
      </c>
      <c r="AD39" s="156">
        <f t="shared" si="14"/>
        <v>0</v>
      </c>
    </row>
    <row r="40" spans="1:30" ht="11.1" customHeight="1">
      <c r="A40" s="120" t="s">
        <v>59</v>
      </c>
      <c r="B40" s="239"/>
      <c r="C40" s="120" t="s">
        <v>61</v>
      </c>
      <c r="D40" s="129">
        <v>0</v>
      </c>
      <c r="E40" s="129">
        <v>0</v>
      </c>
      <c r="F40" s="129">
        <v>0</v>
      </c>
      <c r="G40" s="129">
        <f>'Fig6.2 '!P58</f>
        <v>3.6188860616341501</v>
      </c>
      <c r="H40" s="129">
        <f>'Fig6.2 '!P59</f>
        <v>74.045801526717597</v>
      </c>
      <c r="I40" s="129">
        <f>'Fig6.2 '!P60</f>
        <v>22.3353124116483</v>
      </c>
      <c r="K40" s="150"/>
      <c r="M40" s="155">
        <f t="shared" si="19"/>
        <v>0</v>
      </c>
      <c r="N40" s="155">
        <f t="shared" si="20"/>
        <v>100.00000000000004</v>
      </c>
      <c r="R40" s="120">
        <v>0</v>
      </c>
      <c r="S40" s="120">
        <v>0</v>
      </c>
      <c r="T40" s="120">
        <v>0</v>
      </c>
      <c r="U40" s="120">
        <v>4.1688111168296498</v>
      </c>
      <c r="V40" s="120">
        <v>77.702007205352601</v>
      </c>
      <c r="W40" s="120">
        <v>18.129181677817801</v>
      </c>
      <c r="Y40" s="156">
        <f t="shared" si="9"/>
        <v>0</v>
      </c>
      <c r="Z40" s="156">
        <f t="shared" si="10"/>
        <v>0</v>
      </c>
      <c r="AA40" s="156">
        <f t="shared" si="11"/>
        <v>0</v>
      </c>
      <c r="AB40" s="156">
        <f t="shared" si="12"/>
        <v>-0.54992505519549972</v>
      </c>
      <c r="AC40" s="156">
        <f t="shared" si="13"/>
        <v>-3.6562056786350041</v>
      </c>
      <c r="AD40" s="156">
        <f t="shared" si="14"/>
        <v>4.2061307338304985</v>
      </c>
    </row>
    <row r="41" spans="1:30" ht="11.1" customHeight="1">
      <c r="A41" s="120" t="s">
        <v>59</v>
      </c>
      <c r="B41" s="122" t="s">
        <v>50</v>
      </c>
      <c r="C41" s="120" t="s">
        <v>59</v>
      </c>
      <c r="D41" s="129"/>
      <c r="E41" s="129"/>
      <c r="F41" s="129"/>
      <c r="G41" s="129"/>
      <c r="H41" s="129"/>
      <c r="I41" s="129"/>
      <c r="K41" s="150"/>
      <c r="M41" s="155">
        <f t="shared" si="19"/>
        <v>0</v>
      </c>
      <c r="N41" s="155">
        <f t="shared" si="20"/>
        <v>0</v>
      </c>
      <c r="R41" s="120" t="s">
        <v>68</v>
      </c>
      <c r="S41" s="120" t="s">
        <v>68</v>
      </c>
      <c r="T41" s="120" t="s">
        <v>68</v>
      </c>
      <c r="U41" s="120" t="s">
        <v>68</v>
      </c>
      <c r="V41" s="120" t="s">
        <v>68</v>
      </c>
      <c r="W41" s="120" t="s">
        <v>68</v>
      </c>
      <c r="Y41" s="156"/>
      <c r="Z41" s="156"/>
      <c r="AA41" s="156"/>
      <c r="AB41" s="156"/>
      <c r="AC41" s="156"/>
      <c r="AD41" s="156"/>
    </row>
    <row r="42" spans="1:30" ht="11.1" customHeight="1">
      <c r="A42" s="120" t="s">
        <v>59</v>
      </c>
      <c r="B42" s="239">
        <v>28</v>
      </c>
      <c r="C42" s="120" t="s">
        <v>60</v>
      </c>
      <c r="D42" s="129">
        <f>'Fig6.2 '!Q55</f>
        <v>2.5742574257425699</v>
      </c>
      <c r="E42" s="129">
        <f>'Fig6.2 '!Q56</f>
        <v>59.867986798679901</v>
      </c>
      <c r="F42" s="129">
        <f>'Fig6.2 '!Q57</f>
        <v>37.557755775577597</v>
      </c>
      <c r="G42" s="129">
        <v>0</v>
      </c>
      <c r="H42" s="129">
        <v>0</v>
      </c>
      <c r="I42" s="129">
        <v>0</v>
      </c>
      <c r="K42" s="150"/>
      <c r="M42" s="155">
        <f t="shared" ref="M42:M44" si="21">SUM(D42:F42)</f>
        <v>100.00000000000007</v>
      </c>
      <c r="N42" s="155">
        <f t="shared" ref="N42:N44" si="22">SUM(G42:I42)</f>
        <v>0</v>
      </c>
      <c r="R42" s="120">
        <v>4.2735042735042699</v>
      </c>
      <c r="S42" s="120">
        <v>61.467236467236503</v>
      </c>
      <c r="T42" s="120">
        <v>34.259259259259302</v>
      </c>
      <c r="U42" s="120">
        <v>0</v>
      </c>
      <c r="V42" s="120">
        <v>0</v>
      </c>
      <c r="W42" s="120">
        <v>0</v>
      </c>
      <c r="Y42" s="156">
        <f t="shared" ref="Y42:Y51" si="23">D42-R42</f>
        <v>-1.6992468477617</v>
      </c>
      <c r="Z42" s="156">
        <f t="shared" si="10"/>
        <v>-1.5992496685566024</v>
      </c>
      <c r="AA42" s="156">
        <f t="shared" si="11"/>
        <v>3.2984965163182949</v>
      </c>
      <c r="AB42" s="156">
        <f t="shared" si="12"/>
        <v>0</v>
      </c>
      <c r="AC42" s="156">
        <f t="shared" ref="AC42:AC51" si="24">H42-V42</f>
        <v>0</v>
      </c>
      <c r="AD42" s="156">
        <f t="shared" ref="AD42:AD51" si="25">I42-W42</f>
        <v>0</v>
      </c>
    </row>
    <row r="43" spans="1:30" ht="11.1" customHeight="1">
      <c r="A43" s="120" t="s">
        <v>59</v>
      </c>
      <c r="B43" s="239"/>
      <c r="C43" s="120" t="s">
        <v>61</v>
      </c>
      <c r="D43" s="129">
        <v>0</v>
      </c>
      <c r="E43" s="129">
        <v>0</v>
      </c>
      <c r="F43" s="129">
        <v>0</v>
      </c>
      <c r="G43" s="129">
        <f>'Fig6.2 '!Q58</f>
        <v>1.68999207816213</v>
      </c>
      <c r="H43" s="129">
        <f>'Fig6.2 '!Q59</f>
        <v>72.484816477422797</v>
      </c>
      <c r="I43" s="129">
        <f>'Fig6.2 '!Q60</f>
        <v>25.825191444415101</v>
      </c>
      <c r="K43" s="150"/>
      <c r="M43" s="155">
        <f t="shared" si="21"/>
        <v>0</v>
      </c>
      <c r="N43" s="155">
        <f t="shared" si="22"/>
        <v>100.00000000000003</v>
      </c>
      <c r="R43" s="120">
        <v>0</v>
      </c>
      <c r="S43" s="120">
        <v>0</v>
      </c>
      <c r="T43" s="120">
        <v>0</v>
      </c>
      <c r="U43" s="120">
        <v>4.2696629213483197</v>
      </c>
      <c r="V43" s="120">
        <v>74.025115664243302</v>
      </c>
      <c r="W43" s="120">
        <v>21.705221414408499</v>
      </c>
      <c r="Y43" s="156">
        <f t="shared" si="23"/>
        <v>0</v>
      </c>
      <c r="Z43" s="156">
        <f t="shared" si="10"/>
        <v>0</v>
      </c>
      <c r="AA43" s="156">
        <f t="shared" si="11"/>
        <v>0</v>
      </c>
      <c r="AB43" s="156">
        <f t="shared" si="12"/>
        <v>-2.5796708431861894</v>
      </c>
      <c r="AC43" s="156">
        <f t="shared" si="24"/>
        <v>-1.5402991868205049</v>
      </c>
      <c r="AD43" s="156">
        <f t="shared" si="25"/>
        <v>4.119970030006602</v>
      </c>
    </row>
    <row r="44" spans="1:30" ht="11.1" customHeight="1">
      <c r="A44" s="120" t="s">
        <v>59</v>
      </c>
      <c r="B44" s="122" t="s">
        <v>50</v>
      </c>
      <c r="C44" s="120" t="s">
        <v>59</v>
      </c>
      <c r="D44" s="129"/>
      <c r="E44" s="129"/>
      <c r="F44" s="129"/>
      <c r="G44" s="129"/>
      <c r="H44" s="129"/>
      <c r="I44" s="129"/>
      <c r="K44" s="150"/>
      <c r="M44" s="155">
        <f t="shared" si="21"/>
        <v>0</v>
      </c>
      <c r="N44" s="155">
        <f t="shared" si="22"/>
        <v>0</v>
      </c>
      <c r="R44" s="120" t="s">
        <v>68</v>
      </c>
      <c r="S44" s="120" t="s">
        <v>68</v>
      </c>
      <c r="T44" s="120" t="s">
        <v>68</v>
      </c>
      <c r="U44" s="120" t="s">
        <v>68</v>
      </c>
      <c r="V44" s="120" t="s">
        <v>68</v>
      </c>
      <c r="W44" s="120" t="s">
        <v>68</v>
      </c>
      <c r="Y44" s="156"/>
      <c r="Z44" s="156"/>
      <c r="AA44" s="156"/>
      <c r="AB44" s="156"/>
      <c r="AC44" s="156"/>
      <c r="AD44" s="156"/>
    </row>
    <row r="45" spans="1:30" ht="11.1" customHeight="1">
      <c r="A45" s="120" t="s">
        <v>59</v>
      </c>
      <c r="B45" s="239">
        <v>29</v>
      </c>
      <c r="C45" s="120" t="s">
        <v>60</v>
      </c>
      <c r="D45" s="129">
        <f>'Fig6.2 '!R55</f>
        <v>2.28613569321534</v>
      </c>
      <c r="E45" s="129">
        <f>'Fig6.2 '!R56</f>
        <v>53.908554572271399</v>
      </c>
      <c r="F45" s="129">
        <f>'Fig6.2 '!R57</f>
        <v>43.805309734513301</v>
      </c>
      <c r="G45" s="129">
        <v>0</v>
      </c>
      <c r="H45" s="129">
        <v>0</v>
      </c>
      <c r="I45" s="129">
        <v>0</v>
      </c>
      <c r="K45" s="150"/>
      <c r="M45" s="155">
        <f t="shared" ref="M45:M47" si="26">SUM(D45:F45)</f>
        <v>100.00000000000004</v>
      </c>
      <c r="N45" s="155">
        <f t="shared" ref="N45:N47" si="27">SUM(G45:I45)</f>
        <v>0</v>
      </c>
      <c r="R45" s="120">
        <v>5.7272042200452198</v>
      </c>
      <c r="S45" s="120">
        <v>58.2516955538809</v>
      </c>
      <c r="T45" s="120">
        <v>36.021100226073898</v>
      </c>
      <c r="U45" s="120">
        <v>0</v>
      </c>
      <c r="V45" s="120">
        <v>0</v>
      </c>
      <c r="W45" s="120">
        <v>0</v>
      </c>
      <c r="Y45" s="156">
        <f t="shared" si="23"/>
        <v>-3.4410685268298797</v>
      </c>
      <c r="Z45" s="156">
        <f t="shared" ref="Z45:Z52" si="28">E45-S45</f>
        <v>-4.3431409816095012</v>
      </c>
      <c r="AA45" s="156">
        <f t="shared" ref="AA45:AA52" si="29">F45-T45</f>
        <v>7.7842095084394032</v>
      </c>
      <c r="AB45" s="156">
        <f t="shared" ref="AB45:AB52" si="30">G45-U45</f>
        <v>0</v>
      </c>
      <c r="AC45" s="156">
        <f t="shared" si="24"/>
        <v>0</v>
      </c>
      <c r="AD45" s="156">
        <f t="shared" si="25"/>
        <v>0</v>
      </c>
    </row>
    <row r="46" spans="1:30" ht="11.1" customHeight="1">
      <c r="A46" s="120" t="s">
        <v>59</v>
      </c>
      <c r="B46" s="239"/>
      <c r="C46" s="120" t="s">
        <v>61</v>
      </c>
      <c r="D46" s="129">
        <v>0</v>
      </c>
      <c r="E46" s="129">
        <v>0</v>
      </c>
      <c r="F46" s="129">
        <v>0</v>
      </c>
      <c r="G46" s="129">
        <f>'Fig6.2 '!R58</f>
        <v>2.1568896826487198</v>
      </c>
      <c r="H46" s="129">
        <f>'Fig6.2 '!R59</f>
        <v>67.976370380546797</v>
      </c>
      <c r="I46" s="129">
        <f>'Fig6.2 '!R60</f>
        <v>29.8667399368045</v>
      </c>
      <c r="K46" s="150"/>
      <c r="M46" s="155">
        <f t="shared" si="26"/>
        <v>0</v>
      </c>
      <c r="N46" s="155">
        <f t="shared" si="27"/>
        <v>100.00000000000003</v>
      </c>
      <c r="R46" s="120">
        <v>0</v>
      </c>
      <c r="S46" s="120">
        <v>0</v>
      </c>
      <c r="T46" s="120">
        <v>0</v>
      </c>
      <c r="U46" s="120">
        <v>6.2872023809523796</v>
      </c>
      <c r="V46" s="120">
        <v>68.278769841269906</v>
      </c>
      <c r="W46" s="120">
        <v>25.4340277777778</v>
      </c>
      <c r="Y46" s="156">
        <f t="shared" si="23"/>
        <v>0</v>
      </c>
      <c r="Z46" s="156">
        <f t="shared" si="28"/>
        <v>0</v>
      </c>
      <c r="AA46" s="156">
        <f t="shared" si="29"/>
        <v>0</v>
      </c>
      <c r="AB46" s="156">
        <f t="shared" si="30"/>
        <v>-4.1303126983036602</v>
      </c>
      <c r="AC46" s="156">
        <f t="shared" si="24"/>
        <v>-0.30239946072310886</v>
      </c>
      <c r="AD46" s="156">
        <f t="shared" si="25"/>
        <v>4.4327121590266998</v>
      </c>
    </row>
    <row r="47" spans="1:30" ht="11.1" customHeight="1">
      <c r="A47" s="120" t="s">
        <v>59</v>
      </c>
      <c r="B47" s="122" t="s">
        <v>50</v>
      </c>
      <c r="C47" s="120" t="s">
        <v>59</v>
      </c>
      <c r="D47" s="129"/>
      <c r="E47" s="129"/>
      <c r="F47" s="129"/>
      <c r="G47" s="129"/>
      <c r="H47" s="129"/>
      <c r="I47" s="129"/>
      <c r="K47" s="150"/>
      <c r="M47" s="155">
        <f t="shared" si="26"/>
        <v>0</v>
      </c>
      <c r="N47" s="155">
        <f t="shared" si="27"/>
        <v>0</v>
      </c>
      <c r="R47" s="120" t="s">
        <v>68</v>
      </c>
      <c r="S47" s="120" t="s">
        <v>68</v>
      </c>
      <c r="T47" s="120" t="s">
        <v>68</v>
      </c>
      <c r="U47" s="120" t="s">
        <v>68</v>
      </c>
      <c r="V47" s="120" t="s">
        <v>68</v>
      </c>
      <c r="W47" s="120" t="s">
        <v>68</v>
      </c>
      <c r="Y47" s="156"/>
      <c r="Z47" s="156"/>
      <c r="AA47" s="156"/>
      <c r="AB47" s="156"/>
      <c r="AC47" s="156"/>
      <c r="AD47" s="156"/>
    </row>
    <row r="48" spans="1:30" ht="11.1" customHeight="1">
      <c r="A48" s="120" t="s">
        <v>59</v>
      </c>
      <c r="B48" s="239">
        <v>30</v>
      </c>
      <c r="C48" s="120" t="s">
        <v>60</v>
      </c>
      <c r="D48" s="129">
        <f>'Fig6.2 '!S55</f>
        <v>2.8548770816812099</v>
      </c>
      <c r="E48" s="129">
        <f>'Fig6.2 '!S56</f>
        <v>48.295003965107099</v>
      </c>
      <c r="F48" s="129">
        <f>'Fig6.2 '!S57</f>
        <v>48.850118953211698</v>
      </c>
      <c r="G48" s="129">
        <v>0</v>
      </c>
      <c r="H48" s="129">
        <v>0</v>
      </c>
      <c r="I48" s="129">
        <v>0</v>
      </c>
      <c r="K48" s="150"/>
      <c r="M48" s="155">
        <f t="shared" ref="M48:M50" si="31">SUM(D48:F48)</f>
        <v>100</v>
      </c>
      <c r="N48" s="155">
        <f t="shared" ref="N48:N50" si="32">SUM(G48:I48)</f>
        <v>0</v>
      </c>
      <c r="R48" s="120">
        <v>12.563323201621101</v>
      </c>
      <c r="S48" s="120">
        <v>50.759878419452903</v>
      </c>
      <c r="T48" s="120">
        <v>36.676798378926001</v>
      </c>
      <c r="U48" s="120">
        <v>0</v>
      </c>
      <c r="V48" s="120">
        <v>0</v>
      </c>
      <c r="W48" s="120">
        <v>0</v>
      </c>
      <c r="Y48" s="156">
        <f t="shared" si="23"/>
        <v>-9.7084461199398913</v>
      </c>
      <c r="Z48" s="156">
        <f t="shared" si="28"/>
        <v>-2.4648744543458037</v>
      </c>
      <c r="AA48" s="156">
        <f t="shared" si="29"/>
        <v>12.173320574285697</v>
      </c>
      <c r="AB48" s="156">
        <f t="shared" si="30"/>
        <v>0</v>
      </c>
      <c r="AC48" s="156">
        <f t="shared" si="24"/>
        <v>0</v>
      </c>
      <c r="AD48" s="156">
        <f t="shared" si="25"/>
        <v>0</v>
      </c>
    </row>
    <row r="49" spans="1:30" ht="11.1" customHeight="1">
      <c r="A49" s="120" t="s">
        <v>59</v>
      </c>
      <c r="B49" s="239"/>
      <c r="C49" s="120" t="s">
        <v>61</v>
      </c>
      <c r="D49" s="129">
        <v>0</v>
      </c>
      <c r="E49" s="129">
        <v>0</v>
      </c>
      <c r="F49" s="129">
        <v>0</v>
      </c>
      <c r="G49" s="129">
        <f>'Fig6.2 '!S58</f>
        <v>3.15968142055099</v>
      </c>
      <c r="H49" s="129">
        <f>'Fig6.2 '!S59</f>
        <v>62.566914740827798</v>
      </c>
      <c r="I49" s="129">
        <f>'Fig6.2 '!S60</f>
        <v>34.273403838621199</v>
      </c>
      <c r="K49" s="150"/>
      <c r="M49" s="155">
        <f t="shared" si="31"/>
        <v>0</v>
      </c>
      <c r="N49" s="155">
        <f t="shared" si="32"/>
        <v>100</v>
      </c>
      <c r="R49" s="120">
        <v>0</v>
      </c>
      <c r="S49" s="120">
        <v>0</v>
      </c>
      <c r="T49" s="120">
        <v>0</v>
      </c>
      <c r="U49" s="120">
        <v>10.1304101304101</v>
      </c>
      <c r="V49" s="120">
        <v>62.256662256662302</v>
      </c>
      <c r="W49" s="120">
        <v>27.612927612927599</v>
      </c>
      <c r="Y49" s="156">
        <f t="shared" si="23"/>
        <v>0</v>
      </c>
      <c r="Z49" s="156">
        <f t="shared" si="28"/>
        <v>0</v>
      </c>
      <c r="AA49" s="156">
        <f t="shared" si="29"/>
        <v>0</v>
      </c>
      <c r="AB49" s="156">
        <f t="shared" si="30"/>
        <v>-6.9707287098591095</v>
      </c>
      <c r="AC49" s="156">
        <f t="shared" si="24"/>
        <v>0.31025248416549545</v>
      </c>
      <c r="AD49" s="156">
        <f t="shared" si="25"/>
        <v>6.6604762256935999</v>
      </c>
    </row>
    <row r="50" spans="1:30" ht="11.1" customHeight="1">
      <c r="A50" s="120" t="s">
        <v>63</v>
      </c>
      <c r="B50" s="122" t="s">
        <v>50</v>
      </c>
      <c r="C50" s="120" t="s">
        <v>59</v>
      </c>
      <c r="D50" s="129"/>
      <c r="E50" s="129"/>
      <c r="F50" s="129"/>
      <c r="G50" s="129"/>
      <c r="H50" s="129"/>
      <c r="I50" s="129"/>
      <c r="K50" s="150"/>
      <c r="M50" s="155">
        <f t="shared" si="31"/>
        <v>0</v>
      </c>
      <c r="N50" s="155">
        <f t="shared" si="32"/>
        <v>0</v>
      </c>
      <c r="R50" s="120" t="s">
        <v>68</v>
      </c>
      <c r="S50" s="120" t="s">
        <v>68</v>
      </c>
      <c r="T50" s="120" t="s">
        <v>68</v>
      </c>
      <c r="U50" s="120" t="s">
        <v>68</v>
      </c>
      <c r="V50" s="120" t="s">
        <v>68</v>
      </c>
      <c r="W50" s="120" t="s">
        <v>68</v>
      </c>
      <c r="Y50" s="156"/>
      <c r="Z50" s="156"/>
      <c r="AA50" s="156"/>
      <c r="AB50" s="156"/>
      <c r="AC50" s="156"/>
      <c r="AD50" s="156"/>
    </row>
    <row r="51" spans="1:30" ht="11.1" customHeight="1">
      <c r="A51" s="120" t="s">
        <v>59</v>
      </c>
      <c r="B51" s="239">
        <v>15</v>
      </c>
      <c r="C51" s="120" t="s">
        <v>60</v>
      </c>
      <c r="D51" s="129">
        <f>'Fig6.2 '!D61</f>
        <v>96.050269299820499</v>
      </c>
      <c r="E51" s="129">
        <f>'Fig6.2 '!D62</f>
        <v>3.5906642728904798</v>
      </c>
      <c r="F51" s="129">
        <f>'Fig6.2 '!D63</f>
        <v>0.35906642728904797</v>
      </c>
      <c r="G51" s="129">
        <v>0</v>
      </c>
      <c r="H51" s="129">
        <v>0</v>
      </c>
      <c r="I51" s="129">
        <v>0</v>
      </c>
      <c r="K51" s="150"/>
      <c r="M51" s="155">
        <f t="shared" ref="M51:M56" si="33">SUM(D51:F51)</f>
        <v>100.00000000000003</v>
      </c>
      <c r="N51" s="155">
        <f t="shared" ref="N51:N56" si="34">SUM(G51:I51)</f>
        <v>0</v>
      </c>
      <c r="R51" s="120">
        <v>97.723292469352103</v>
      </c>
      <c r="S51" s="120">
        <v>2.1015761821366001</v>
      </c>
      <c r="T51" s="120">
        <v>0.17513134851137999</v>
      </c>
      <c r="U51" s="120">
        <v>0</v>
      </c>
      <c r="V51" s="120">
        <v>0</v>
      </c>
      <c r="W51" s="120">
        <v>0</v>
      </c>
      <c r="Y51" s="156">
        <f t="shared" si="23"/>
        <v>-1.6730231695316036</v>
      </c>
      <c r="Z51" s="156">
        <f t="shared" si="28"/>
        <v>1.4890880907538797</v>
      </c>
      <c r="AA51" s="156">
        <f t="shared" si="29"/>
        <v>0.18393507877766799</v>
      </c>
      <c r="AB51" s="156">
        <f t="shared" si="30"/>
        <v>0</v>
      </c>
      <c r="AC51" s="156">
        <f t="shared" si="24"/>
        <v>0</v>
      </c>
      <c r="AD51" s="156">
        <f t="shared" si="25"/>
        <v>0</v>
      </c>
    </row>
    <row r="52" spans="1:30" ht="11.1" customHeight="1">
      <c r="A52" s="120" t="s">
        <v>59</v>
      </c>
      <c r="B52" s="239"/>
      <c r="C52" s="120" t="s">
        <v>61</v>
      </c>
      <c r="D52" s="129">
        <v>0</v>
      </c>
      <c r="E52" s="129">
        <v>0</v>
      </c>
      <c r="F52" s="129">
        <v>0</v>
      </c>
      <c r="G52" s="129">
        <f>'Fig6.2 '!D64</f>
        <v>98.193548387096797</v>
      </c>
      <c r="H52" s="129">
        <f>'Fig6.2 '!D65</f>
        <v>1.67741935483871</v>
      </c>
      <c r="I52" s="129">
        <f>'Fig6.2 '!D66</f>
        <v>0.12903225806451599</v>
      </c>
      <c r="K52" s="150"/>
      <c r="M52" s="155">
        <f t="shared" si="33"/>
        <v>0</v>
      </c>
      <c r="N52" s="155">
        <f t="shared" si="34"/>
        <v>100.00000000000001</v>
      </c>
      <c r="R52" s="120">
        <v>0</v>
      </c>
      <c r="S52" s="120">
        <v>0</v>
      </c>
      <c r="T52" s="120">
        <v>0</v>
      </c>
      <c r="U52" s="120">
        <v>98.441558441558499</v>
      </c>
      <c r="V52" s="120">
        <v>1.5584415584415601</v>
      </c>
      <c r="W52" s="120">
        <v>0</v>
      </c>
      <c r="Y52" s="156">
        <f>D52-R52</f>
        <v>0</v>
      </c>
      <c r="Z52" s="156">
        <f t="shared" si="28"/>
        <v>0</v>
      </c>
      <c r="AA52" s="156">
        <f t="shared" si="29"/>
        <v>0</v>
      </c>
      <c r="AB52" s="156">
        <f t="shared" si="30"/>
        <v>-0.24801005446170166</v>
      </c>
      <c r="AC52" s="156">
        <f>H52-V52</f>
        <v>0.11897779639714989</v>
      </c>
      <c r="AD52" s="156">
        <f>I52-W52</f>
        <v>0.12903225806451599</v>
      </c>
    </row>
    <row r="53" spans="1:30" ht="11.1" customHeight="1">
      <c r="A53" s="120" t="s">
        <v>59</v>
      </c>
      <c r="B53" s="122" t="s">
        <v>50</v>
      </c>
      <c r="C53" s="120" t="s">
        <v>59</v>
      </c>
      <c r="D53" s="129"/>
      <c r="E53" s="129"/>
      <c r="F53" s="129"/>
      <c r="G53" s="129"/>
      <c r="H53" s="129"/>
      <c r="I53" s="129"/>
      <c r="K53" s="150"/>
      <c r="M53" s="155">
        <f t="shared" si="33"/>
        <v>0</v>
      </c>
      <c r="N53" s="155">
        <f t="shared" si="34"/>
        <v>0</v>
      </c>
      <c r="R53" s="120" t="s">
        <v>68</v>
      </c>
      <c r="S53" s="120" t="s">
        <v>68</v>
      </c>
      <c r="T53" s="120" t="s">
        <v>68</v>
      </c>
      <c r="U53" s="120" t="s">
        <v>68</v>
      </c>
      <c r="V53" s="120" t="s">
        <v>68</v>
      </c>
      <c r="W53" s="120" t="s">
        <v>68</v>
      </c>
      <c r="Y53" s="156"/>
      <c r="Z53" s="156"/>
      <c r="AA53" s="156"/>
      <c r="AB53" s="156"/>
      <c r="AC53" s="156"/>
      <c r="AD53" s="156"/>
    </row>
    <row r="54" spans="1:30" ht="11.1" customHeight="1">
      <c r="A54" s="120" t="s">
        <v>59</v>
      </c>
      <c r="B54" s="239">
        <v>16</v>
      </c>
      <c r="C54" s="120" t="s">
        <v>60</v>
      </c>
      <c r="D54" s="129">
        <f>'Fig6.2 '!E61</f>
        <v>96.689895470383306</v>
      </c>
      <c r="E54" s="129">
        <f>'Fig6.2 '!E62</f>
        <v>3.1358885017421598</v>
      </c>
      <c r="F54" s="129">
        <f>'Fig6.2 '!E63</f>
        <v>0.174216027874564</v>
      </c>
      <c r="G54" s="129">
        <v>0</v>
      </c>
      <c r="H54" s="129">
        <v>0</v>
      </c>
      <c r="I54" s="129">
        <v>0</v>
      </c>
      <c r="K54" s="150"/>
      <c r="M54" s="155">
        <f t="shared" si="33"/>
        <v>100.00000000000003</v>
      </c>
      <c r="N54" s="155">
        <f t="shared" si="34"/>
        <v>0</v>
      </c>
      <c r="R54" s="120">
        <v>96.875</v>
      </c>
      <c r="S54" s="120">
        <v>2.6041666666666701</v>
      </c>
      <c r="T54" s="120">
        <v>0.52083333333333004</v>
      </c>
      <c r="U54" s="120">
        <v>0</v>
      </c>
      <c r="V54" s="120">
        <v>0</v>
      </c>
      <c r="W54" s="120">
        <v>0</v>
      </c>
      <c r="Y54" s="156">
        <f t="shared" ref="Y54:Y55" si="35">D54-R54</f>
        <v>-0.18510452961669444</v>
      </c>
      <c r="Z54" s="156">
        <f t="shared" ref="Z54:Z55" si="36">E54-S54</f>
        <v>0.53172183507548976</v>
      </c>
      <c r="AA54" s="156">
        <f t="shared" ref="AA54:AA55" si="37">F54-T54</f>
        <v>-0.34661730545876601</v>
      </c>
      <c r="AB54" s="156">
        <f t="shared" ref="AB54:AB55" si="38">G54-U54</f>
        <v>0</v>
      </c>
      <c r="AC54" s="156">
        <f t="shared" ref="AC54:AC55" si="39">H54-V54</f>
        <v>0</v>
      </c>
      <c r="AD54" s="156">
        <f t="shared" ref="AD54:AD55" si="40">I54-W54</f>
        <v>0</v>
      </c>
    </row>
    <row r="55" spans="1:30" ht="11.1" customHeight="1">
      <c r="A55" s="120" t="s">
        <v>59</v>
      </c>
      <c r="B55" s="239"/>
      <c r="C55" s="120" t="s">
        <v>61</v>
      </c>
      <c r="D55" s="129">
        <v>0</v>
      </c>
      <c r="E55" s="129">
        <v>0</v>
      </c>
      <c r="F55" s="129">
        <v>0</v>
      </c>
      <c r="G55" s="129">
        <f>'Fig6.2 '!E64</f>
        <v>97.680412371133997</v>
      </c>
      <c r="H55" s="129">
        <f>'Fig6.2 '!E65</f>
        <v>2.31958762886598</v>
      </c>
      <c r="I55" s="129">
        <f>'Fig6.2 '!E66</f>
        <v>0</v>
      </c>
      <c r="K55" s="150"/>
      <c r="M55" s="155">
        <f t="shared" si="33"/>
        <v>0</v>
      </c>
      <c r="N55" s="155">
        <f t="shared" si="34"/>
        <v>99.999999999999972</v>
      </c>
      <c r="R55" s="120">
        <v>0</v>
      </c>
      <c r="S55" s="120">
        <v>0</v>
      </c>
      <c r="T55" s="120">
        <v>0</v>
      </c>
      <c r="U55" s="120">
        <v>97.591743119266098</v>
      </c>
      <c r="V55" s="120">
        <v>2.1788990825688099</v>
      </c>
      <c r="W55" s="120">
        <v>0.22935779816513999</v>
      </c>
      <c r="Y55" s="156">
        <f t="shared" si="35"/>
        <v>0</v>
      </c>
      <c r="Z55" s="156">
        <f t="shared" si="36"/>
        <v>0</v>
      </c>
      <c r="AA55" s="156">
        <f t="shared" si="37"/>
        <v>0</v>
      </c>
      <c r="AB55" s="156">
        <f t="shared" si="38"/>
        <v>8.8669251867898424E-2</v>
      </c>
      <c r="AC55" s="156">
        <f t="shared" si="39"/>
        <v>0.14068854629717009</v>
      </c>
      <c r="AD55" s="156">
        <f t="shared" si="40"/>
        <v>-0.22935779816513999</v>
      </c>
    </row>
    <row r="56" spans="1:30" ht="11.1" customHeight="1">
      <c r="A56" s="120" t="s">
        <v>59</v>
      </c>
      <c r="B56" s="122" t="s">
        <v>50</v>
      </c>
      <c r="C56" s="120" t="s">
        <v>59</v>
      </c>
      <c r="D56" s="129"/>
      <c r="E56" s="129"/>
      <c r="F56" s="129"/>
      <c r="G56" s="129"/>
      <c r="H56" s="129"/>
      <c r="I56" s="129"/>
      <c r="K56" s="150"/>
      <c r="M56" s="155">
        <f t="shared" si="33"/>
        <v>0</v>
      </c>
      <c r="N56" s="155">
        <f t="shared" si="34"/>
        <v>0</v>
      </c>
      <c r="R56" s="120" t="s">
        <v>68</v>
      </c>
      <c r="S56" s="120" t="s">
        <v>68</v>
      </c>
      <c r="T56" s="120" t="s">
        <v>68</v>
      </c>
      <c r="U56" s="120" t="s">
        <v>68</v>
      </c>
      <c r="V56" s="120" t="s">
        <v>68</v>
      </c>
      <c r="W56" s="120" t="s">
        <v>68</v>
      </c>
      <c r="Y56" s="156"/>
      <c r="Z56" s="156"/>
      <c r="AA56" s="156"/>
      <c r="AB56" s="156"/>
      <c r="AC56" s="156"/>
      <c r="AD56" s="156"/>
    </row>
    <row r="57" spans="1:30" ht="11.1" customHeight="1">
      <c r="A57" s="120" t="s">
        <v>59</v>
      </c>
      <c r="B57" s="239">
        <v>17</v>
      </c>
      <c r="C57" s="120" t="s">
        <v>60</v>
      </c>
      <c r="D57" s="129">
        <f>'Fig6.2 '!F61</f>
        <v>95.104895104895107</v>
      </c>
      <c r="E57" s="129">
        <f>'Fig6.2 '!F62</f>
        <v>4.1958041958042003</v>
      </c>
      <c r="F57" s="129">
        <f>'Fig6.2 '!F63</f>
        <v>0.69930069930069905</v>
      </c>
      <c r="G57" s="129">
        <v>0</v>
      </c>
      <c r="H57" s="129">
        <v>0</v>
      </c>
      <c r="I57" s="129">
        <v>0</v>
      </c>
      <c r="K57" s="150"/>
      <c r="M57" s="155">
        <f t="shared" ref="M57:M59" si="41">SUM(D57:F57)</f>
        <v>100</v>
      </c>
      <c r="N57" s="155">
        <f t="shared" ref="N57:N59" si="42">SUM(G57:I57)</f>
        <v>0</v>
      </c>
      <c r="R57" s="120">
        <v>96.519410977242302</v>
      </c>
      <c r="S57" s="120">
        <v>2.8112449799196799</v>
      </c>
      <c r="T57" s="120">
        <v>0.66934404283801996</v>
      </c>
      <c r="U57" s="120">
        <v>0</v>
      </c>
      <c r="V57" s="120">
        <v>0</v>
      </c>
      <c r="W57" s="120">
        <v>0</v>
      </c>
      <c r="Y57" s="156">
        <f t="shared" ref="Y57:Y58" si="43">D57-R57</f>
        <v>-1.4145158723471951</v>
      </c>
      <c r="Z57" s="156">
        <f t="shared" ref="Z57:Z58" si="44">E57-S57</f>
        <v>1.3845592158845204</v>
      </c>
      <c r="AA57" s="156">
        <f t="shared" ref="AA57:AA58" si="45">F57-T57</f>
        <v>2.9956656462679088E-2</v>
      </c>
      <c r="AB57" s="156">
        <f t="shared" ref="AB57:AB58" si="46">G57-U57</f>
        <v>0</v>
      </c>
      <c r="AC57" s="156">
        <f t="shared" ref="AC57:AC58" si="47">H57-V57</f>
        <v>0</v>
      </c>
      <c r="AD57" s="156">
        <f t="shared" ref="AD57:AD58" si="48">I57-W57</f>
        <v>0</v>
      </c>
    </row>
    <row r="58" spans="1:30" ht="11.1" customHeight="1">
      <c r="A58" s="120" t="s">
        <v>59</v>
      </c>
      <c r="B58" s="239"/>
      <c r="C58" s="120" t="s">
        <v>61</v>
      </c>
      <c r="D58" s="129">
        <v>0</v>
      </c>
      <c r="E58" s="129">
        <v>0</v>
      </c>
      <c r="F58" s="129">
        <v>0</v>
      </c>
      <c r="G58" s="129">
        <f>'Fig6.2 '!F64</f>
        <v>96.2389380530973</v>
      </c>
      <c r="H58" s="129">
        <f>'Fig6.2 '!F65</f>
        <v>3.4292035398230101</v>
      </c>
      <c r="I58" s="129">
        <f>'Fig6.2 '!F66</f>
        <v>0.33185840707964598</v>
      </c>
      <c r="K58" s="150"/>
      <c r="M58" s="155">
        <f t="shared" si="41"/>
        <v>0</v>
      </c>
      <c r="N58" s="155">
        <f t="shared" si="42"/>
        <v>99.999999999999957</v>
      </c>
      <c r="R58" s="120">
        <v>0</v>
      </c>
      <c r="S58" s="120">
        <v>0</v>
      </c>
      <c r="T58" s="120">
        <v>0</v>
      </c>
      <c r="U58" s="120">
        <v>98.661174047373905</v>
      </c>
      <c r="V58" s="120">
        <v>1.3388259526261601</v>
      </c>
      <c r="W58" s="120">
        <v>0</v>
      </c>
      <c r="Y58" s="156">
        <f t="shared" si="43"/>
        <v>0</v>
      </c>
      <c r="Z58" s="156">
        <f t="shared" si="44"/>
        <v>0</v>
      </c>
      <c r="AA58" s="156">
        <f t="shared" si="45"/>
        <v>0</v>
      </c>
      <c r="AB58" s="156">
        <f t="shared" si="46"/>
        <v>-2.4222359942766047</v>
      </c>
      <c r="AC58" s="156">
        <f t="shared" si="47"/>
        <v>2.09037758719685</v>
      </c>
      <c r="AD58" s="156">
        <f t="shared" si="48"/>
        <v>0.33185840707964598</v>
      </c>
    </row>
    <row r="59" spans="1:30" ht="11.1" customHeight="1">
      <c r="A59" s="120" t="s">
        <v>59</v>
      </c>
      <c r="B59" s="122" t="s">
        <v>50</v>
      </c>
      <c r="C59" s="120" t="s">
        <v>59</v>
      </c>
      <c r="D59" s="129"/>
      <c r="E59" s="129"/>
      <c r="F59" s="129"/>
      <c r="G59" s="129"/>
      <c r="H59" s="129"/>
      <c r="I59" s="129"/>
      <c r="K59" s="150"/>
      <c r="M59" s="155">
        <f t="shared" si="41"/>
        <v>0</v>
      </c>
      <c r="N59" s="155">
        <f t="shared" si="42"/>
        <v>0</v>
      </c>
      <c r="R59" s="120" t="s">
        <v>68</v>
      </c>
      <c r="S59" s="120" t="s">
        <v>68</v>
      </c>
      <c r="T59" s="120" t="s">
        <v>68</v>
      </c>
      <c r="U59" s="120" t="s">
        <v>68</v>
      </c>
      <c r="V59" s="120" t="s">
        <v>68</v>
      </c>
      <c r="W59" s="120" t="s">
        <v>68</v>
      </c>
      <c r="Y59" s="156"/>
      <c r="Z59" s="156"/>
      <c r="AA59" s="156"/>
      <c r="AB59" s="156"/>
      <c r="AC59" s="156"/>
      <c r="AD59" s="156"/>
    </row>
    <row r="60" spans="1:30" ht="11.1" customHeight="1">
      <c r="A60" s="120" t="s">
        <v>59</v>
      </c>
      <c r="B60" s="239">
        <v>18</v>
      </c>
      <c r="C60" s="120" t="s">
        <v>60</v>
      </c>
      <c r="D60" s="129">
        <f>'Fig6.2 '!G61</f>
        <v>94.857916102841699</v>
      </c>
      <c r="E60" s="129">
        <f>'Fig6.2 '!G62</f>
        <v>4.6008119079837604</v>
      </c>
      <c r="F60" s="129">
        <f>'Fig6.2 '!G63</f>
        <v>0.54127198917455999</v>
      </c>
      <c r="G60" s="129">
        <v>0</v>
      </c>
      <c r="H60" s="129">
        <v>0</v>
      </c>
      <c r="I60" s="129">
        <v>0</v>
      </c>
      <c r="K60" s="150"/>
      <c r="M60" s="155">
        <f t="shared" ref="M60:M62" si="49">SUM(D60:F60)</f>
        <v>100.00000000000001</v>
      </c>
      <c r="N60" s="155">
        <f t="shared" ref="N60:N62" si="50">SUM(G60:I60)</f>
        <v>0</v>
      </c>
      <c r="R60" s="120">
        <v>94.471153846153896</v>
      </c>
      <c r="S60" s="120">
        <v>5.2884615384615401</v>
      </c>
      <c r="T60" s="120">
        <v>0.24038461538462</v>
      </c>
      <c r="U60" s="120">
        <v>0</v>
      </c>
      <c r="V60" s="120">
        <v>0</v>
      </c>
      <c r="W60" s="120">
        <v>0</v>
      </c>
      <c r="Y60" s="156">
        <f t="shared" ref="Y60:Y61" si="51">D60-R60</f>
        <v>0.38676225668780262</v>
      </c>
      <c r="Z60" s="156">
        <f t="shared" ref="Z60:Z61" si="52">E60-S60</f>
        <v>-0.68764963047777972</v>
      </c>
      <c r="AA60" s="156">
        <f t="shared" ref="AA60:AA61" si="53">F60-T60</f>
        <v>0.30088737378994002</v>
      </c>
      <c r="AB60" s="156">
        <f t="shared" ref="AB60:AB61" si="54">G60-U60</f>
        <v>0</v>
      </c>
      <c r="AC60" s="156">
        <f t="shared" ref="AC60:AC61" si="55">H60-V60</f>
        <v>0</v>
      </c>
      <c r="AD60" s="156">
        <f t="shared" ref="AD60:AD61" si="56">I60-W60</f>
        <v>0</v>
      </c>
    </row>
    <row r="61" spans="1:30" ht="11.1" customHeight="1">
      <c r="A61" s="120" t="s">
        <v>59</v>
      </c>
      <c r="B61" s="239"/>
      <c r="C61" s="120" t="s">
        <v>61</v>
      </c>
      <c r="D61" s="129">
        <v>0</v>
      </c>
      <c r="E61" s="129">
        <v>0</v>
      </c>
      <c r="F61" s="129">
        <v>0</v>
      </c>
      <c r="G61" s="129">
        <f>'Fig6.2 '!G64</f>
        <v>96.642929806714093</v>
      </c>
      <c r="H61" s="129">
        <f>'Fig6.2 '!G65</f>
        <v>3.2553407934893199</v>
      </c>
      <c r="I61" s="129">
        <f>'Fig6.2 '!G66</f>
        <v>0.101729399796541</v>
      </c>
      <c r="K61" s="150"/>
      <c r="M61" s="155">
        <f t="shared" si="49"/>
        <v>0</v>
      </c>
      <c r="N61" s="155">
        <f t="shared" si="50"/>
        <v>99.999999999999957</v>
      </c>
      <c r="R61" s="120">
        <v>0</v>
      </c>
      <c r="S61" s="120">
        <v>0</v>
      </c>
      <c r="T61" s="120">
        <v>0</v>
      </c>
      <c r="U61" s="120">
        <v>97.471022128556399</v>
      </c>
      <c r="V61" s="120">
        <v>2.31822971548999</v>
      </c>
      <c r="W61" s="120">
        <v>0.21074815595363999</v>
      </c>
      <c r="Y61" s="156">
        <f t="shared" si="51"/>
        <v>0</v>
      </c>
      <c r="Z61" s="156">
        <f t="shared" si="52"/>
        <v>0</v>
      </c>
      <c r="AA61" s="156">
        <f t="shared" si="53"/>
        <v>0</v>
      </c>
      <c r="AB61" s="156">
        <f t="shared" si="54"/>
        <v>-0.82809232184230552</v>
      </c>
      <c r="AC61" s="156">
        <f t="shared" si="55"/>
        <v>0.93711107799932991</v>
      </c>
      <c r="AD61" s="156">
        <f t="shared" si="56"/>
        <v>-0.10901875615709899</v>
      </c>
    </row>
    <row r="62" spans="1:30" ht="11.1" customHeight="1">
      <c r="A62" s="120" t="s">
        <v>59</v>
      </c>
      <c r="B62" s="122" t="s">
        <v>50</v>
      </c>
      <c r="C62" s="120" t="s">
        <v>59</v>
      </c>
      <c r="D62" s="129"/>
      <c r="E62" s="129"/>
      <c r="F62" s="129"/>
      <c r="G62" s="129"/>
      <c r="H62" s="129"/>
      <c r="I62" s="129"/>
      <c r="K62" s="150"/>
      <c r="M62" s="155">
        <f t="shared" si="49"/>
        <v>0</v>
      </c>
      <c r="N62" s="155">
        <f t="shared" si="50"/>
        <v>0</v>
      </c>
      <c r="R62" s="120" t="s">
        <v>68</v>
      </c>
      <c r="S62" s="120" t="s">
        <v>68</v>
      </c>
      <c r="T62" s="120" t="s">
        <v>68</v>
      </c>
      <c r="U62" s="120" t="s">
        <v>68</v>
      </c>
      <c r="V62" s="120" t="s">
        <v>68</v>
      </c>
      <c r="W62" s="120" t="s">
        <v>68</v>
      </c>
      <c r="Y62" s="156"/>
      <c r="Z62" s="156"/>
      <c r="AA62" s="156"/>
      <c r="AB62" s="156"/>
      <c r="AC62" s="156"/>
      <c r="AD62" s="156"/>
    </row>
    <row r="63" spans="1:30" ht="11.1" customHeight="1">
      <c r="A63" s="120" t="s">
        <v>59</v>
      </c>
      <c r="B63" s="239">
        <v>19</v>
      </c>
      <c r="C63" s="120" t="s">
        <v>60</v>
      </c>
      <c r="D63" s="129">
        <f>'Fig6.2 '!H61</f>
        <v>90.538922155688596</v>
      </c>
      <c r="E63" s="129">
        <f>'Fig6.2 '!H62</f>
        <v>8.8622754491017997</v>
      </c>
      <c r="F63" s="129">
        <f>'Fig6.2 '!H63</f>
        <v>0.59880239520958101</v>
      </c>
      <c r="G63" s="129">
        <v>0</v>
      </c>
      <c r="H63" s="129">
        <v>0</v>
      </c>
      <c r="I63" s="129">
        <v>0</v>
      </c>
      <c r="K63" s="150"/>
      <c r="M63" s="155">
        <f t="shared" ref="M63:M68" si="57">SUM(D63:F63)</f>
        <v>99.999999999999972</v>
      </c>
      <c r="N63" s="155">
        <f t="shared" ref="N63:N68" si="58">SUM(G63:I63)</f>
        <v>0</v>
      </c>
      <c r="R63" s="120">
        <v>91.385331781140906</v>
      </c>
      <c r="S63" s="120">
        <v>6.9848661233992999</v>
      </c>
      <c r="T63" s="120">
        <v>1.62980209545984</v>
      </c>
      <c r="U63" s="120">
        <v>0</v>
      </c>
      <c r="V63" s="120">
        <v>0</v>
      </c>
      <c r="W63" s="120">
        <v>0</v>
      </c>
      <c r="Y63" s="156">
        <f t="shared" ref="Y63:Y67" si="59">D63-R63</f>
        <v>-0.84640962545230991</v>
      </c>
      <c r="Z63" s="156">
        <f t="shared" ref="Z63:Z67" si="60">E63-S63</f>
        <v>1.8774093257024997</v>
      </c>
      <c r="AA63" s="156">
        <f t="shared" ref="AA63:AA67" si="61">F63-T63</f>
        <v>-1.0309997002502591</v>
      </c>
      <c r="AB63" s="156">
        <f t="shared" ref="AB63:AB67" si="62">G63-U63</f>
        <v>0</v>
      </c>
      <c r="AC63" s="156">
        <f t="shared" ref="AC63:AC67" si="63">H63-V63</f>
        <v>0</v>
      </c>
      <c r="AD63" s="156">
        <f t="shared" ref="AD63:AD67" si="64">I63-W63</f>
        <v>0</v>
      </c>
    </row>
    <row r="64" spans="1:30" ht="11.1" customHeight="1">
      <c r="A64" s="120" t="s">
        <v>59</v>
      </c>
      <c r="B64" s="239"/>
      <c r="C64" s="120" t="s">
        <v>61</v>
      </c>
      <c r="D64" s="129">
        <v>0</v>
      </c>
      <c r="E64" s="129">
        <v>0</v>
      </c>
      <c r="F64" s="129">
        <v>0</v>
      </c>
      <c r="G64" s="129">
        <f>'Fig6.2 '!H64</f>
        <v>94.545454545454504</v>
      </c>
      <c r="H64" s="129">
        <f>'Fig6.2 '!H65</f>
        <v>5.0505050505050502</v>
      </c>
      <c r="I64" s="129">
        <f>'Fig6.2 '!H66</f>
        <v>0.40404040404040398</v>
      </c>
      <c r="K64" s="150"/>
      <c r="M64" s="155">
        <f t="shared" si="57"/>
        <v>0</v>
      </c>
      <c r="N64" s="155">
        <f t="shared" si="58"/>
        <v>99.999999999999957</v>
      </c>
      <c r="R64" s="120">
        <v>0</v>
      </c>
      <c r="S64" s="120">
        <v>0</v>
      </c>
      <c r="T64" s="120">
        <v>0</v>
      </c>
      <c r="U64" s="120">
        <v>96.057692307692307</v>
      </c>
      <c r="V64" s="120">
        <v>3.6538461538461502</v>
      </c>
      <c r="W64" s="120">
        <v>0.28846153846153999</v>
      </c>
      <c r="Y64" s="156">
        <f t="shared" si="59"/>
        <v>0</v>
      </c>
      <c r="Z64" s="156">
        <f t="shared" si="60"/>
        <v>0</v>
      </c>
      <c r="AA64" s="156">
        <f t="shared" si="61"/>
        <v>0</v>
      </c>
      <c r="AB64" s="156">
        <f t="shared" si="62"/>
        <v>-1.5122377622378025</v>
      </c>
      <c r="AC64" s="156">
        <f t="shared" si="63"/>
        <v>1.3966588966589</v>
      </c>
      <c r="AD64" s="156">
        <f t="shared" si="64"/>
        <v>0.11557886557886399</v>
      </c>
    </row>
    <row r="65" spans="1:30" ht="11.1" customHeight="1">
      <c r="A65" s="120" t="s">
        <v>59</v>
      </c>
      <c r="B65" s="122" t="s">
        <v>50</v>
      </c>
      <c r="C65" s="120" t="s">
        <v>59</v>
      </c>
      <c r="D65" s="129"/>
      <c r="E65" s="129"/>
      <c r="F65" s="129"/>
      <c r="G65" s="129"/>
      <c r="H65" s="129"/>
      <c r="I65" s="129"/>
      <c r="K65" s="150"/>
      <c r="M65" s="155">
        <f t="shared" si="57"/>
        <v>0</v>
      </c>
      <c r="N65" s="155">
        <f t="shared" si="58"/>
        <v>0</v>
      </c>
      <c r="R65" s="120" t="s">
        <v>68</v>
      </c>
      <c r="S65" s="120" t="s">
        <v>68</v>
      </c>
      <c r="T65" s="120" t="s">
        <v>68</v>
      </c>
      <c r="U65" s="120" t="s">
        <v>68</v>
      </c>
      <c r="V65" s="120" t="s">
        <v>68</v>
      </c>
      <c r="W65" s="120" t="s">
        <v>68</v>
      </c>
      <c r="Y65" s="156"/>
      <c r="Z65" s="156"/>
      <c r="AA65" s="156"/>
      <c r="AB65" s="156"/>
      <c r="AC65" s="156"/>
      <c r="AD65" s="156"/>
    </row>
    <row r="66" spans="1:30" ht="11.1" customHeight="1">
      <c r="A66" s="120" t="s">
        <v>59</v>
      </c>
      <c r="B66" s="239">
        <v>20</v>
      </c>
      <c r="C66" s="120" t="s">
        <v>60</v>
      </c>
      <c r="D66" s="129">
        <f>'Fig6.2 '!I61</f>
        <v>86.3267670915411</v>
      </c>
      <c r="E66" s="129">
        <f>'Fig6.2 '!I62</f>
        <v>11.819235225956</v>
      </c>
      <c r="F66" s="129">
        <f>'Fig6.2 '!I63</f>
        <v>1.8539976825029001</v>
      </c>
      <c r="G66" s="129">
        <v>0</v>
      </c>
      <c r="H66" s="129">
        <v>0</v>
      </c>
      <c r="I66" s="129">
        <v>0</v>
      </c>
      <c r="K66" s="150"/>
      <c r="M66" s="155">
        <f t="shared" si="57"/>
        <v>100</v>
      </c>
      <c r="N66" s="155">
        <f t="shared" si="58"/>
        <v>0</v>
      </c>
      <c r="R66" s="120">
        <v>88.7417218543046</v>
      </c>
      <c r="S66" s="120">
        <v>10.816777041942601</v>
      </c>
      <c r="T66" s="120">
        <v>0.44150110375276003</v>
      </c>
      <c r="U66" s="120">
        <v>0</v>
      </c>
      <c r="V66" s="120">
        <v>0</v>
      </c>
      <c r="W66" s="120">
        <v>0</v>
      </c>
      <c r="Y66" s="156">
        <f t="shared" si="59"/>
        <v>-2.4149547627635002</v>
      </c>
      <c r="Z66" s="156">
        <f t="shared" si="60"/>
        <v>1.002458184013399</v>
      </c>
      <c r="AA66" s="156">
        <f t="shared" si="61"/>
        <v>1.41249657875014</v>
      </c>
      <c r="AB66" s="156">
        <f t="shared" si="62"/>
        <v>0</v>
      </c>
      <c r="AC66" s="156">
        <f t="shared" si="63"/>
        <v>0</v>
      </c>
      <c r="AD66" s="156">
        <f t="shared" si="64"/>
        <v>0</v>
      </c>
    </row>
    <row r="67" spans="1:30" ht="11.1" customHeight="1">
      <c r="A67" s="120" t="s">
        <v>59</v>
      </c>
      <c r="B67" s="239"/>
      <c r="C67" s="120" t="s">
        <v>61</v>
      </c>
      <c r="D67" s="129">
        <v>0</v>
      </c>
      <c r="E67" s="129">
        <v>0</v>
      </c>
      <c r="F67" s="129">
        <v>0</v>
      </c>
      <c r="G67" s="129">
        <f>'Fig6.2 '!I64</f>
        <v>89.760147601476007</v>
      </c>
      <c r="H67" s="129">
        <f>'Fig6.2 '!I65</f>
        <v>9.6863468634686392</v>
      </c>
      <c r="I67" s="129">
        <f>'Fig6.2 '!I66</f>
        <v>0.55350553505535005</v>
      </c>
      <c r="K67" s="150"/>
      <c r="M67" s="155">
        <f t="shared" si="57"/>
        <v>0</v>
      </c>
      <c r="N67" s="155">
        <f t="shared" si="58"/>
        <v>100</v>
      </c>
      <c r="R67" s="120">
        <v>0</v>
      </c>
      <c r="S67" s="120">
        <v>0</v>
      </c>
      <c r="T67" s="120">
        <v>0</v>
      </c>
      <c r="U67" s="120">
        <v>93.045774647887299</v>
      </c>
      <c r="V67" s="120">
        <v>6.5140845070422602</v>
      </c>
      <c r="W67" s="120">
        <v>0.44014084507042001</v>
      </c>
      <c r="Y67" s="156">
        <f t="shared" si="59"/>
        <v>0</v>
      </c>
      <c r="Z67" s="156">
        <f t="shared" si="60"/>
        <v>0</v>
      </c>
      <c r="AA67" s="156">
        <f t="shared" si="61"/>
        <v>0</v>
      </c>
      <c r="AB67" s="156">
        <f t="shared" si="62"/>
        <v>-3.2856270464112924</v>
      </c>
      <c r="AC67" s="156">
        <f t="shared" si="63"/>
        <v>3.172262356426379</v>
      </c>
      <c r="AD67" s="156">
        <f t="shared" si="64"/>
        <v>0.11336468998493004</v>
      </c>
    </row>
    <row r="68" spans="1:30" ht="11.1" customHeight="1">
      <c r="A68" s="120" t="s">
        <v>59</v>
      </c>
      <c r="B68" s="122" t="s">
        <v>50</v>
      </c>
      <c r="C68" s="120" t="s">
        <v>59</v>
      </c>
      <c r="D68" s="129"/>
      <c r="E68" s="129"/>
      <c r="F68" s="129"/>
      <c r="G68" s="129"/>
      <c r="H68" s="129"/>
      <c r="I68" s="129"/>
      <c r="K68" s="150"/>
      <c r="M68" s="155">
        <f t="shared" si="57"/>
        <v>0</v>
      </c>
      <c r="N68" s="155">
        <f t="shared" si="58"/>
        <v>0</v>
      </c>
      <c r="R68" s="120" t="s">
        <v>68</v>
      </c>
      <c r="S68" s="120" t="s">
        <v>68</v>
      </c>
      <c r="T68" s="120" t="s">
        <v>68</v>
      </c>
      <c r="U68" s="120" t="s">
        <v>68</v>
      </c>
      <c r="V68" s="120" t="s">
        <v>68</v>
      </c>
      <c r="W68" s="120" t="s">
        <v>68</v>
      </c>
      <c r="Y68" s="156"/>
      <c r="Z68" s="156"/>
      <c r="AA68" s="156"/>
      <c r="AB68" s="156"/>
      <c r="AC68" s="156"/>
      <c r="AD68" s="156"/>
    </row>
    <row r="69" spans="1:30" ht="11.1" customHeight="1">
      <c r="A69" s="120" t="s">
        <v>59</v>
      </c>
      <c r="B69" s="239">
        <v>21</v>
      </c>
      <c r="C69" s="120" t="s">
        <v>60</v>
      </c>
      <c r="D69" s="129">
        <f>'Fig6.2 '!J61</f>
        <v>80.044345898004394</v>
      </c>
      <c r="E69" s="129">
        <f>'Fig6.2 '!J62</f>
        <v>18.736141906873598</v>
      </c>
      <c r="F69" s="129">
        <f>'Fig6.2 '!J63</f>
        <v>1.2195121951219501</v>
      </c>
      <c r="G69" s="129">
        <v>0</v>
      </c>
      <c r="H69" s="129">
        <v>0</v>
      </c>
      <c r="I69" s="129">
        <v>0</v>
      </c>
      <c r="K69" s="150"/>
      <c r="M69" s="155">
        <f t="shared" ref="M69:M74" si="65">SUM(D69:F69)</f>
        <v>99.999999999999943</v>
      </c>
      <c r="N69" s="155">
        <f t="shared" ref="N69:N74" si="66">SUM(G69:I69)</f>
        <v>0</v>
      </c>
      <c r="R69" s="120">
        <v>88.135593220339004</v>
      </c>
      <c r="S69" s="120">
        <v>10.5932203389831</v>
      </c>
      <c r="T69" s="120">
        <v>1.27118644067797</v>
      </c>
      <c r="U69" s="120">
        <v>0</v>
      </c>
      <c r="V69" s="120">
        <v>0</v>
      </c>
      <c r="W69" s="120">
        <v>0</v>
      </c>
      <c r="Y69" s="156">
        <f t="shared" ref="Y69:Y73" si="67">D69-R69</f>
        <v>-8.0912473223346097</v>
      </c>
      <c r="Z69" s="156">
        <f t="shared" ref="Z69:Z73" si="68">E69-S69</f>
        <v>8.1429215678904985</v>
      </c>
      <c r="AA69" s="156">
        <f t="shared" ref="AA69:AA73" si="69">F69-T69</f>
        <v>-5.167424555601996E-2</v>
      </c>
      <c r="AB69" s="156">
        <f t="shared" ref="AB69:AB73" si="70">G69-U69</f>
        <v>0</v>
      </c>
      <c r="AC69" s="156">
        <f t="shared" ref="AC69:AC73" si="71">H69-V69</f>
        <v>0</v>
      </c>
      <c r="AD69" s="156">
        <f t="shared" ref="AD69:AD73" si="72">I69-W69</f>
        <v>0</v>
      </c>
    </row>
    <row r="70" spans="1:30" ht="11.1" customHeight="1">
      <c r="A70" s="120" t="s">
        <v>59</v>
      </c>
      <c r="B70" s="239"/>
      <c r="C70" s="120" t="s">
        <v>61</v>
      </c>
      <c r="D70" s="129">
        <v>0</v>
      </c>
      <c r="E70" s="129">
        <v>0</v>
      </c>
      <c r="F70" s="129">
        <v>0</v>
      </c>
      <c r="G70" s="129">
        <f>'Fig6.2 '!J64</f>
        <v>82.764654418197694</v>
      </c>
      <c r="H70" s="129">
        <f>'Fig6.2 '!J65</f>
        <v>16.535433070866102</v>
      </c>
      <c r="I70" s="129">
        <f>'Fig6.2 '!J66</f>
        <v>0.69991251093613305</v>
      </c>
      <c r="K70" s="150"/>
      <c r="M70" s="155">
        <f t="shared" si="65"/>
        <v>0</v>
      </c>
      <c r="N70" s="155">
        <f t="shared" si="66"/>
        <v>99.999999999999929</v>
      </c>
      <c r="R70" s="120">
        <v>0</v>
      </c>
      <c r="S70" s="120">
        <v>0</v>
      </c>
      <c r="T70" s="120">
        <v>0</v>
      </c>
      <c r="U70" s="120">
        <v>90.716911764705898</v>
      </c>
      <c r="V70" s="120">
        <v>9.0992647058823604</v>
      </c>
      <c r="W70" s="120">
        <v>0.18382352941176</v>
      </c>
      <c r="Y70" s="156">
        <f t="shared" si="67"/>
        <v>0</v>
      </c>
      <c r="Z70" s="156">
        <f t="shared" si="68"/>
        <v>0</v>
      </c>
      <c r="AA70" s="156">
        <f t="shared" si="69"/>
        <v>0</v>
      </c>
      <c r="AB70" s="156">
        <f t="shared" si="70"/>
        <v>-7.9522573465082047</v>
      </c>
      <c r="AC70" s="156">
        <f t="shared" si="71"/>
        <v>7.4361683649837413</v>
      </c>
      <c r="AD70" s="156">
        <f t="shared" si="72"/>
        <v>0.51608898152437299</v>
      </c>
    </row>
    <row r="71" spans="1:30" ht="11.1" customHeight="1">
      <c r="A71" s="120" t="s">
        <v>59</v>
      </c>
      <c r="B71" s="122" t="s">
        <v>50</v>
      </c>
      <c r="C71" s="120" t="s">
        <v>59</v>
      </c>
      <c r="D71" s="129"/>
      <c r="E71" s="129"/>
      <c r="F71" s="129"/>
      <c r="G71" s="129"/>
      <c r="H71" s="129"/>
      <c r="I71" s="129"/>
      <c r="K71" s="150"/>
      <c r="M71" s="155">
        <f t="shared" si="65"/>
        <v>0</v>
      </c>
      <c r="N71" s="155">
        <f t="shared" si="66"/>
        <v>0</v>
      </c>
      <c r="R71" s="120" t="s">
        <v>68</v>
      </c>
      <c r="S71" s="120" t="s">
        <v>68</v>
      </c>
      <c r="T71" s="120" t="s">
        <v>68</v>
      </c>
      <c r="U71" s="120" t="s">
        <v>68</v>
      </c>
      <c r="V71" s="120" t="s">
        <v>68</v>
      </c>
      <c r="W71" s="120" t="s">
        <v>68</v>
      </c>
      <c r="Y71" s="156"/>
      <c r="Z71" s="156"/>
      <c r="AA71" s="156"/>
      <c r="AB71" s="156"/>
      <c r="AC71" s="156"/>
      <c r="AD71" s="156"/>
    </row>
    <row r="72" spans="1:30" ht="11.1" customHeight="1">
      <c r="A72" s="120" t="s">
        <v>59</v>
      </c>
      <c r="B72" s="239">
        <v>22</v>
      </c>
      <c r="C72" s="120" t="s">
        <v>60</v>
      </c>
      <c r="D72" s="129">
        <f>'Fig6.2 '!K61</f>
        <v>71.261930010604502</v>
      </c>
      <c r="E72" s="129">
        <f>'Fig6.2 '!K62</f>
        <v>26.299045599151601</v>
      </c>
      <c r="F72" s="129">
        <f>'Fig6.2 '!K63</f>
        <v>2.4390243902439002</v>
      </c>
      <c r="G72" s="129">
        <v>0</v>
      </c>
      <c r="H72" s="129">
        <v>0</v>
      </c>
      <c r="I72" s="129">
        <v>0</v>
      </c>
      <c r="K72" s="150"/>
      <c r="M72" s="155">
        <f t="shared" si="65"/>
        <v>100</v>
      </c>
      <c r="N72" s="155">
        <f t="shared" si="66"/>
        <v>0</v>
      </c>
      <c r="R72" s="120">
        <v>79.9200799200799</v>
      </c>
      <c r="S72" s="120">
        <v>18.281718281718302</v>
      </c>
      <c r="T72" s="120">
        <v>1.7982017982017999</v>
      </c>
      <c r="U72" s="120">
        <v>0</v>
      </c>
      <c r="V72" s="120">
        <v>0</v>
      </c>
      <c r="W72" s="120">
        <v>0</v>
      </c>
      <c r="Y72" s="156">
        <f t="shared" si="67"/>
        <v>-8.658149909475398</v>
      </c>
      <c r="Z72" s="156">
        <f t="shared" si="68"/>
        <v>8.0173273174332991</v>
      </c>
      <c r="AA72" s="156">
        <f t="shared" si="69"/>
        <v>0.64082259204210024</v>
      </c>
      <c r="AB72" s="156">
        <f t="shared" si="70"/>
        <v>0</v>
      </c>
      <c r="AC72" s="156">
        <f t="shared" si="71"/>
        <v>0</v>
      </c>
      <c r="AD72" s="156">
        <f t="shared" si="72"/>
        <v>0</v>
      </c>
    </row>
    <row r="73" spans="1:30" ht="11.1" customHeight="1">
      <c r="A73" s="120" t="s">
        <v>59</v>
      </c>
      <c r="B73" s="239"/>
      <c r="C73" s="120" t="s">
        <v>61</v>
      </c>
      <c r="D73" s="129">
        <v>0</v>
      </c>
      <c r="E73" s="129">
        <v>0</v>
      </c>
      <c r="F73" s="129">
        <v>0</v>
      </c>
      <c r="G73" s="129">
        <f>'Fig6.2 '!K64</f>
        <v>75.5474452554745</v>
      </c>
      <c r="H73" s="129">
        <f>'Fig6.2 '!K65</f>
        <v>23.266423357664198</v>
      </c>
      <c r="I73" s="129">
        <f>'Fig6.2 '!K66</f>
        <v>1.1861313868613099</v>
      </c>
      <c r="K73" s="150"/>
      <c r="M73" s="155">
        <f t="shared" si="65"/>
        <v>0</v>
      </c>
      <c r="N73" s="155">
        <f t="shared" si="66"/>
        <v>100</v>
      </c>
      <c r="R73" s="120">
        <v>0</v>
      </c>
      <c r="S73" s="120">
        <v>0</v>
      </c>
      <c r="T73" s="120">
        <v>0</v>
      </c>
      <c r="U73" s="120">
        <v>79.902912621359206</v>
      </c>
      <c r="V73" s="120">
        <v>19.320388349514602</v>
      </c>
      <c r="W73" s="120">
        <v>0.77669902912621003</v>
      </c>
      <c r="Y73" s="156">
        <f t="shared" si="67"/>
        <v>0</v>
      </c>
      <c r="Z73" s="156">
        <f t="shared" si="68"/>
        <v>0</v>
      </c>
      <c r="AA73" s="156">
        <f t="shared" si="69"/>
        <v>0</v>
      </c>
      <c r="AB73" s="156">
        <f t="shared" si="70"/>
        <v>-4.3554673658847065</v>
      </c>
      <c r="AC73" s="156">
        <f t="shared" si="71"/>
        <v>3.9460350081495967</v>
      </c>
      <c r="AD73" s="156">
        <f t="shared" si="72"/>
        <v>0.40943235773509989</v>
      </c>
    </row>
    <row r="74" spans="1:30" ht="11.1" customHeight="1">
      <c r="A74" s="120" t="s">
        <v>59</v>
      </c>
      <c r="B74" s="122" t="s">
        <v>50</v>
      </c>
      <c r="C74" s="120" t="s">
        <v>59</v>
      </c>
      <c r="D74" s="129"/>
      <c r="E74" s="129"/>
      <c r="F74" s="129"/>
      <c r="G74" s="129"/>
      <c r="H74" s="129"/>
      <c r="I74" s="129"/>
      <c r="K74" s="150"/>
      <c r="M74" s="155">
        <f t="shared" si="65"/>
        <v>0</v>
      </c>
      <c r="N74" s="155">
        <f t="shared" si="66"/>
        <v>0</v>
      </c>
      <c r="R74" s="120" t="s">
        <v>68</v>
      </c>
      <c r="S74" s="120" t="s">
        <v>68</v>
      </c>
      <c r="T74" s="120" t="s">
        <v>68</v>
      </c>
      <c r="U74" s="120" t="s">
        <v>68</v>
      </c>
      <c r="V74" s="120" t="s">
        <v>68</v>
      </c>
      <c r="W74" s="120" t="s">
        <v>68</v>
      </c>
      <c r="Y74" s="156"/>
      <c r="Z74" s="156"/>
      <c r="AA74" s="156"/>
      <c r="AB74" s="156"/>
      <c r="AC74" s="156"/>
      <c r="AD74" s="156"/>
    </row>
    <row r="75" spans="1:30" ht="11.1" customHeight="1">
      <c r="A75" s="120" t="s">
        <v>59</v>
      </c>
      <c r="B75" s="239">
        <v>23</v>
      </c>
      <c r="C75" s="120" t="s">
        <v>60</v>
      </c>
      <c r="D75" s="129">
        <f>'Fig6.2 '!L61</f>
        <v>65.506958250496993</v>
      </c>
      <c r="E75" s="129">
        <f>'Fig6.2 '!L62</f>
        <v>31.510934393638198</v>
      </c>
      <c r="F75" s="129">
        <f>'Fig6.2 '!L63</f>
        <v>2.9821073558648101</v>
      </c>
      <c r="G75" s="129">
        <v>0</v>
      </c>
      <c r="H75" s="129">
        <v>0</v>
      </c>
      <c r="I75" s="129">
        <v>0</v>
      </c>
      <c r="K75" s="150"/>
      <c r="M75" s="155">
        <f t="shared" ref="M75:M80" si="73">SUM(D75:F75)</f>
        <v>100</v>
      </c>
      <c r="N75" s="155">
        <f t="shared" ref="N75:N80" si="74">SUM(G75:I75)</f>
        <v>0</v>
      </c>
      <c r="R75" s="120">
        <v>65.071283095723004</v>
      </c>
      <c r="S75" s="120">
        <v>32.7902240325866</v>
      </c>
      <c r="T75" s="120">
        <v>2.1384928716904299</v>
      </c>
      <c r="U75" s="120">
        <v>0</v>
      </c>
      <c r="V75" s="120">
        <v>0</v>
      </c>
      <c r="W75" s="120">
        <v>0</v>
      </c>
      <c r="Y75" s="156">
        <f t="shared" ref="Y75:Y79" si="75">D75-R75</f>
        <v>0.43567515477398899</v>
      </c>
      <c r="Z75" s="156">
        <f t="shared" ref="Z75:Z79" si="76">E75-S75</f>
        <v>-1.2792896389484021</v>
      </c>
      <c r="AA75" s="156">
        <f t="shared" ref="AA75:AA79" si="77">F75-T75</f>
        <v>0.84361448417438023</v>
      </c>
      <c r="AB75" s="156">
        <f t="shared" ref="AB75:AB79" si="78">G75-U75</f>
        <v>0</v>
      </c>
      <c r="AC75" s="156">
        <f t="shared" ref="AC75:AC79" si="79">H75-V75</f>
        <v>0</v>
      </c>
      <c r="AD75" s="156">
        <f t="shared" ref="AD75:AD79" si="80">I75-W75</f>
        <v>0</v>
      </c>
    </row>
    <row r="76" spans="1:30" ht="11.1" customHeight="1">
      <c r="A76" s="120" t="s">
        <v>59</v>
      </c>
      <c r="B76" s="239"/>
      <c r="C76" s="120" t="s">
        <v>61</v>
      </c>
      <c r="D76" s="129">
        <v>0</v>
      </c>
      <c r="E76" s="129">
        <v>0</v>
      </c>
      <c r="F76" s="129">
        <v>0</v>
      </c>
      <c r="G76" s="129">
        <f>'Fig6.2 '!L64</f>
        <v>65.042979942693407</v>
      </c>
      <c r="H76" s="129">
        <f>'Fig6.2 '!L65</f>
        <v>32.9512893982808</v>
      </c>
      <c r="I76" s="129">
        <f>'Fig6.2 '!L66</f>
        <v>2.0057306590257902</v>
      </c>
      <c r="K76" s="150"/>
      <c r="M76" s="155">
        <f t="shared" si="73"/>
        <v>0</v>
      </c>
      <c r="N76" s="155">
        <f t="shared" si="74"/>
        <v>99.999999999999986</v>
      </c>
      <c r="R76" s="120">
        <v>0</v>
      </c>
      <c r="S76" s="120">
        <v>0</v>
      </c>
      <c r="T76" s="120">
        <v>0</v>
      </c>
      <c r="U76" s="120">
        <v>67.729083665338706</v>
      </c>
      <c r="V76" s="120">
        <v>29.980079681274901</v>
      </c>
      <c r="W76" s="120">
        <v>2.2908366533864499</v>
      </c>
      <c r="Y76" s="156">
        <f t="shared" si="75"/>
        <v>0</v>
      </c>
      <c r="Z76" s="156">
        <f t="shared" si="76"/>
        <v>0</v>
      </c>
      <c r="AA76" s="156">
        <f t="shared" si="77"/>
        <v>0</v>
      </c>
      <c r="AB76" s="156">
        <f t="shared" si="78"/>
        <v>-2.6861037226452993</v>
      </c>
      <c r="AC76" s="156">
        <f t="shared" si="79"/>
        <v>2.9712097170058982</v>
      </c>
      <c r="AD76" s="156">
        <f t="shared" si="80"/>
        <v>-0.28510599436065975</v>
      </c>
    </row>
    <row r="77" spans="1:30" ht="11.1" customHeight="1">
      <c r="A77" s="120" t="s">
        <v>59</v>
      </c>
      <c r="B77" s="122" t="s">
        <v>50</v>
      </c>
      <c r="C77" s="120" t="s">
        <v>59</v>
      </c>
      <c r="D77" s="129"/>
      <c r="E77" s="129"/>
      <c r="F77" s="129"/>
      <c r="G77" s="129"/>
      <c r="H77" s="129"/>
      <c r="I77" s="129"/>
      <c r="K77" s="150"/>
      <c r="M77" s="155">
        <f t="shared" si="73"/>
        <v>0</v>
      </c>
      <c r="N77" s="155">
        <f t="shared" si="74"/>
        <v>0</v>
      </c>
      <c r="R77" s="120" t="s">
        <v>68</v>
      </c>
      <c r="S77" s="120" t="s">
        <v>68</v>
      </c>
      <c r="T77" s="120" t="s">
        <v>68</v>
      </c>
      <c r="U77" s="120" t="s">
        <v>68</v>
      </c>
      <c r="V77" s="120" t="s">
        <v>68</v>
      </c>
      <c r="W77" s="120" t="s">
        <v>68</v>
      </c>
      <c r="Y77" s="156"/>
      <c r="Z77" s="156"/>
      <c r="AA77" s="156"/>
      <c r="AB77" s="156"/>
      <c r="AC77" s="156"/>
      <c r="AD77" s="156"/>
    </row>
    <row r="78" spans="1:30" ht="11.1" customHeight="1">
      <c r="A78" s="120" t="s">
        <v>59</v>
      </c>
      <c r="B78" s="239">
        <v>24</v>
      </c>
      <c r="C78" s="120" t="s">
        <v>60</v>
      </c>
      <c r="D78" s="129">
        <f>'Fig6.2 '!M61</f>
        <v>51.629327902240298</v>
      </c>
      <c r="E78" s="129">
        <f>'Fig6.2 '!M62</f>
        <v>44.297352342158902</v>
      </c>
      <c r="F78" s="129">
        <f>'Fig6.2 '!M63</f>
        <v>4.0733197556008101</v>
      </c>
      <c r="G78" s="129">
        <v>0</v>
      </c>
      <c r="H78" s="129">
        <v>0</v>
      </c>
      <c r="I78" s="129">
        <v>0</v>
      </c>
      <c r="K78" s="150"/>
      <c r="M78" s="155">
        <f t="shared" si="73"/>
        <v>100</v>
      </c>
      <c r="N78" s="155">
        <f t="shared" si="74"/>
        <v>0</v>
      </c>
      <c r="R78" s="120">
        <v>52.279635258358702</v>
      </c>
      <c r="S78" s="120">
        <v>43.667679837892599</v>
      </c>
      <c r="T78" s="120">
        <v>4.05268490374874</v>
      </c>
      <c r="U78" s="120">
        <v>0</v>
      </c>
      <c r="V78" s="120">
        <v>0</v>
      </c>
      <c r="W78" s="120">
        <v>0</v>
      </c>
      <c r="Y78" s="156">
        <f t="shared" si="75"/>
        <v>-0.65030735611840385</v>
      </c>
      <c r="Z78" s="156">
        <f t="shared" si="76"/>
        <v>0.62967250426630272</v>
      </c>
      <c r="AA78" s="156">
        <f t="shared" si="77"/>
        <v>2.0634851852070035E-2</v>
      </c>
      <c r="AB78" s="156">
        <f t="shared" si="78"/>
        <v>0</v>
      </c>
      <c r="AC78" s="156">
        <f t="shared" si="79"/>
        <v>0</v>
      </c>
      <c r="AD78" s="156">
        <f t="shared" si="80"/>
        <v>0</v>
      </c>
    </row>
    <row r="79" spans="1:30" ht="11.1" customHeight="1">
      <c r="A79" s="120" t="s">
        <v>59</v>
      </c>
      <c r="B79" s="239"/>
      <c r="C79" s="120" t="s">
        <v>61</v>
      </c>
      <c r="D79" s="129">
        <v>0</v>
      </c>
      <c r="E79" s="129">
        <v>0</v>
      </c>
      <c r="F79" s="129">
        <v>0</v>
      </c>
      <c r="G79" s="129">
        <f>'Fig6.2 '!M64</f>
        <v>54.598825831702499</v>
      </c>
      <c r="H79" s="129">
        <f>'Fig6.2 '!M65</f>
        <v>40.704500978473597</v>
      </c>
      <c r="I79" s="129">
        <f>'Fig6.2 '!M66</f>
        <v>4.6966731898238701</v>
      </c>
      <c r="K79" s="150"/>
      <c r="M79" s="155">
        <f t="shared" si="73"/>
        <v>0</v>
      </c>
      <c r="N79" s="155">
        <f t="shared" si="74"/>
        <v>99.999999999999957</v>
      </c>
      <c r="R79" s="120">
        <v>0</v>
      </c>
      <c r="S79" s="120">
        <v>0</v>
      </c>
      <c r="T79" s="120">
        <v>0</v>
      </c>
      <c r="U79" s="120">
        <v>53.521126760563398</v>
      </c>
      <c r="V79" s="120">
        <v>43.259557344064397</v>
      </c>
      <c r="W79" s="120">
        <v>3.2193158953722301</v>
      </c>
      <c r="Y79" s="156">
        <f t="shared" si="75"/>
        <v>0</v>
      </c>
      <c r="Z79" s="156">
        <f t="shared" si="76"/>
        <v>0</v>
      </c>
      <c r="AA79" s="156">
        <f t="shared" si="77"/>
        <v>0</v>
      </c>
      <c r="AB79" s="156">
        <f t="shared" si="78"/>
        <v>1.0776990711391008</v>
      </c>
      <c r="AC79" s="156">
        <f t="shared" si="79"/>
        <v>-2.5550563655908007</v>
      </c>
      <c r="AD79" s="156">
        <f t="shared" si="80"/>
        <v>1.47735729445164</v>
      </c>
    </row>
    <row r="80" spans="1:30" ht="11.1" customHeight="1">
      <c r="A80" s="120" t="s">
        <v>59</v>
      </c>
      <c r="B80" s="122" t="s">
        <v>50</v>
      </c>
      <c r="C80" s="120" t="s">
        <v>59</v>
      </c>
      <c r="D80" s="129"/>
      <c r="E80" s="129"/>
      <c r="F80" s="129"/>
      <c r="G80" s="129"/>
      <c r="H80" s="129"/>
      <c r="I80" s="129"/>
      <c r="K80" s="150"/>
      <c r="M80" s="155">
        <f t="shared" si="73"/>
        <v>0</v>
      </c>
      <c r="N80" s="155">
        <f t="shared" si="74"/>
        <v>0</v>
      </c>
      <c r="R80" s="120" t="s">
        <v>68</v>
      </c>
      <c r="S80" s="120" t="s">
        <v>68</v>
      </c>
      <c r="T80" s="120" t="s">
        <v>68</v>
      </c>
      <c r="U80" s="120" t="s">
        <v>68</v>
      </c>
      <c r="V80" s="120" t="s">
        <v>68</v>
      </c>
      <c r="W80" s="120" t="s">
        <v>68</v>
      </c>
      <c r="Y80" s="156"/>
      <c r="Z80" s="156"/>
      <c r="AA80" s="156"/>
      <c r="AB80" s="156"/>
      <c r="AC80" s="156"/>
      <c r="AD80" s="156"/>
    </row>
    <row r="81" spans="1:30" ht="11.1" customHeight="1">
      <c r="A81" s="120" t="s">
        <v>59</v>
      </c>
      <c r="B81" s="239">
        <v>25</v>
      </c>
      <c r="C81" s="120" t="s">
        <v>60</v>
      </c>
      <c r="D81" s="129">
        <f>'Fig6.2 '!N61</f>
        <v>39.5112016293279</v>
      </c>
      <c r="E81" s="129">
        <f>'Fig6.2 '!N62</f>
        <v>54.684317718940903</v>
      </c>
      <c r="F81" s="129">
        <f>'Fig6.2 '!N63</f>
        <v>5.8044806517311596</v>
      </c>
      <c r="G81" s="129">
        <v>0</v>
      </c>
      <c r="H81" s="129">
        <v>0</v>
      </c>
      <c r="I81" s="129">
        <v>0</v>
      </c>
      <c r="K81" s="150"/>
      <c r="M81" s="155">
        <f t="shared" ref="M81:M86" si="81">SUM(D81:F81)</f>
        <v>99.999999999999957</v>
      </c>
      <c r="N81" s="155">
        <f t="shared" ref="N81:N86" si="82">SUM(G81:I81)</f>
        <v>0</v>
      </c>
      <c r="R81" s="120">
        <v>38.819875776397502</v>
      </c>
      <c r="S81" s="120">
        <v>55.693581780538302</v>
      </c>
      <c r="T81" s="120">
        <v>5.48654244306418</v>
      </c>
      <c r="U81" s="120">
        <v>0</v>
      </c>
      <c r="V81" s="120">
        <v>0</v>
      </c>
      <c r="W81" s="120">
        <v>0</v>
      </c>
      <c r="Y81" s="156">
        <f t="shared" ref="Y81:Y85" si="83">D81-R81</f>
        <v>0.69132585293039739</v>
      </c>
      <c r="Z81" s="156">
        <f t="shared" ref="Z81:Z85" si="84">E81-S81</f>
        <v>-1.0092640615973991</v>
      </c>
      <c r="AA81" s="156">
        <f t="shared" ref="AA81:AA85" si="85">F81-T81</f>
        <v>0.31793820866697953</v>
      </c>
      <c r="AB81" s="156">
        <f t="shared" ref="AB81:AB85" si="86">G81-U81</f>
        <v>0</v>
      </c>
      <c r="AC81" s="156">
        <f t="shared" ref="AC81:AC85" si="87">H81-V81</f>
        <v>0</v>
      </c>
      <c r="AD81" s="156">
        <f t="shared" ref="AD81:AD85" si="88">I81-W81</f>
        <v>0</v>
      </c>
    </row>
    <row r="82" spans="1:30" ht="11.1" customHeight="1">
      <c r="A82" s="120" t="s">
        <v>59</v>
      </c>
      <c r="B82" s="239"/>
      <c r="C82" s="120" t="s">
        <v>61</v>
      </c>
      <c r="D82" s="129">
        <v>0</v>
      </c>
      <c r="E82" s="129">
        <v>0</v>
      </c>
      <c r="F82" s="129">
        <v>0</v>
      </c>
      <c r="G82" s="129">
        <f>'Fig6.2 '!N64</f>
        <v>41.182466870540303</v>
      </c>
      <c r="H82" s="129">
        <f>'Fig6.2 '!N65</f>
        <v>52.395514780835903</v>
      </c>
      <c r="I82" s="129">
        <f>'Fig6.2 '!N66</f>
        <v>6.4220183486238502</v>
      </c>
      <c r="K82" s="150"/>
      <c r="M82" s="155">
        <f t="shared" si="81"/>
        <v>0</v>
      </c>
      <c r="N82" s="155">
        <f t="shared" si="82"/>
        <v>100.00000000000006</v>
      </c>
      <c r="R82" s="120">
        <v>0</v>
      </c>
      <c r="S82" s="120">
        <v>0</v>
      </c>
      <c r="T82" s="120">
        <v>0</v>
      </c>
      <c r="U82" s="120">
        <v>42.870905587668602</v>
      </c>
      <c r="V82" s="120">
        <v>52.023121387283197</v>
      </c>
      <c r="W82" s="120">
        <v>5.1059730250481703</v>
      </c>
      <c r="Y82" s="156">
        <f t="shared" si="83"/>
        <v>0</v>
      </c>
      <c r="Z82" s="156">
        <f t="shared" si="84"/>
        <v>0</v>
      </c>
      <c r="AA82" s="156">
        <f t="shared" si="85"/>
        <v>0</v>
      </c>
      <c r="AB82" s="156">
        <f t="shared" si="86"/>
        <v>-1.6884387171282995</v>
      </c>
      <c r="AC82" s="156">
        <f t="shared" si="87"/>
        <v>0.37239339355270573</v>
      </c>
      <c r="AD82" s="156">
        <f t="shared" si="88"/>
        <v>1.3160453235756799</v>
      </c>
    </row>
    <row r="83" spans="1:30" ht="11.1" customHeight="1">
      <c r="A83" s="120" t="s">
        <v>59</v>
      </c>
      <c r="B83" s="122" t="s">
        <v>50</v>
      </c>
      <c r="C83" s="120" t="s">
        <v>59</v>
      </c>
      <c r="D83" s="129"/>
      <c r="E83" s="129"/>
      <c r="F83" s="129"/>
      <c r="G83" s="129"/>
      <c r="H83" s="129"/>
      <c r="I83" s="129"/>
      <c r="K83" s="150"/>
      <c r="M83" s="155">
        <f t="shared" si="81"/>
        <v>0</v>
      </c>
      <c r="N83" s="155">
        <f t="shared" si="82"/>
        <v>0</v>
      </c>
      <c r="R83" s="120" t="s">
        <v>68</v>
      </c>
      <c r="S83" s="120" t="s">
        <v>68</v>
      </c>
      <c r="T83" s="120" t="s">
        <v>68</v>
      </c>
      <c r="U83" s="120" t="s">
        <v>68</v>
      </c>
      <c r="V83" s="120" t="s">
        <v>68</v>
      </c>
      <c r="W83" s="120" t="s">
        <v>68</v>
      </c>
      <c r="Y83" s="156"/>
      <c r="Z83" s="156"/>
      <c r="AA83" s="156"/>
      <c r="AB83" s="156"/>
      <c r="AC83" s="156"/>
      <c r="AD83" s="156"/>
    </row>
    <row r="84" spans="1:30" ht="11.1" customHeight="1">
      <c r="A84" s="120" t="s">
        <v>59</v>
      </c>
      <c r="B84" s="239">
        <v>26</v>
      </c>
      <c r="C84" s="120" t="s">
        <v>60</v>
      </c>
      <c r="D84" s="129">
        <f>'Fig6.2 '!O61</f>
        <v>28.041237113402101</v>
      </c>
      <c r="E84" s="129">
        <f>'Fig6.2 '!O62</f>
        <v>63.711340206185596</v>
      </c>
      <c r="F84" s="129">
        <f>'Fig6.2 '!O63</f>
        <v>8.2474226804123703</v>
      </c>
      <c r="G84" s="129">
        <v>0</v>
      </c>
      <c r="H84" s="129">
        <v>0</v>
      </c>
      <c r="I84" s="129">
        <v>0</v>
      </c>
      <c r="K84" s="150"/>
      <c r="M84" s="155">
        <f t="shared" si="81"/>
        <v>100.00000000000007</v>
      </c>
      <c r="N84" s="155">
        <f t="shared" si="82"/>
        <v>0</v>
      </c>
      <c r="R84" s="120">
        <v>24.255319148936199</v>
      </c>
      <c r="S84" s="120">
        <v>68.085106382978694</v>
      </c>
      <c r="T84" s="120">
        <v>7.6595744680851103</v>
      </c>
      <c r="U84" s="120">
        <v>0</v>
      </c>
      <c r="V84" s="120">
        <v>0</v>
      </c>
      <c r="W84" s="120">
        <v>0</v>
      </c>
      <c r="Y84" s="156">
        <f t="shared" si="83"/>
        <v>3.7859179644659022</v>
      </c>
      <c r="Z84" s="156">
        <f t="shared" si="84"/>
        <v>-4.3737661767930973</v>
      </c>
      <c r="AA84" s="156">
        <f t="shared" si="85"/>
        <v>0.58784821232725992</v>
      </c>
      <c r="AB84" s="156">
        <f t="shared" si="86"/>
        <v>0</v>
      </c>
      <c r="AC84" s="156">
        <f t="shared" si="87"/>
        <v>0</v>
      </c>
      <c r="AD84" s="156">
        <f t="shared" si="88"/>
        <v>0</v>
      </c>
    </row>
    <row r="85" spans="1:30" ht="11.1" customHeight="1">
      <c r="A85" s="120" t="s">
        <v>59</v>
      </c>
      <c r="B85" s="239"/>
      <c r="C85" s="120" t="s">
        <v>61</v>
      </c>
      <c r="D85" s="129">
        <v>0</v>
      </c>
      <c r="E85" s="129">
        <v>0</v>
      </c>
      <c r="F85" s="129">
        <v>0</v>
      </c>
      <c r="G85" s="129">
        <f>'Fig6.2 '!O64</f>
        <v>30.4389312977099</v>
      </c>
      <c r="H85" s="129">
        <f>'Fig6.2 '!O65</f>
        <v>62.213740458015302</v>
      </c>
      <c r="I85" s="129">
        <f>'Fig6.2 '!O66</f>
        <v>7.3473282442748102</v>
      </c>
      <c r="K85" s="150"/>
      <c r="M85" s="155">
        <f t="shared" si="81"/>
        <v>0</v>
      </c>
      <c r="N85" s="155">
        <f t="shared" si="82"/>
        <v>100.00000000000001</v>
      </c>
      <c r="R85" s="120">
        <v>0</v>
      </c>
      <c r="S85" s="120">
        <v>0</v>
      </c>
      <c r="T85" s="120">
        <v>0</v>
      </c>
      <c r="U85" s="120">
        <v>28.331780055917999</v>
      </c>
      <c r="V85" s="120">
        <v>65.796831314072705</v>
      </c>
      <c r="W85" s="120">
        <v>5.8713886300093199</v>
      </c>
      <c r="Y85" s="156">
        <f t="shared" si="83"/>
        <v>0</v>
      </c>
      <c r="Z85" s="156">
        <f t="shared" si="84"/>
        <v>0</v>
      </c>
      <c r="AA85" s="156">
        <f t="shared" si="85"/>
        <v>0</v>
      </c>
      <c r="AB85" s="156">
        <f t="shared" si="86"/>
        <v>2.1071512417919003</v>
      </c>
      <c r="AC85" s="156">
        <f t="shared" si="87"/>
        <v>-3.5830908560574031</v>
      </c>
      <c r="AD85" s="156">
        <f t="shared" si="88"/>
        <v>1.4759396142654904</v>
      </c>
    </row>
    <row r="86" spans="1:30" ht="11.1" customHeight="1">
      <c r="A86" s="120" t="s">
        <v>59</v>
      </c>
      <c r="B86" s="122" t="s">
        <v>50</v>
      </c>
      <c r="C86" s="120" t="s">
        <v>59</v>
      </c>
      <c r="D86" s="129"/>
      <c r="E86" s="129"/>
      <c r="F86" s="129"/>
      <c r="G86" s="129"/>
      <c r="H86" s="129"/>
      <c r="I86" s="129"/>
      <c r="K86" s="150"/>
      <c r="M86" s="155">
        <f t="shared" si="81"/>
        <v>0</v>
      </c>
      <c r="N86" s="155">
        <f t="shared" si="82"/>
        <v>0</v>
      </c>
      <c r="R86" s="120" t="s">
        <v>68</v>
      </c>
      <c r="S86" s="120" t="s">
        <v>68</v>
      </c>
      <c r="T86" s="120" t="s">
        <v>68</v>
      </c>
      <c r="U86" s="120" t="s">
        <v>68</v>
      </c>
      <c r="V86" s="120" t="s">
        <v>68</v>
      </c>
      <c r="W86" s="120" t="s">
        <v>68</v>
      </c>
      <c r="Y86" s="156"/>
      <c r="Z86" s="156"/>
      <c r="AA86" s="156"/>
      <c r="AB86" s="156"/>
      <c r="AC86" s="156"/>
      <c r="AD86" s="156"/>
    </row>
    <row r="87" spans="1:30" ht="11.1" customHeight="1">
      <c r="A87" s="120" t="s">
        <v>59</v>
      </c>
      <c r="B87" s="239">
        <v>27</v>
      </c>
      <c r="C87" s="120" t="s">
        <v>60</v>
      </c>
      <c r="D87" s="129">
        <f>'Fig6.2 '!P61</f>
        <v>14.8029818956337</v>
      </c>
      <c r="E87" s="129">
        <f>'Fig6.2 '!P62</f>
        <v>73.908413205537798</v>
      </c>
      <c r="F87" s="129">
        <f>'Fig6.2 '!P63</f>
        <v>11.288604898828501</v>
      </c>
      <c r="G87" s="129">
        <v>0</v>
      </c>
      <c r="H87" s="129">
        <v>0</v>
      </c>
      <c r="I87" s="129">
        <v>0</v>
      </c>
      <c r="K87" s="150"/>
      <c r="M87" s="155">
        <f t="shared" ref="M87:M92" si="89">SUM(D87:F87)</f>
        <v>99.999999999999986</v>
      </c>
      <c r="N87" s="155">
        <f t="shared" ref="N87:N92" si="90">SUM(G87:I87)</f>
        <v>0</v>
      </c>
      <c r="R87" s="120">
        <v>15.4444444444444</v>
      </c>
      <c r="S87" s="120">
        <v>74.1111111111111</v>
      </c>
      <c r="T87" s="120">
        <v>10.4444444444444</v>
      </c>
      <c r="U87" s="120">
        <v>0</v>
      </c>
      <c r="V87" s="120">
        <v>0</v>
      </c>
      <c r="W87" s="120">
        <v>0</v>
      </c>
      <c r="Y87" s="156">
        <f t="shared" ref="Y87:Y91" si="91">D87-R87</f>
        <v>-0.64146254881070064</v>
      </c>
      <c r="Z87" s="156">
        <f t="shared" ref="Z87:Z91" si="92">E87-S87</f>
        <v>-0.20269790557330225</v>
      </c>
      <c r="AA87" s="156">
        <f t="shared" ref="AA87:AA91" si="93">F87-T87</f>
        <v>0.84416045438410059</v>
      </c>
      <c r="AB87" s="156">
        <f t="shared" ref="AB87:AB91" si="94">G87-U87</f>
        <v>0</v>
      </c>
      <c r="AC87" s="156">
        <f t="shared" ref="AC87:AC91" si="95">H87-V87</f>
        <v>0</v>
      </c>
      <c r="AD87" s="156">
        <f t="shared" ref="AD87:AD91" si="96">I87-W87</f>
        <v>0</v>
      </c>
    </row>
    <row r="88" spans="1:30" ht="11.1" customHeight="1">
      <c r="A88" s="120" t="s">
        <v>59</v>
      </c>
      <c r="B88" s="239"/>
      <c r="C88" s="120" t="s">
        <v>61</v>
      </c>
      <c r="D88" s="129">
        <v>0</v>
      </c>
      <c r="E88" s="129">
        <v>0</v>
      </c>
      <c r="F88" s="129">
        <v>0</v>
      </c>
      <c r="G88" s="129">
        <f>'Fig6.2 '!P64</f>
        <v>18.755803156917398</v>
      </c>
      <c r="H88" s="129">
        <f>'Fig6.2 '!P65</f>
        <v>70.102135561745598</v>
      </c>
      <c r="I88" s="129">
        <f>'Fig6.2 '!P66</f>
        <v>11.142061281337</v>
      </c>
      <c r="K88" s="150"/>
      <c r="M88" s="155">
        <f t="shared" si="89"/>
        <v>0</v>
      </c>
      <c r="N88" s="155">
        <f t="shared" si="90"/>
        <v>100</v>
      </c>
      <c r="R88" s="120">
        <v>0</v>
      </c>
      <c r="S88" s="120">
        <v>0</v>
      </c>
      <c r="T88" s="120">
        <v>0</v>
      </c>
      <c r="U88" s="120">
        <v>18.600368324125199</v>
      </c>
      <c r="V88" s="120">
        <v>72.9281767955801</v>
      </c>
      <c r="W88" s="120">
        <v>8.4714548802946599</v>
      </c>
      <c r="Y88" s="156">
        <f t="shared" si="91"/>
        <v>0</v>
      </c>
      <c r="Z88" s="156">
        <f t="shared" si="92"/>
        <v>0</v>
      </c>
      <c r="AA88" s="156">
        <f t="shared" si="93"/>
        <v>0</v>
      </c>
      <c r="AB88" s="156">
        <f t="shared" si="94"/>
        <v>0.15543483279219927</v>
      </c>
      <c r="AC88" s="156">
        <f t="shared" si="95"/>
        <v>-2.826041233834502</v>
      </c>
      <c r="AD88" s="156">
        <f t="shared" si="96"/>
        <v>2.67060640104234</v>
      </c>
    </row>
    <row r="89" spans="1:30" ht="11.1" customHeight="1">
      <c r="A89" s="120" t="s">
        <v>59</v>
      </c>
      <c r="B89" s="122" t="s">
        <v>50</v>
      </c>
      <c r="C89" s="120" t="s">
        <v>59</v>
      </c>
      <c r="D89" s="129"/>
      <c r="E89" s="129"/>
      <c r="F89" s="129"/>
      <c r="G89" s="129"/>
      <c r="H89" s="129"/>
      <c r="I89" s="129"/>
      <c r="K89" s="150"/>
      <c r="M89" s="155">
        <f t="shared" si="89"/>
        <v>0</v>
      </c>
      <c r="N89" s="155">
        <f t="shared" si="90"/>
        <v>0</v>
      </c>
      <c r="R89" s="120" t="s">
        <v>68</v>
      </c>
      <c r="S89" s="120" t="s">
        <v>68</v>
      </c>
      <c r="T89" s="120" t="s">
        <v>68</v>
      </c>
      <c r="U89" s="120" t="s">
        <v>68</v>
      </c>
      <c r="V89" s="120" t="s">
        <v>68</v>
      </c>
      <c r="W89" s="120" t="s">
        <v>68</v>
      </c>
      <c r="Y89" s="156"/>
      <c r="Z89" s="156"/>
      <c r="AA89" s="156"/>
      <c r="AB89" s="156"/>
      <c r="AC89" s="156"/>
      <c r="AD89" s="156"/>
    </row>
    <row r="90" spans="1:30" ht="11.1" customHeight="1">
      <c r="A90" s="120" t="s">
        <v>59</v>
      </c>
      <c r="B90" s="239">
        <v>28</v>
      </c>
      <c r="C90" s="120" t="s">
        <v>60</v>
      </c>
      <c r="D90" s="129">
        <f>'Fig6.2 '!Q61</f>
        <v>9.5238095238095202</v>
      </c>
      <c r="E90" s="129">
        <f>'Fig6.2 '!Q62</f>
        <v>75.415282392026597</v>
      </c>
      <c r="F90" s="129">
        <f>'Fig6.2 '!Q63</f>
        <v>15.0609080841639</v>
      </c>
      <c r="G90" s="129">
        <v>0</v>
      </c>
      <c r="H90" s="129">
        <v>0</v>
      </c>
      <c r="I90" s="129">
        <v>0</v>
      </c>
      <c r="K90" s="150"/>
      <c r="M90" s="155">
        <f t="shared" si="89"/>
        <v>100.00000000000001</v>
      </c>
      <c r="N90" s="155">
        <f t="shared" si="90"/>
        <v>0</v>
      </c>
      <c r="R90" s="120">
        <v>8.9207048458149796</v>
      </c>
      <c r="S90" s="120">
        <v>76.651982378854598</v>
      </c>
      <c r="T90" s="120">
        <v>14.4273127753304</v>
      </c>
      <c r="U90" s="120">
        <v>0</v>
      </c>
      <c r="V90" s="120">
        <v>0</v>
      </c>
      <c r="W90" s="120">
        <v>0</v>
      </c>
      <c r="Y90" s="156">
        <f t="shared" si="91"/>
        <v>0.60310467799454059</v>
      </c>
      <c r="Z90" s="156">
        <f t="shared" si="92"/>
        <v>-1.2366999868280004</v>
      </c>
      <c r="AA90" s="156">
        <f t="shared" si="93"/>
        <v>0.63359530883350068</v>
      </c>
      <c r="AB90" s="156">
        <f t="shared" si="94"/>
        <v>0</v>
      </c>
      <c r="AC90" s="156">
        <f t="shared" si="95"/>
        <v>0</v>
      </c>
      <c r="AD90" s="156">
        <f t="shared" si="96"/>
        <v>0</v>
      </c>
    </row>
    <row r="91" spans="1:30" ht="11.1" customHeight="1">
      <c r="A91" s="120" t="s">
        <v>59</v>
      </c>
      <c r="B91" s="239"/>
      <c r="C91" s="120" t="s">
        <v>61</v>
      </c>
      <c r="D91" s="129">
        <v>0</v>
      </c>
      <c r="E91" s="129">
        <v>0</v>
      </c>
      <c r="F91" s="129">
        <v>0</v>
      </c>
      <c r="G91" s="129">
        <f>'Fig6.2 '!Q64</f>
        <v>10.438024231127701</v>
      </c>
      <c r="H91" s="129">
        <f>'Fig6.2 '!Q65</f>
        <v>77.912395153774497</v>
      </c>
      <c r="I91" s="129">
        <f>'Fig6.2 '!Q66</f>
        <v>11.6495806150979</v>
      </c>
      <c r="K91" s="150"/>
      <c r="M91" s="155">
        <f t="shared" si="89"/>
        <v>0</v>
      </c>
      <c r="N91" s="155">
        <f t="shared" si="90"/>
        <v>100.0000000000001</v>
      </c>
      <c r="R91" s="120">
        <v>0</v>
      </c>
      <c r="S91" s="120">
        <v>0</v>
      </c>
      <c r="T91" s="120">
        <v>0</v>
      </c>
      <c r="U91" s="120">
        <v>10.543840177580501</v>
      </c>
      <c r="V91" s="120">
        <v>77.580466148723701</v>
      </c>
      <c r="W91" s="120">
        <v>11.875693673695899</v>
      </c>
      <c r="Y91" s="156">
        <f t="shared" si="91"/>
        <v>0</v>
      </c>
      <c r="Z91" s="156">
        <f t="shared" si="92"/>
        <v>0</v>
      </c>
      <c r="AA91" s="156">
        <f t="shared" si="93"/>
        <v>0</v>
      </c>
      <c r="AB91" s="156">
        <f t="shared" si="94"/>
        <v>-0.10581594645280035</v>
      </c>
      <c r="AC91" s="156">
        <f t="shared" si="95"/>
        <v>0.33192900505079592</v>
      </c>
      <c r="AD91" s="156">
        <f t="shared" si="96"/>
        <v>-0.22611305859799913</v>
      </c>
    </row>
    <row r="92" spans="1:30" ht="11.1" customHeight="1">
      <c r="A92" s="120" t="s">
        <v>59</v>
      </c>
      <c r="B92" s="122" t="s">
        <v>50</v>
      </c>
      <c r="C92" s="120" t="s">
        <v>59</v>
      </c>
      <c r="D92" s="129"/>
      <c r="E92" s="129"/>
      <c r="F92" s="129"/>
      <c r="G92" s="129"/>
      <c r="H92" s="129"/>
      <c r="I92" s="129"/>
      <c r="K92" s="150"/>
      <c r="M92" s="155">
        <f t="shared" si="89"/>
        <v>0</v>
      </c>
      <c r="N92" s="155">
        <f t="shared" si="90"/>
        <v>0</v>
      </c>
      <c r="R92" s="120" t="s">
        <v>68</v>
      </c>
      <c r="S92" s="120" t="s">
        <v>68</v>
      </c>
      <c r="T92" s="120" t="s">
        <v>68</v>
      </c>
      <c r="U92" s="120" t="s">
        <v>68</v>
      </c>
      <c r="V92" s="120" t="s">
        <v>68</v>
      </c>
      <c r="W92" s="120" t="s">
        <v>68</v>
      </c>
      <c r="Y92" s="156"/>
      <c r="Z92" s="156"/>
      <c r="AA92" s="156"/>
      <c r="AB92" s="156"/>
      <c r="AC92" s="156"/>
      <c r="AD92" s="156"/>
    </row>
    <row r="93" spans="1:30" ht="11.1" customHeight="1">
      <c r="A93" s="120" t="s">
        <v>59</v>
      </c>
      <c r="B93" s="239">
        <v>29</v>
      </c>
      <c r="C93" s="120" t="s">
        <v>60</v>
      </c>
      <c r="D93" s="129">
        <f>'Fig6.2 '!R61</f>
        <v>4.9327354260089704</v>
      </c>
      <c r="E93" s="129">
        <f>'Fig6.2 '!R62</f>
        <v>75.224215246636803</v>
      </c>
      <c r="F93" s="129">
        <f>'Fig6.2 '!R63</f>
        <v>19.843049327354301</v>
      </c>
      <c r="G93" s="129">
        <v>0</v>
      </c>
      <c r="H93" s="129">
        <v>0</v>
      </c>
      <c r="I93" s="129">
        <v>0</v>
      </c>
      <c r="K93" s="150"/>
      <c r="M93" s="155">
        <f t="shared" ref="M93:M98" si="97">SUM(D93:F93)</f>
        <v>100.00000000000009</v>
      </c>
      <c r="N93" s="155">
        <f t="shared" ref="N93:N98" si="98">SUM(G93:I93)</f>
        <v>0</v>
      </c>
      <c r="R93" s="120">
        <v>5.4054054054054097</v>
      </c>
      <c r="S93" s="120">
        <v>79.665379665379703</v>
      </c>
      <c r="T93" s="120">
        <v>14.929214929214901</v>
      </c>
      <c r="U93" s="120">
        <v>0</v>
      </c>
      <c r="V93" s="120">
        <v>0</v>
      </c>
      <c r="W93" s="120">
        <v>0</v>
      </c>
      <c r="Y93" s="156">
        <f t="shared" ref="Y93:Y97" si="99">D93-R93</f>
        <v>-0.47266997939643929</v>
      </c>
      <c r="Z93" s="156">
        <f t="shared" ref="Z93:Z97" si="100">E93-S93</f>
        <v>-4.4411644187429005</v>
      </c>
      <c r="AA93" s="156">
        <f t="shared" ref="AA93:AA97" si="101">F93-T93</f>
        <v>4.9138343981394002</v>
      </c>
      <c r="AB93" s="156">
        <f t="shared" ref="AB93:AB97" si="102">G93-U93</f>
        <v>0</v>
      </c>
      <c r="AC93" s="156">
        <f t="shared" ref="AC93:AC97" si="103">H93-V93</f>
        <v>0</v>
      </c>
      <c r="AD93" s="156">
        <f t="shared" ref="AD93:AD97" si="104">I93-W93</f>
        <v>0</v>
      </c>
    </row>
    <row r="94" spans="1:30" ht="11.1" customHeight="1">
      <c r="A94" s="120" t="s">
        <v>59</v>
      </c>
      <c r="B94" s="239"/>
      <c r="C94" s="120" t="s">
        <v>61</v>
      </c>
      <c r="D94" s="129">
        <v>0</v>
      </c>
      <c r="E94" s="129">
        <v>0</v>
      </c>
      <c r="F94" s="129">
        <v>0</v>
      </c>
      <c r="G94" s="129">
        <f>'Fig6.2 '!R64</f>
        <v>6.2291434927697402</v>
      </c>
      <c r="H94" s="129">
        <f>'Fig6.2 '!R65</f>
        <v>77.641824249165694</v>
      </c>
      <c r="I94" s="129">
        <f>'Fig6.2 '!R66</f>
        <v>16.129032258064498</v>
      </c>
      <c r="K94" s="150"/>
      <c r="M94" s="155">
        <f t="shared" si="97"/>
        <v>0</v>
      </c>
      <c r="N94" s="155">
        <f t="shared" si="98"/>
        <v>99.999999999999929</v>
      </c>
      <c r="R94" s="120">
        <v>0</v>
      </c>
      <c r="S94" s="120">
        <v>0</v>
      </c>
      <c r="T94" s="120">
        <v>0</v>
      </c>
      <c r="U94" s="120">
        <v>6.3263041065482799</v>
      </c>
      <c r="V94" s="120">
        <v>78.024417314095501</v>
      </c>
      <c r="W94" s="120">
        <v>15.649278579356301</v>
      </c>
      <c r="Y94" s="156">
        <f t="shared" si="99"/>
        <v>0</v>
      </c>
      <c r="Z94" s="156">
        <f t="shared" si="100"/>
        <v>0</v>
      </c>
      <c r="AA94" s="156">
        <f t="shared" si="101"/>
        <v>0</v>
      </c>
      <c r="AB94" s="156">
        <f t="shared" si="102"/>
        <v>-9.7160613778539684E-2</v>
      </c>
      <c r="AC94" s="156">
        <f t="shared" si="103"/>
        <v>-0.38259306492980727</v>
      </c>
      <c r="AD94" s="156">
        <f t="shared" si="104"/>
        <v>0.47975367870819774</v>
      </c>
    </row>
    <row r="95" spans="1:30" ht="11.1" customHeight="1">
      <c r="A95" s="120" t="s">
        <v>59</v>
      </c>
      <c r="B95" s="122" t="s">
        <v>50</v>
      </c>
      <c r="C95" s="120" t="s">
        <v>59</v>
      </c>
      <c r="D95" s="129"/>
      <c r="E95" s="129"/>
      <c r="F95" s="129"/>
      <c r="G95" s="129"/>
      <c r="H95" s="129"/>
      <c r="I95" s="129"/>
      <c r="K95" s="150"/>
      <c r="M95" s="155">
        <f t="shared" si="97"/>
        <v>0</v>
      </c>
      <c r="N95" s="155">
        <f t="shared" si="98"/>
        <v>0</v>
      </c>
      <c r="R95" s="120" t="s">
        <v>68</v>
      </c>
      <c r="S95" s="120" t="s">
        <v>68</v>
      </c>
      <c r="T95" s="120" t="s">
        <v>68</v>
      </c>
      <c r="U95" s="120" t="s">
        <v>68</v>
      </c>
      <c r="V95" s="120" t="s">
        <v>68</v>
      </c>
      <c r="W95" s="120" t="s">
        <v>68</v>
      </c>
      <c r="Y95" s="156"/>
      <c r="Z95" s="156"/>
      <c r="AA95" s="156"/>
      <c r="AB95" s="156"/>
      <c r="AC95" s="156"/>
      <c r="AD95" s="156"/>
    </row>
    <row r="96" spans="1:30" ht="11.1" customHeight="1">
      <c r="A96" s="120" t="s">
        <v>59</v>
      </c>
      <c r="B96" s="239">
        <v>30</v>
      </c>
      <c r="C96" s="120" t="s">
        <v>60</v>
      </c>
      <c r="D96" s="129">
        <f>'Fig6.2 '!S61</f>
        <v>2.9100529100529098</v>
      </c>
      <c r="E96" s="129">
        <f>'Fig6.2 '!S62</f>
        <v>78.571428571428598</v>
      </c>
      <c r="F96" s="129">
        <f>'Fig6.2 '!S63</f>
        <v>18.518518518518501</v>
      </c>
      <c r="G96" s="129">
        <v>0</v>
      </c>
      <c r="H96" s="129">
        <v>0</v>
      </c>
      <c r="I96" s="129">
        <v>0</v>
      </c>
      <c r="K96" s="150"/>
      <c r="M96" s="155">
        <f t="shared" si="97"/>
        <v>100.00000000000001</v>
      </c>
      <c r="N96" s="155">
        <f t="shared" si="98"/>
        <v>0</v>
      </c>
      <c r="R96" s="120">
        <v>2.5222551928783399</v>
      </c>
      <c r="S96" s="120">
        <v>75.222551928783403</v>
      </c>
      <c r="T96" s="120">
        <v>22.255192878338299</v>
      </c>
      <c r="U96" s="120">
        <v>0</v>
      </c>
      <c r="V96" s="120">
        <v>0</v>
      </c>
      <c r="W96" s="120">
        <v>0</v>
      </c>
      <c r="Y96" s="156">
        <f t="shared" si="99"/>
        <v>0.3877977171745699</v>
      </c>
      <c r="Z96" s="156">
        <f t="shared" si="100"/>
        <v>3.3488766426451946</v>
      </c>
      <c r="AA96" s="156">
        <f t="shared" si="101"/>
        <v>-3.7366743598197978</v>
      </c>
      <c r="AB96" s="156">
        <f t="shared" si="102"/>
        <v>0</v>
      </c>
      <c r="AC96" s="156">
        <f t="shared" si="103"/>
        <v>0</v>
      </c>
      <c r="AD96" s="156">
        <f t="shared" si="104"/>
        <v>0</v>
      </c>
    </row>
    <row r="97" spans="1:30" ht="11.1" customHeight="1">
      <c r="A97" s="120" t="s">
        <v>59</v>
      </c>
      <c r="B97" s="239"/>
      <c r="C97" s="120" t="s">
        <v>61</v>
      </c>
      <c r="D97" s="129">
        <v>0</v>
      </c>
      <c r="E97" s="129">
        <v>0</v>
      </c>
      <c r="F97" s="129">
        <v>0</v>
      </c>
      <c r="G97" s="129">
        <f>'Fig6.2 '!S64</f>
        <v>4.6119235095612998</v>
      </c>
      <c r="H97" s="129">
        <f>'Fig6.2 '!S65</f>
        <v>75.703037120359994</v>
      </c>
      <c r="I97" s="129">
        <f>'Fig6.2 '!S66</f>
        <v>19.685039370078702</v>
      </c>
      <c r="K97" s="150"/>
      <c r="M97" s="155">
        <f t="shared" si="97"/>
        <v>0</v>
      </c>
      <c r="N97" s="155">
        <f t="shared" si="98"/>
        <v>99.999999999999986</v>
      </c>
      <c r="R97" s="120">
        <v>0</v>
      </c>
      <c r="S97" s="120">
        <v>0</v>
      </c>
      <c r="T97" s="120">
        <v>0</v>
      </c>
      <c r="U97" s="120">
        <v>5.4437869822485201</v>
      </c>
      <c r="V97" s="120">
        <v>78.224852071005898</v>
      </c>
      <c r="W97" s="120">
        <v>16.331360946745601</v>
      </c>
      <c r="Y97" s="156">
        <f t="shared" si="99"/>
        <v>0</v>
      </c>
      <c r="Z97" s="156">
        <f t="shared" si="100"/>
        <v>0</v>
      </c>
      <c r="AA97" s="156">
        <f t="shared" si="101"/>
        <v>0</v>
      </c>
      <c r="AB97" s="156">
        <f t="shared" si="102"/>
        <v>-0.83186347268722027</v>
      </c>
      <c r="AC97" s="156">
        <f t="shared" si="103"/>
        <v>-2.5218149506459042</v>
      </c>
      <c r="AD97" s="156">
        <f t="shared" si="104"/>
        <v>3.3536784233331005</v>
      </c>
    </row>
    <row r="98" spans="1:30" ht="11.1" customHeight="1">
      <c r="A98" s="120" t="s">
        <v>64</v>
      </c>
      <c r="B98" s="122" t="s">
        <v>50</v>
      </c>
      <c r="C98" s="120" t="s">
        <v>59</v>
      </c>
      <c r="D98" s="129"/>
      <c r="E98" s="129"/>
      <c r="F98" s="129"/>
      <c r="G98" s="129"/>
      <c r="H98" s="129"/>
      <c r="I98" s="129"/>
      <c r="K98" s="150"/>
      <c r="M98" s="155">
        <f t="shared" si="97"/>
        <v>0</v>
      </c>
      <c r="N98" s="155">
        <f t="shared" si="98"/>
        <v>0</v>
      </c>
      <c r="R98" s="120" t="s">
        <v>68</v>
      </c>
      <c r="S98" s="120" t="s">
        <v>68</v>
      </c>
      <c r="T98" s="120" t="s">
        <v>68</v>
      </c>
      <c r="U98" s="120" t="s">
        <v>68</v>
      </c>
      <c r="V98" s="120" t="s">
        <v>68</v>
      </c>
      <c r="W98" s="120" t="s">
        <v>68</v>
      </c>
      <c r="Y98" s="156"/>
      <c r="Z98" s="156"/>
      <c r="AA98" s="156"/>
      <c r="AB98" s="156"/>
      <c r="AC98" s="156"/>
      <c r="AD98" s="156"/>
    </row>
    <row r="99" spans="1:30" ht="11.1" customHeight="1">
      <c r="A99" s="120" t="s">
        <v>59</v>
      </c>
      <c r="B99" s="239">
        <v>15</v>
      </c>
      <c r="C99" s="120" t="s">
        <v>60</v>
      </c>
      <c r="D99" s="129">
        <f>'Fig6.2 '!D67</f>
        <v>95.412844036697294</v>
      </c>
      <c r="E99" s="129">
        <f>'Fig6.2 '!D68</f>
        <v>3.5932721712538198</v>
      </c>
      <c r="F99" s="129">
        <f>'Fig6.2 '!D69</f>
        <v>0.99388379204892996</v>
      </c>
      <c r="G99" s="129">
        <v>0</v>
      </c>
      <c r="H99" s="129">
        <v>0</v>
      </c>
      <c r="I99" s="129">
        <v>0</v>
      </c>
      <c r="K99" s="150"/>
      <c r="M99" s="155">
        <f t="shared" ref="M99:M104" si="105">SUM(D99:F99)</f>
        <v>100.00000000000004</v>
      </c>
      <c r="N99" s="155">
        <f t="shared" ref="N99:N104" si="106">SUM(G99:I99)</f>
        <v>0</v>
      </c>
      <c r="R99" s="120">
        <v>96.069587628866003</v>
      </c>
      <c r="S99" s="120">
        <v>3.0927835051546402</v>
      </c>
      <c r="T99" s="120">
        <v>0.83762886597938002</v>
      </c>
      <c r="U99" s="120">
        <v>0</v>
      </c>
      <c r="V99" s="120">
        <v>0</v>
      </c>
      <c r="W99" s="120">
        <v>0</v>
      </c>
      <c r="Y99" s="156">
        <f t="shared" ref="Y99:Y103" si="107">D99-R99</f>
        <v>-0.65674359216870926</v>
      </c>
      <c r="Z99" s="156">
        <f t="shared" ref="Z99:Z103" si="108">E99-S99</f>
        <v>0.50048866609917964</v>
      </c>
      <c r="AA99" s="156">
        <f t="shared" ref="AA99:AA103" si="109">F99-T99</f>
        <v>0.15625492606954994</v>
      </c>
      <c r="AB99" s="156">
        <f t="shared" ref="AB99:AB103" si="110">G99-U99</f>
        <v>0</v>
      </c>
      <c r="AC99" s="156">
        <f t="shared" ref="AC99:AC103" si="111">H99-V99</f>
        <v>0</v>
      </c>
      <c r="AD99" s="156">
        <f t="shared" ref="AD99:AD103" si="112">I99-W99</f>
        <v>0</v>
      </c>
    </row>
    <row r="100" spans="1:30" ht="11.1" customHeight="1">
      <c r="A100" s="120" t="s">
        <v>59</v>
      </c>
      <c r="B100" s="239"/>
      <c r="C100" s="120" t="s">
        <v>61</v>
      </c>
      <c r="D100" s="129">
        <v>0</v>
      </c>
      <c r="E100" s="129">
        <v>0</v>
      </c>
      <c r="F100" s="129">
        <v>0</v>
      </c>
      <c r="G100" s="129">
        <f>'Fig6.2 '!D70</f>
        <v>97.839211947886895</v>
      </c>
      <c r="H100" s="129">
        <f>'Fig6.2 '!D71</f>
        <v>1.87480139815698</v>
      </c>
      <c r="I100" s="129">
        <f>'Fig6.2 '!D72</f>
        <v>0.28598665395614897</v>
      </c>
      <c r="K100" s="150"/>
      <c r="M100" s="155">
        <f t="shared" si="105"/>
        <v>0</v>
      </c>
      <c r="N100" s="155">
        <f t="shared" si="106"/>
        <v>100.00000000000001</v>
      </c>
      <c r="R100" s="120">
        <v>0</v>
      </c>
      <c r="S100" s="120">
        <v>0</v>
      </c>
      <c r="T100" s="120">
        <v>0</v>
      </c>
      <c r="U100" s="120">
        <v>98.225329389620896</v>
      </c>
      <c r="V100" s="120">
        <v>1.5057811239580501</v>
      </c>
      <c r="W100" s="120">
        <v>0.26888948642108002</v>
      </c>
      <c r="Y100" s="156">
        <f t="shared" si="107"/>
        <v>0</v>
      </c>
      <c r="Z100" s="156">
        <f t="shared" si="108"/>
        <v>0</v>
      </c>
      <c r="AA100" s="156">
        <f t="shared" si="109"/>
        <v>0</v>
      </c>
      <c r="AB100" s="156">
        <f t="shared" si="110"/>
        <v>-0.38611744173400098</v>
      </c>
      <c r="AC100" s="156">
        <f t="shared" si="111"/>
        <v>0.36902027419892991</v>
      </c>
      <c r="AD100" s="156">
        <f t="shared" si="112"/>
        <v>1.7097167535068958E-2</v>
      </c>
    </row>
    <row r="101" spans="1:30" ht="11.1" customHeight="1">
      <c r="A101" s="120" t="s">
        <v>59</v>
      </c>
      <c r="B101" s="122" t="s">
        <v>50</v>
      </c>
      <c r="C101" s="120" t="s">
        <v>59</v>
      </c>
      <c r="D101" s="129"/>
      <c r="E101" s="129"/>
      <c r="F101" s="129"/>
      <c r="G101" s="129"/>
      <c r="H101" s="129"/>
      <c r="I101" s="129"/>
      <c r="K101" s="150"/>
      <c r="M101" s="155">
        <f t="shared" si="105"/>
        <v>0</v>
      </c>
      <c r="N101" s="155">
        <f t="shared" si="106"/>
        <v>0</v>
      </c>
      <c r="R101" s="120" t="s">
        <v>68</v>
      </c>
      <c r="S101" s="120" t="s">
        <v>68</v>
      </c>
      <c r="T101" s="120" t="s">
        <v>68</v>
      </c>
      <c r="U101" s="120" t="s">
        <v>68</v>
      </c>
      <c r="V101" s="120" t="s">
        <v>68</v>
      </c>
      <c r="W101" s="120" t="s">
        <v>68</v>
      </c>
      <c r="Y101" s="156"/>
      <c r="Z101" s="156"/>
      <c r="AA101" s="156"/>
      <c r="AB101" s="156"/>
      <c r="AC101" s="156"/>
      <c r="AD101" s="156"/>
    </row>
    <row r="102" spans="1:30" ht="11.1" customHeight="1">
      <c r="A102" s="120" t="s">
        <v>59</v>
      </c>
      <c r="B102" s="239">
        <v>16</v>
      </c>
      <c r="C102" s="120" t="s">
        <v>60</v>
      </c>
      <c r="D102" s="129">
        <f>'Fig6.2 '!E67</f>
        <v>95.427435387673995</v>
      </c>
      <c r="E102" s="129">
        <f>'Fig6.2 '!E68</f>
        <v>3.5785288270377702</v>
      </c>
      <c r="F102" s="129">
        <f>'Fig6.2 '!E69</f>
        <v>0.99403578528826997</v>
      </c>
      <c r="G102" s="129">
        <v>0</v>
      </c>
      <c r="H102" s="129">
        <v>0</v>
      </c>
      <c r="I102" s="129">
        <v>0</v>
      </c>
      <c r="K102" s="150"/>
      <c r="M102" s="155">
        <f t="shared" si="105"/>
        <v>100.00000000000004</v>
      </c>
      <c r="N102" s="155">
        <f t="shared" si="106"/>
        <v>0</v>
      </c>
      <c r="R102" s="120">
        <v>95.205479452054803</v>
      </c>
      <c r="S102" s="120">
        <v>3.99543378995434</v>
      </c>
      <c r="T102" s="120">
        <v>0.79908675799087003</v>
      </c>
      <c r="U102" s="120">
        <v>0</v>
      </c>
      <c r="V102" s="120">
        <v>0</v>
      </c>
      <c r="W102" s="120">
        <v>0</v>
      </c>
      <c r="Y102" s="156">
        <f t="shared" si="107"/>
        <v>0.22195593561919225</v>
      </c>
      <c r="Z102" s="156">
        <f t="shared" si="108"/>
        <v>-0.41690496291656975</v>
      </c>
      <c r="AA102" s="156">
        <f t="shared" si="109"/>
        <v>0.19494902729739993</v>
      </c>
      <c r="AB102" s="156">
        <f t="shared" si="110"/>
        <v>0</v>
      </c>
      <c r="AC102" s="156">
        <f t="shared" si="111"/>
        <v>0</v>
      </c>
      <c r="AD102" s="156">
        <f t="shared" si="112"/>
        <v>0</v>
      </c>
    </row>
    <row r="103" spans="1:30" ht="11.1" customHeight="1">
      <c r="A103" s="120" t="s">
        <v>59</v>
      </c>
      <c r="B103" s="239"/>
      <c r="C103" s="120" t="s">
        <v>61</v>
      </c>
      <c r="D103" s="129">
        <v>0</v>
      </c>
      <c r="E103" s="129">
        <v>0</v>
      </c>
      <c r="F103" s="129">
        <v>0</v>
      </c>
      <c r="G103" s="129">
        <f>'Fig6.2 '!E70</f>
        <v>97.212353101940394</v>
      </c>
      <c r="H103" s="129">
        <f>'Fig6.2 '!E71</f>
        <v>2.4323585679147302</v>
      </c>
      <c r="I103" s="129">
        <f>'Fig6.2 '!E72</f>
        <v>0.35528833014484801</v>
      </c>
      <c r="K103" s="150"/>
      <c r="M103" s="155">
        <f t="shared" si="105"/>
        <v>0</v>
      </c>
      <c r="N103" s="155">
        <f t="shared" si="106"/>
        <v>99.999999999999972</v>
      </c>
      <c r="R103" s="120">
        <v>0</v>
      </c>
      <c r="S103" s="120">
        <v>0</v>
      </c>
      <c r="T103" s="120">
        <v>0</v>
      </c>
      <c r="U103" s="120">
        <v>97.433155080213893</v>
      </c>
      <c r="V103" s="120">
        <v>2.1925133689839602</v>
      </c>
      <c r="W103" s="120">
        <v>0.37433155080213998</v>
      </c>
      <c r="Y103" s="156">
        <f t="shared" si="107"/>
        <v>0</v>
      </c>
      <c r="Z103" s="156">
        <f t="shared" si="108"/>
        <v>0</v>
      </c>
      <c r="AA103" s="156">
        <f t="shared" si="109"/>
        <v>0</v>
      </c>
      <c r="AB103" s="156">
        <f t="shared" si="110"/>
        <v>-0.22080197827349934</v>
      </c>
      <c r="AC103" s="156">
        <f t="shared" si="111"/>
        <v>0.23984519893076994</v>
      </c>
      <c r="AD103" s="156">
        <f t="shared" si="112"/>
        <v>-1.904322065729197E-2</v>
      </c>
    </row>
    <row r="104" spans="1:30" ht="11.1" customHeight="1">
      <c r="A104" s="120" t="s">
        <v>59</v>
      </c>
      <c r="B104" s="122" t="s">
        <v>50</v>
      </c>
      <c r="C104" s="120" t="s">
        <v>59</v>
      </c>
      <c r="D104" s="129"/>
      <c r="E104" s="129"/>
      <c r="F104" s="129"/>
      <c r="G104" s="129"/>
      <c r="H104" s="129"/>
      <c r="I104" s="129"/>
      <c r="K104" s="150"/>
      <c r="M104" s="155">
        <f t="shared" si="105"/>
        <v>0</v>
      </c>
      <c r="N104" s="155">
        <f t="shared" si="106"/>
        <v>0</v>
      </c>
      <c r="R104" s="120" t="s">
        <v>68</v>
      </c>
      <c r="S104" s="120" t="s">
        <v>68</v>
      </c>
      <c r="T104" s="120" t="s">
        <v>68</v>
      </c>
      <c r="U104" s="120" t="s">
        <v>68</v>
      </c>
      <c r="V104" s="120" t="s">
        <v>68</v>
      </c>
      <c r="W104" s="120" t="s">
        <v>68</v>
      </c>
      <c r="Y104" s="156"/>
      <c r="Z104" s="156"/>
      <c r="AA104" s="156"/>
      <c r="AB104" s="156"/>
      <c r="AC104" s="156"/>
      <c r="AD104" s="156"/>
    </row>
    <row r="105" spans="1:30" ht="11.1" customHeight="1">
      <c r="A105" s="120" t="s">
        <v>59</v>
      </c>
      <c r="B105" s="239">
        <v>17</v>
      </c>
      <c r="C105" s="120" t="s">
        <v>60</v>
      </c>
      <c r="D105" s="129">
        <f>'Fig6.2 '!F67</f>
        <v>92.827988338192398</v>
      </c>
      <c r="E105" s="129">
        <f>'Fig6.2 '!F68</f>
        <v>5.9475218658892102</v>
      </c>
      <c r="F105" s="129">
        <f>'Fig6.2 '!F69</f>
        <v>1.22448979591837</v>
      </c>
      <c r="G105" s="129">
        <v>0</v>
      </c>
      <c r="H105" s="129">
        <v>0</v>
      </c>
      <c r="I105" s="129">
        <v>0</v>
      </c>
      <c r="K105" s="150"/>
      <c r="M105" s="155">
        <f t="shared" ref="M105:M110" si="113">SUM(D105:F105)</f>
        <v>99.999999999999986</v>
      </c>
      <c r="N105" s="155">
        <f t="shared" ref="N105:N110" si="114">SUM(G105:I105)</f>
        <v>0</v>
      </c>
      <c r="R105" s="120">
        <v>93.192195931922001</v>
      </c>
      <c r="S105" s="120">
        <v>5.8115400581154004</v>
      </c>
      <c r="T105" s="120">
        <v>0.99626400996263997</v>
      </c>
      <c r="U105" s="120">
        <v>0</v>
      </c>
      <c r="V105" s="120">
        <v>0</v>
      </c>
      <c r="W105" s="120">
        <v>0</v>
      </c>
      <c r="Y105" s="156">
        <f t="shared" ref="Y105:Y109" si="115">D105-R105</f>
        <v>-0.36420759372960276</v>
      </c>
      <c r="Z105" s="156">
        <f t="shared" ref="Z105:Z109" si="116">E105-S105</f>
        <v>0.13598180777380975</v>
      </c>
      <c r="AA105" s="156">
        <f t="shared" ref="AA105:AA109" si="117">F105-T105</f>
        <v>0.22822578595573006</v>
      </c>
      <c r="AB105" s="156">
        <f t="shared" ref="AB105:AB109" si="118">G105-U105</f>
        <v>0</v>
      </c>
      <c r="AC105" s="156">
        <f t="shared" ref="AC105:AC109" si="119">H105-V105</f>
        <v>0</v>
      </c>
      <c r="AD105" s="156">
        <f t="shared" ref="AD105:AD109" si="120">I105-W105</f>
        <v>0</v>
      </c>
    </row>
    <row r="106" spans="1:30" ht="11.1" customHeight="1">
      <c r="A106" s="120" t="s">
        <v>59</v>
      </c>
      <c r="B106" s="239"/>
      <c r="C106" s="120" t="s">
        <v>61</v>
      </c>
      <c r="D106" s="129">
        <v>0</v>
      </c>
      <c r="E106" s="129">
        <v>0</v>
      </c>
      <c r="F106" s="129">
        <v>0</v>
      </c>
      <c r="G106" s="129">
        <f>'Fig6.2 '!F70</f>
        <v>95.979212253829303</v>
      </c>
      <c r="H106" s="129">
        <f>'Fig6.2 '!F71</f>
        <v>3.52844638949672</v>
      </c>
      <c r="I106" s="129">
        <f>'Fig6.2 '!F72</f>
        <v>0.49234135667396101</v>
      </c>
      <c r="K106" s="150"/>
      <c r="M106" s="155">
        <f t="shared" si="113"/>
        <v>0</v>
      </c>
      <c r="N106" s="155">
        <f t="shared" si="114"/>
        <v>99.999999999999986</v>
      </c>
      <c r="R106" s="120">
        <v>0</v>
      </c>
      <c r="S106" s="120">
        <v>0</v>
      </c>
      <c r="T106" s="120">
        <v>0</v>
      </c>
      <c r="U106" s="120">
        <v>94.694371595723197</v>
      </c>
      <c r="V106" s="120">
        <v>4.5592091991123702</v>
      </c>
      <c r="W106" s="120">
        <v>0.74641920516440996</v>
      </c>
      <c r="Y106" s="156">
        <f t="shared" si="115"/>
        <v>0</v>
      </c>
      <c r="Z106" s="156">
        <f t="shared" si="116"/>
        <v>0</v>
      </c>
      <c r="AA106" s="156">
        <f t="shared" si="117"/>
        <v>0</v>
      </c>
      <c r="AB106" s="156">
        <f t="shared" si="118"/>
        <v>1.2848406581061056</v>
      </c>
      <c r="AC106" s="156">
        <f t="shared" si="119"/>
        <v>-1.0307628096156503</v>
      </c>
      <c r="AD106" s="156">
        <f t="shared" si="120"/>
        <v>-0.25407784849044895</v>
      </c>
    </row>
    <row r="107" spans="1:30" ht="11.1" customHeight="1">
      <c r="A107" s="120" t="s">
        <v>59</v>
      </c>
      <c r="B107" s="122" t="s">
        <v>50</v>
      </c>
      <c r="C107" s="120" t="s">
        <v>59</v>
      </c>
      <c r="D107" s="129"/>
      <c r="E107" s="129"/>
      <c r="F107" s="129"/>
      <c r="G107" s="129"/>
      <c r="H107" s="129"/>
      <c r="I107" s="129"/>
      <c r="K107" s="150"/>
      <c r="M107" s="155">
        <f t="shared" si="113"/>
        <v>0</v>
      </c>
      <c r="N107" s="155">
        <f t="shared" si="114"/>
        <v>0</v>
      </c>
      <c r="R107" s="120" t="s">
        <v>68</v>
      </c>
      <c r="S107" s="120" t="s">
        <v>68</v>
      </c>
      <c r="T107" s="120" t="s">
        <v>68</v>
      </c>
      <c r="U107" s="120" t="s">
        <v>68</v>
      </c>
      <c r="V107" s="120" t="s">
        <v>68</v>
      </c>
      <c r="W107" s="120" t="s">
        <v>68</v>
      </c>
      <c r="Y107" s="156"/>
      <c r="Z107" s="156"/>
      <c r="AA107" s="156"/>
      <c r="AB107" s="156"/>
      <c r="AC107" s="156"/>
      <c r="AD107" s="156"/>
    </row>
    <row r="108" spans="1:30" ht="11.1" customHeight="1">
      <c r="A108" s="120" t="s">
        <v>59</v>
      </c>
      <c r="B108" s="239">
        <v>18</v>
      </c>
      <c r="C108" s="120" t="s">
        <v>60</v>
      </c>
      <c r="D108" s="129">
        <f>'Fig6.2 '!G67</f>
        <v>89.747899159663902</v>
      </c>
      <c r="E108" s="129">
        <f>'Fig6.2 '!G68</f>
        <v>8.3193277310924394</v>
      </c>
      <c r="F108" s="129">
        <f>'Fig6.2 '!G69</f>
        <v>1.9327731092436999</v>
      </c>
      <c r="G108" s="129">
        <v>0</v>
      </c>
      <c r="H108" s="129">
        <v>0</v>
      </c>
      <c r="I108" s="129">
        <v>0</v>
      </c>
      <c r="K108" s="150"/>
      <c r="M108" s="155">
        <f t="shared" si="113"/>
        <v>100.00000000000004</v>
      </c>
      <c r="N108" s="155">
        <f t="shared" si="114"/>
        <v>0</v>
      </c>
      <c r="R108" s="120">
        <v>88.962264150943398</v>
      </c>
      <c r="S108" s="120">
        <v>9.3396226415094308</v>
      </c>
      <c r="T108" s="120">
        <v>1.6981132075471701</v>
      </c>
      <c r="U108" s="120">
        <v>0</v>
      </c>
      <c r="V108" s="120">
        <v>0</v>
      </c>
      <c r="W108" s="120">
        <v>0</v>
      </c>
      <c r="Y108" s="156">
        <f t="shared" si="115"/>
        <v>0.7856350087205044</v>
      </c>
      <c r="Z108" s="156">
        <f t="shared" si="116"/>
        <v>-1.0202949104169914</v>
      </c>
      <c r="AA108" s="156">
        <f t="shared" si="117"/>
        <v>0.23465990169652984</v>
      </c>
      <c r="AB108" s="156">
        <f t="shared" si="118"/>
        <v>0</v>
      </c>
      <c r="AC108" s="156">
        <f t="shared" si="119"/>
        <v>0</v>
      </c>
      <c r="AD108" s="156">
        <f t="shared" si="120"/>
        <v>0</v>
      </c>
    </row>
    <row r="109" spans="1:30" ht="11.1" customHeight="1">
      <c r="A109" s="120" t="s">
        <v>59</v>
      </c>
      <c r="B109" s="239"/>
      <c r="C109" s="120" t="s">
        <v>61</v>
      </c>
      <c r="D109" s="129">
        <v>0</v>
      </c>
      <c r="E109" s="129">
        <v>0</v>
      </c>
      <c r="F109" s="129">
        <v>0</v>
      </c>
      <c r="G109" s="129">
        <f>'Fig6.2 '!G70</f>
        <v>90.410393895648596</v>
      </c>
      <c r="H109" s="129">
        <f>'Fig6.2 '!G71</f>
        <v>8.3522375747576802</v>
      </c>
      <c r="I109" s="129">
        <f>'Fig6.2 '!G72</f>
        <v>1.23736852959373</v>
      </c>
      <c r="K109" s="150"/>
      <c r="M109" s="155">
        <f t="shared" si="113"/>
        <v>0</v>
      </c>
      <c r="N109" s="155">
        <f t="shared" si="114"/>
        <v>100</v>
      </c>
      <c r="R109" s="120">
        <v>0</v>
      </c>
      <c r="S109" s="120">
        <v>0</v>
      </c>
      <c r="T109" s="120">
        <v>0</v>
      </c>
      <c r="U109" s="120">
        <v>91.175195143105</v>
      </c>
      <c r="V109" s="120">
        <v>7.82740676496097</v>
      </c>
      <c r="W109" s="120">
        <v>0.99739809193409001</v>
      </c>
      <c r="Y109" s="156">
        <f t="shared" si="115"/>
        <v>0</v>
      </c>
      <c r="Z109" s="156">
        <f t="shared" si="116"/>
        <v>0</v>
      </c>
      <c r="AA109" s="156">
        <f t="shared" si="117"/>
        <v>0</v>
      </c>
      <c r="AB109" s="156">
        <f t="shared" si="118"/>
        <v>-0.7648012474564041</v>
      </c>
      <c r="AC109" s="156">
        <f t="shared" si="119"/>
        <v>0.52483080979671026</v>
      </c>
      <c r="AD109" s="156">
        <f t="shared" si="120"/>
        <v>0.23997043765963999</v>
      </c>
    </row>
    <row r="110" spans="1:30" ht="11.1" customHeight="1">
      <c r="A110" s="120" t="s">
        <v>59</v>
      </c>
      <c r="B110" s="122" t="s">
        <v>50</v>
      </c>
      <c r="C110" s="120" t="s">
        <v>59</v>
      </c>
      <c r="D110" s="129"/>
      <c r="E110" s="129"/>
      <c r="F110" s="129"/>
      <c r="G110" s="129"/>
      <c r="H110" s="129"/>
      <c r="I110" s="129"/>
      <c r="K110" s="150"/>
      <c r="M110" s="155">
        <f t="shared" si="113"/>
        <v>0</v>
      </c>
      <c r="N110" s="155">
        <f t="shared" si="114"/>
        <v>0</v>
      </c>
      <c r="R110" s="120" t="s">
        <v>68</v>
      </c>
      <c r="S110" s="120" t="s">
        <v>68</v>
      </c>
      <c r="T110" s="120" t="s">
        <v>68</v>
      </c>
      <c r="U110" s="120" t="s">
        <v>68</v>
      </c>
      <c r="V110" s="120" t="s">
        <v>68</v>
      </c>
      <c r="W110" s="120" t="s">
        <v>68</v>
      </c>
      <c r="Y110" s="156"/>
      <c r="Z110" s="156"/>
      <c r="AA110" s="156"/>
      <c r="AB110" s="156"/>
      <c r="AC110" s="156"/>
      <c r="AD110" s="156"/>
    </row>
    <row r="111" spans="1:30" ht="11.1" customHeight="1">
      <c r="A111" s="120" t="s">
        <v>59</v>
      </c>
      <c r="B111" s="239">
        <v>19</v>
      </c>
      <c r="C111" s="120" t="s">
        <v>60</v>
      </c>
      <c r="D111" s="129">
        <f>'Fig6.2 '!H67</f>
        <v>80.566218809980796</v>
      </c>
      <c r="E111" s="129">
        <f>'Fig6.2 '!H68</f>
        <v>16.5547024952015</v>
      </c>
      <c r="F111" s="129">
        <f>'Fig6.2 '!H69</f>
        <v>2.8790786948176601</v>
      </c>
      <c r="G111" s="129">
        <v>0</v>
      </c>
      <c r="H111" s="129">
        <v>0</v>
      </c>
      <c r="I111" s="129">
        <v>0</v>
      </c>
      <c r="K111" s="150"/>
      <c r="M111" s="155">
        <f t="shared" ref="M111:M116" si="121">SUM(D111:F111)</f>
        <v>99.999999999999957</v>
      </c>
      <c r="N111" s="155">
        <f t="shared" ref="N111:N116" si="122">SUM(G111:I111)</f>
        <v>0</v>
      </c>
      <c r="R111" s="120">
        <v>82.623445156426698</v>
      </c>
      <c r="S111" s="120">
        <v>14.361100640784001</v>
      </c>
      <c r="T111" s="120">
        <v>3.0154542027893001</v>
      </c>
      <c r="U111" s="120">
        <v>0</v>
      </c>
      <c r="V111" s="120">
        <v>0</v>
      </c>
      <c r="W111" s="120">
        <v>0</v>
      </c>
      <c r="Y111" s="156">
        <f t="shared" ref="Y111:Y115" si="123">D111-R111</f>
        <v>-2.0572263464459013</v>
      </c>
      <c r="Z111" s="156">
        <f t="shared" ref="Z111:Z115" si="124">E111-S111</f>
        <v>2.1936018544174996</v>
      </c>
      <c r="AA111" s="156">
        <f t="shared" ref="AA111:AA115" si="125">F111-T111</f>
        <v>-0.13637550797164</v>
      </c>
      <c r="AB111" s="156">
        <f t="shared" ref="AB111:AB115" si="126">G111-U111</f>
        <v>0</v>
      </c>
      <c r="AC111" s="156">
        <f t="shared" ref="AC111:AC115" si="127">H111-V111</f>
        <v>0</v>
      </c>
      <c r="AD111" s="156">
        <f t="shared" ref="AD111:AD115" si="128">I111-W111</f>
        <v>0</v>
      </c>
    </row>
    <row r="112" spans="1:30" ht="11.1" customHeight="1">
      <c r="A112" s="120" t="s">
        <v>59</v>
      </c>
      <c r="B112" s="239"/>
      <c r="C112" s="120" t="s">
        <v>61</v>
      </c>
      <c r="D112" s="129">
        <v>0</v>
      </c>
      <c r="E112" s="129">
        <v>0</v>
      </c>
      <c r="F112" s="129">
        <v>0</v>
      </c>
      <c r="G112" s="129">
        <f>'Fig6.2 '!H70</f>
        <v>80.137594318686197</v>
      </c>
      <c r="H112" s="129">
        <f>'Fig6.2 '!H71</f>
        <v>18.086995117620901</v>
      </c>
      <c r="I112" s="129">
        <f>'Fig6.2 '!H72</f>
        <v>1.7754105636928501</v>
      </c>
      <c r="K112" s="150"/>
      <c r="M112" s="155">
        <f t="shared" si="121"/>
        <v>0</v>
      </c>
      <c r="N112" s="155">
        <f t="shared" si="122"/>
        <v>99.999999999999943</v>
      </c>
      <c r="R112" s="120">
        <v>0</v>
      </c>
      <c r="S112" s="120">
        <v>0</v>
      </c>
      <c r="T112" s="120">
        <v>0</v>
      </c>
      <c r="U112" s="120">
        <v>84.401962442903098</v>
      </c>
      <c r="V112" s="120">
        <v>13.398748096768699</v>
      </c>
      <c r="W112" s="120">
        <v>2.1992894603281998</v>
      </c>
      <c r="Y112" s="156">
        <f t="shared" si="123"/>
        <v>0</v>
      </c>
      <c r="Z112" s="156">
        <f t="shared" si="124"/>
        <v>0</v>
      </c>
      <c r="AA112" s="156">
        <f t="shared" si="125"/>
        <v>0</v>
      </c>
      <c r="AB112" s="156">
        <f t="shared" si="126"/>
        <v>-4.2643681242169009</v>
      </c>
      <c r="AC112" s="156">
        <f t="shared" si="127"/>
        <v>4.6882470208522022</v>
      </c>
      <c r="AD112" s="156">
        <f t="shared" si="128"/>
        <v>-0.42387889663534972</v>
      </c>
    </row>
    <row r="113" spans="1:30" ht="11.1" customHeight="1">
      <c r="A113" s="120" t="s">
        <v>59</v>
      </c>
      <c r="B113" s="122" t="s">
        <v>50</v>
      </c>
      <c r="C113" s="120" t="s">
        <v>59</v>
      </c>
      <c r="D113" s="129"/>
      <c r="E113" s="129"/>
      <c r="F113" s="129"/>
      <c r="G113" s="129"/>
      <c r="H113" s="129"/>
      <c r="I113" s="129"/>
      <c r="K113" s="150"/>
      <c r="M113" s="155">
        <f t="shared" si="121"/>
        <v>0</v>
      </c>
      <c r="N113" s="155">
        <f t="shared" si="122"/>
        <v>0</v>
      </c>
      <c r="R113" s="120" t="s">
        <v>68</v>
      </c>
      <c r="S113" s="120" t="s">
        <v>68</v>
      </c>
      <c r="T113" s="120" t="s">
        <v>68</v>
      </c>
      <c r="U113" s="120" t="s">
        <v>68</v>
      </c>
      <c r="V113" s="120" t="s">
        <v>68</v>
      </c>
      <c r="W113" s="120" t="s">
        <v>68</v>
      </c>
      <c r="Y113" s="156"/>
      <c r="Z113" s="156"/>
      <c r="AA113" s="156"/>
      <c r="AB113" s="156"/>
      <c r="AC113" s="156"/>
      <c r="AD113" s="156"/>
    </row>
    <row r="114" spans="1:30" ht="11.1" customHeight="1">
      <c r="A114" s="120" t="s">
        <v>59</v>
      </c>
      <c r="B114" s="239">
        <v>20</v>
      </c>
      <c r="C114" s="120" t="s">
        <v>60</v>
      </c>
      <c r="D114" s="129">
        <f>'Fig6.2 '!I67</f>
        <v>70.092735703245793</v>
      </c>
      <c r="E114" s="129">
        <f>'Fig6.2 '!I68</f>
        <v>25.618238021638302</v>
      </c>
      <c r="F114" s="129">
        <f>'Fig6.2 '!I69</f>
        <v>4.2890262751159201</v>
      </c>
      <c r="G114" s="129">
        <v>0</v>
      </c>
      <c r="H114" s="129">
        <v>0</v>
      </c>
      <c r="I114" s="129">
        <v>0</v>
      </c>
      <c r="K114" s="150"/>
      <c r="M114" s="155">
        <f t="shared" si="121"/>
        <v>100.00000000000001</v>
      </c>
      <c r="N114" s="155">
        <f t="shared" si="122"/>
        <v>0</v>
      </c>
      <c r="R114" s="120">
        <v>75.662251655629206</v>
      </c>
      <c r="S114" s="120">
        <v>20.331125827814599</v>
      </c>
      <c r="T114" s="120">
        <v>4.0066225165562903</v>
      </c>
      <c r="U114" s="120">
        <v>0</v>
      </c>
      <c r="V114" s="120">
        <v>0</v>
      </c>
      <c r="W114" s="120">
        <v>0</v>
      </c>
      <c r="Y114" s="156">
        <f t="shared" si="123"/>
        <v>-5.5695159523834121</v>
      </c>
      <c r="Z114" s="156">
        <f t="shared" si="124"/>
        <v>5.2871121938237025</v>
      </c>
      <c r="AA114" s="156">
        <f>F114-T114</f>
        <v>0.28240375855962974</v>
      </c>
      <c r="AB114" s="156">
        <f t="shared" si="126"/>
        <v>0</v>
      </c>
      <c r="AC114" s="156">
        <f t="shared" si="127"/>
        <v>0</v>
      </c>
      <c r="AD114" s="156">
        <f t="shared" si="128"/>
        <v>0</v>
      </c>
    </row>
    <row r="115" spans="1:30" ht="11.1" customHeight="1">
      <c r="A115" s="120" t="s">
        <v>59</v>
      </c>
      <c r="B115" s="239"/>
      <c r="C115" s="120" t="s">
        <v>61</v>
      </c>
      <c r="D115" s="129">
        <v>0</v>
      </c>
      <c r="E115" s="129">
        <v>0</v>
      </c>
      <c r="F115" s="129">
        <v>0</v>
      </c>
      <c r="G115" s="129">
        <f>'Fig6.2 '!I70</f>
        <v>71.040412725709402</v>
      </c>
      <c r="H115" s="129">
        <f>'Fig6.2 '!I71</f>
        <v>25.245055889939799</v>
      </c>
      <c r="I115" s="129">
        <f>'Fig6.2 '!I72</f>
        <v>3.7145313843508201</v>
      </c>
      <c r="K115" s="150"/>
      <c r="M115" s="155">
        <f t="shared" si="121"/>
        <v>0</v>
      </c>
      <c r="N115" s="155">
        <f t="shared" si="122"/>
        <v>100.00000000000001</v>
      </c>
      <c r="R115" s="120">
        <v>0</v>
      </c>
      <c r="S115" s="120">
        <v>0</v>
      </c>
      <c r="T115" s="120">
        <v>0</v>
      </c>
      <c r="U115" s="120">
        <v>75.819996830930094</v>
      </c>
      <c r="V115" s="120">
        <v>21.090160038028799</v>
      </c>
      <c r="W115" s="120">
        <v>3.0898431310410399</v>
      </c>
      <c r="Y115" s="156">
        <f t="shared" si="123"/>
        <v>0</v>
      </c>
      <c r="Z115" s="156">
        <f t="shared" si="124"/>
        <v>0</v>
      </c>
      <c r="AA115" s="156">
        <f t="shared" si="125"/>
        <v>0</v>
      </c>
      <c r="AB115" s="156">
        <f t="shared" si="126"/>
        <v>-4.7795841052206924</v>
      </c>
      <c r="AC115" s="156">
        <f t="shared" si="127"/>
        <v>4.1548958519110002</v>
      </c>
      <c r="AD115" s="156">
        <f t="shared" si="128"/>
        <v>0.62468825330978017</v>
      </c>
    </row>
    <row r="116" spans="1:30" ht="11.1" customHeight="1">
      <c r="A116" s="120" t="s">
        <v>59</v>
      </c>
      <c r="B116" s="122" t="s">
        <v>50</v>
      </c>
      <c r="C116" s="120" t="s">
        <v>59</v>
      </c>
      <c r="D116" s="129"/>
      <c r="E116" s="129"/>
      <c r="F116" s="129"/>
      <c r="G116" s="129"/>
      <c r="H116" s="129"/>
      <c r="I116" s="129"/>
      <c r="K116" s="150"/>
      <c r="M116" s="155">
        <f t="shared" si="121"/>
        <v>0</v>
      </c>
      <c r="N116" s="155">
        <f t="shared" si="122"/>
        <v>0</v>
      </c>
      <c r="R116" s="120" t="s">
        <v>68</v>
      </c>
      <c r="S116" s="120" t="s">
        <v>68</v>
      </c>
      <c r="T116" s="120" t="s">
        <v>68</v>
      </c>
      <c r="U116" s="120" t="s">
        <v>68</v>
      </c>
      <c r="V116" s="120" t="s">
        <v>68</v>
      </c>
      <c r="W116" s="120" t="s">
        <v>68</v>
      </c>
      <c r="Y116" s="156"/>
      <c r="Z116" s="156"/>
      <c r="AA116" s="156"/>
      <c r="AB116" s="156"/>
      <c r="AC116" s="156"/>
      <c r="AD116" s="156"/>
    </row>
    <row r="117" spans="1:30" ht="11.1" customHeight="1">
      <c r="A117" s="120" t="s">
        <v>59</v>
      </c>
      <c r="B117" s="239">
        <v>21</v>
      </c>
      <c r="C117" s="120" t="s">
        <v>60</v>
      </c>
      <c r="D117" s="129">
        <f>'Fig6.2 '!J67</f>
        <v>60.399053094352404</v>
      </c>
      <c r="E117" s="129">
        <f>'Fig6.2 '!J68</f>
        <v>33.851876902265801</v>
      </c>
      <c r="F117" s="129">
        <f>'Fig6.2 '!J69</f>
        <v>5.7490700033818101</v>
      </c>
      <c r="G117" s="129">
        <v>0</v>
      </c>
      <c r="H117" s="129">
        <v>0</v>
      </c>
      <c r="I117" s="129">
        <v>0</v>
      </c>
      <c r="K117" s="150"/>
      <c r="M117" s="155">
        <f t="shared" ref="M117:M122" si="129">SUM(D117:F117)</f>
        <v>100</v>
      </c>
      <c r="N117" s="155">
        <f t="shared" ref="N117:N122" si="130">SUM(G117:I117)</f>
        <v>0</v>
      </c>
      <c r="R117" s="120">
        <v>64.360738862730898</v>
      </c>
      <c r="S117" s="120">
        <v>29.192321622600499</v>
      </c>
      <c r="T117" s="120">
        <v>6.4469395146685997</v>
      </c>
      <c r="U117" s="120">
        <v>0</v>
      </c>
      <c r="V117" s="120">
        <v>0</v>
      </c>
      <c r="W117" s="120">
        <v>0</v>
      </c>
      <c r="Y117" s="156">
        <f t="shared" ref="Y117:Y121" si="131">D117-R117</f>
        <v>-3.9616857683784943</v>
      </c>
      <c r="Z117" s="156">
        <f t="shared" ref="Z117:Z121" si="132">E117-S117</f>
        <v>4.6595552796653017</v>
      </c>
      <c r="AA117" s="156">
        <f t="shared" ref="AA117:AA121" si="133">F117-T117</f>
        <v>-0.69786951128678965</v>
      </c>
      <c r="AB117" s="156">
        <f t="shared" ref="AB117:AB121" si="134">G117-U117</f>
        <v>0</v>
      </c>
      <c r="AC117" s="156">
        <f t="shared" ref="AC117:AC121" si="135">H117-V117</f>
        <v>0</v>
      </c>
      <c r="AD117" s="156">
        <f t="shared" ref="AD117:AD121" si="136">I117-W117</f>
        <v>0</v>
      </c>
    </row>
    <row r="118" spans="1:30" ht="11.1" customHeight="1">
      <c r="A118" s="120" t="s">
        <v>59</v>
      </c>
      <c r="B118" s="239"/>
      <c r="C118" s="120" t="s">
        <v>61</v>
      </c>
      <c r="D118" s="129">
        <v>0</v>
      </c>
      <c r="E118" s="129">
        <v>0</v>
      </c>
      <c r="F118" s="129">
        <v>0</v>
      </c>
      <c r="G118" s="129">
        <f>'Fig6.2 '!J70</f>
        <v>59.583468922876698</v>
      </c>
      <c r="H118" s="129">
        <f>'Fig6.2 '!J71</f>
        <v>35.047185161080399</v>
      </c>
      <c r="I118" s="129">
        <f>'Fig6.2 '!J72</f>
        <v>5.3693459160429597</v>
      </c>
      <c r="K118" s="150"/>
      <c r="M118" s="155">
        <f t="shared" si="129"/>
        <v>0</v>
      </c>
      <c r="N118" s="155">
        <f t="shared" si="130"/>
        <v>100.00000000000006</v>
      </c>
      <c r="R118" s="120">
        <v>0</v>
      </c>
      <c r="S118" s="120">
        <v>0</v>
      </c>
      <c r="T118" s="120">
        <v>0</v>
      </c>
      <c r="U118" s="120">
        <v>63.657870791628802</v>
      </c>
      <c r="V118" s="120">
        <v>30.664240218380399</v>
      </c>
      <c r="W118" s="120">
        <v>5.6778889899909002</v>
      </c>
      <c r="Y118" s="156">
        <f t="shared" si="131"/>
        <v>0</v>
      </c>
      <c r="Z118" s="156">
        <f t="shared" si="132"/>
        <v>0</v>
      </c>
      <c r="AA118" s="156">
        <f t="shared" si="133"/>
        <v>0</v>
      </c>
      <c r="AB118" s="156">
        <f t="shared" si="134"/>
        <v>-4.0744018687521049</v>
      </c>
      <c r="AC118" s="156">
        <f t="shared" si="135"/>
        <v>4.3829449427</v>
      </c>
      <c r="AD118" s="156">
        <f t="shared" si="136"/>
        <v>-0.30854307394794045</v>
      </c>
    </row>
    <row r="119" spans="1:30" ht="11.1" customHeight="1">
      <c r="A119" s="120" t="s">
        <v>59</v>
      </c>
      <c r="B119" s="122" t="s">
        <v>50</v>
      </c>
      <c r="C119" s="120" t="s">
        <v>59</v>
      </c>
      <c r="D119" s="129"/>
      <c r="E119" s="129"/>
      <c r="F119" s="129"/>
      <c r="G119" s="129"/>
      <c r="H119" s="129"/>
      <c r="I119" s="129"/>
      <c r="K119" s="150"/>
      <c r="M119" s="155">
        <f t="shared" si="129"/>
        <v>0</v>
      </c>
      <c r="N119" s="155">
        <f t="shared" si="130"/>
        <v>0</v>
      </c>
      <c r="R119" s="120" t="s">
        <v>68</v>
      </c>
      <c r="S119" s="120" t="s">
        <v>68</v>
      </c>
      <c r="T119" s="120" t="s">
        <v>68</v>
      </c>
      <c r="U119" s="120" t="s">
        <v>68</v>
      </c>
      <c r="V119" s="120" t="s">
        <v>68</v>
      </c>
      <c r="W119" s="120" t="s">
        <v>68</v>
      </c>
      <c r="Y119" s="156"/>
      <c r="Z119" s="156"/>
      <c r="AA119" s="156"/>
      <c r="AB119" s="156"/>
      <c r="AC119" s="156"/>
      <c r="AD119" s="156"/>
    </row>
    <row r="120" spans="1:30" ht="11.1" customHeight="1">
      <c r="A120" s="120" t="s">
        <v>59</v>
      </c>
      <c r="B120" s="239">
        <v>22</v>
      </c>
      <c r="C120" s="120" t="s">
        <v>60</v>
      </c>
      <c r="D120" s="129">
        <f>'Fig6.2 '!K67</f>
        <v>50.913156913902299</v>
      </c>
      <c r="E120" s="129">
        <f>'Fig6.2 '!K68</f>
        <v>39.880730525531099</v>
      </c>
      <c r="F120" s="129">
        <f>'Fig6.2 '!K69</f>
        <v>9.2061125605665293</v>
      </c>
      <c r="G120" s="129">
        <v>0</v>
      </c>
      <c r="H120" s="129">
        <v>0</v>
      </c>
      <c r="I120" s="129">
        <v>0</v>
      </c>
      <c r="K120" s="150"/>
      <c r="M120" s="155">
        <f t="shared" si="129"/>
        <v>99.999999999999929</v>
      </c>
      <c r="N120" s="155">
        <f t="shared" si="130"/>
        <v>0</v>
      </c>
      <c r="R120" s="120">
        <v>52.990797546012303</v>
      </c>
      <c r="S120" s="120">
        <v>39.225460122699403</v>
      </c>
      <c r="T120" s="120">
        <v>7.78374233128834</v>
      </c>
      <c r="U120" s="120">
        <v>0</v>
      </c>
      <c r="V120" s="120">
        <v>0</v>
      </c>
      <c r="W120" s="120">
        <v>0</v>
      </c>
      <c r="Y120" s="156">
        <f t="shared" si="131"/>
        <v>-2.077640632110004</v>
      </c>
      <c r="Z120" s="156">
        <f t="shared" si="132"/>
        <v>0.65527040283169669</v>
      </c>
      <c r="AA120" s="156">
        <f t="shared" si="133"/>
        <v>1.4223702292781892</v>
      </c>
      <c r="AB120" s="156">
        <f t="shared" si="134"/>
        <v>0</v>
      </c>
      <c r="AC120" s="156">
        <f t="shared" si="135"/>
        <v>0</v>
      </c>
      <c r="AD120" s="156">
        <f t="shared" si="136"/>
        <v>0</v>
      </c>
    </row>
    <row r="121" spans="1:30" ht="11.1" customHeight="1">
      <c r="A121" s="120" t="s">
        <v>59</v>
      </c>
      <c r="B121" s="239"/>
      <c r="C121" s="120" t="s">
        <v>61</v>
      </c>
      <c r="D121" s="129">
        <v>0</v>
      </c>
      <c r="E121" s="129">
        <v>0</v>
      </c>
      <c r="F121" s="129">
        <v>0</v>
      </c>
      <c r="G121" s="129">
        <f>'Fig6.2 '!K70</f>
        <v>48.739495798319297</v>
      </c>
      <c r="H121" s="129">
        <f>'Fig6.2 '!K71</f>
        <v>43.3613445378151</v>
      </c>
      <c r="I121" s="129">
        <f>'Fig6.2 '!K72</f>
        <v>7.8991596638655501</v>
      </c>
      <c r="K121" s="150"/>
      <c r="M121" s="155">
        <f t="shared" si="129"/>
        <v>0</v>
      </c>
      <c r="N121" s="155">
        <f t="shared" si="130"/>
        <v>99.999999999999943</v>
      </c>
      <c r="R121" s="120">
        <v>0</v>
      </c>
      <c r="S121" s="120">
        <v>0</v>
      </c>
      <c r="T121" s="120">
        <v>0</v>
      </c>
      <c r="U121" s="120">
        <v>52.166525063721302</v>
      </c>
      <c r="V121" s="120">
        <v>40.909090909090899</v>
      </c>
      <c r="W121" s="120">
        <v>6.9243840271877701</v>
      </c>
      <c r="Y121" s="156">
        <f t="shared" si="131"/>
        <v>0</v>
      </c>
      <c r="Z121" s="156">
        <f t="shared" si="132"/>
        <v>0</v>
      </c>
      <c r="AA121" s="156">
        <f t="shared" si="133"/>
        <v>0</v>
      </c>
      <c r="AB121" s="156">
        <f t="shared" si="134"/>
        <v>-3.4270292654020054</v>
      </c>
      <c r="AC121" s="156">
        <f t="shared" si="135"/>
        <v>2.4522536287242005</v>
      </c>
      <c r="AD121" s="156">
        <f t="shared" si="136"/>
        <v>0.97477563667778</v>
      </c>
    </row>
    <row r="122" spans="1:30" ht="11.1" customHeight="1">
      <c r="A122" s="120" t="s">
        <v>59</v>
      </c>
      <c r="B122" s="122" t="s">
        <v>50</v>
      </c>
      <c r="C122" s="120" t="s">
        <v>59</v>
      </c>
      <c r="D122" s="129"/>
      <c r="E122" s="129"/>
      <c r="F122" s="129"/>
      <c r="G122" s="129"/>
      <c r="H122" s="129"/>
      <c r="I122" s="129"/>
      <c r="K122" s="150"/>
      <c r="M122" s="155">
        <f t="shared" si="129"/>
        <v>0</v>
      </c>
      <c r="N122" s="155">
        <f t="shared" si="130"/>
        <v>0</v>
      </c>
      <c r="R122" s="120" t="s">
        <v>68</v>
      </c>
      <c r="S122" s="120" t="s">
        <v>68</v>
      </c>
      <c r="T122" s="120" t="s">
        <v>68</v>
      </c>
      <c r="U122" s="120" t="s">
        <v>68</v>
      </c>
      <c r="V122" s="120" t="s">
        <v>68</v>
      </c>
      <c r="W122" s="120" t="s">
        <v>68</v>
      </c>
      <c r="Y122" s="156"/>
      <c r="Z122" s="156"/>
      <c r="AA122" s="156"/>
      <c r="AB122" s="156"/>
      <c r="AC122" s="156"/>
      <c r="AD122" s="156"/>
    </row>
    <row r="123" spans="1:30" ht="11.1" customHeight="1">
      <c r="A123" s="120" t="s">
        <v>59</v>
      </c>
      <c r="B123" s="239">
        <v>23</v>
      </c>
      <c r="C123" s="120" t="s">
        <v>60</v>
      </c>
      <c r="D123" s="129">
        <f>'Fig6.2 '!L67</f>
        <v>37.1069182389937</v>
      </c>
      <c r="E123" s="129">
        <f>'Fig6.2 '!L68</f>
        <v>52.0833333333333</v>
      </c>
      <c r="F123" s="129">
        <f>'Fig6.2 '!L69</f>
        <v>10.809748427673</v>
      </c>
      <c r="G123" s="129">
        <v>0</v>
      </c>
      <c r="H123" s="129">
        <v>0</v>
      </c>
      <c r="I123" s="129">
        <v>0</v>
      </c>
      <c r="K123" s="150"/>
      <c r="M123" s="155">
        <f t="shared" ref="M123:M128" si="137">SUM(D123:F123)</f>
        <v>100</v>
      </c>
      <c r="N123" s="155">
        <f t="shared" ref="N123:N128" si="138">SUM(G123:I123)</f>
        <v>0</v>
      </c>
      <c r="R123" s="120">
        <v>36.924219910847</v>
      </c>
      <c r="S123" s="120">
        <v>49.591381872214001</v>
      </c>
      <c r="T123" s="120">
        <v>13.4843982169391</v>
      </c>
      <c r="U123" s="120">
        <v>0</v>
      </c>
      <c r="V123" s="120">
        <v>0</v>
      </c>
      <c r="W123" s="120">
        <v>0</v>
      </c>
      <c r="Y123" s="156">
        <f t="shared" ref="Y123:Y127" si="139">D123-R123</f>
        <v>0.1826983281466994</v>
      </c>
      <c r="Z123" s="156">
        <f t="shared" ref="Z123:Z127" si="140">E123-S123</f>
        <v>2.4919514611192994</v>
      </c>
      <c r="AA123" s="156">
        <f t="shared" ref="AA123:AA127" si="141">F123-T123</f>
        <v>-2.6746497892661001</v>
      </c>
      <c r="AB123" s="156">
        <f t="shared" ref="AB123:AB127" si="142">G123-U123</f>
        <v>0</v>
      </c>
      <c r="AC123" s="156">
        <f t="shared" ref="AC123:AC127" si="143">H123-V123</f>
        <v>0</v>
      </c>
      <c r="AD123" s="156">
        <f t="shared" ref="AD123:AD127" si="144">I123-W123</f>
        <v>0</v>
      </c>
    </row>
    <row r="124" spans="1:30" ht="11.1" customHeight="1">
      <c r="A124" s="120" t="s">
        <v>59</v>
      </c>
      <c r="B124" s="239"/>
      <c r="C124" s="120" t="s">
        <v>61</v>
      </c>
      <c r="D124" s="129">
        <v>0</v>
      </c>
      <c r="E124" s="129">
        <v>0</v>
      </c>
      <c r="F124" s="129">
        <v>0</v>
      </c>
      <c r="G124" s="129">
        <f>'Fig6.2 '!L70</f>
        <v>35.953832752613202</v>
      </c>
      <c r="H124" s="129">
        <f>'Fig6.2 '!L71</f>
        <v>54.137630662020896</v>
      </c>
      <c r="I124" s="129">
        <f>'Fig6.2 '!L72</f>
        <v>9.9085365853658498</v>
      </c>
      <c r="K124" s="150"/>
      <c r="M124" s="155">
        <f t="shared" si="137"/>
        <v>0</v>
      </c>
      <c r="N124" s="155">
        <f t="shared" si="138"/>
        <v>99.999999999999943</v>
      </c>
      <c r="R124" s="120">
        <v>0</v>
      </c>
      <c r="S124" s="120">
        <v>0</v>
      </c>
      <c r="T124" s="120">
        <v>0</v>
      </c>
      <c r="U124" s="120">
        <v>35.4845318582258</v>
      </c>
      <c r="V124" s="120">
        <v>53.759475517311998</v>
      </c>
      <c r="W124" s="120">
        <v>10.7559926244622</v>
      </c>
      <c r="Y124" s="156">
        <f t="shared" si="139"/>
        <v>0</v>
      </c>
      <c r="Z124" s="156">
        <f t="shared" si="140"/>
        <v>0</v>
      </c>
      <c r="AA124" s="156">
        <f t="shared" si="141"/>
        <v>0</v>
      </c>
      <c r="AB124" s="156">
        <f t="shared" si="142"/>
        <v>0.46930089438740197</v>
      </c>
      <c r="AC124" s="156">
        <f t="shared" si="143"/>
        <v>0.37815514470889866</v>
      </c>
      <c r="AD124" s="156">
        <f t="shared" si="144"/>
        <v>-0.84745603909635037</v>
      </c>
    </row>
    <row r="125" spans="1:30" ht="11.1" customHeight="1">
      <c r="A125" s="120" t="s">
        <v>59</v>
      </c>
      <c r="B125" s="122" t="s">
        <v>50</v>
      </c>
      <c r="C125" s="120" t="s">
        <v>59</v>
      </c>
      <c r="D125" s="129"/>
      <c r="E125" s="129"/>
      <c r="F125" s="129"/>
      <c r="G125" s="129"/>
      <c r="H125" s="129"/>
      <c r="I125" s="129"/>
      <c r="K125" s="150"/>
      <c r="M125" s="155">
        <f t="shared" si="137"/>
        <v>0</v>
      </c>
      <c r="N125" s="155">
        <f t="shared" si="138"/>
        <v>0</v>
      </c>
      <c r="R125" s="120" t="s">
        <v>68</v>
      </c>
      <c r="S125" s="120" t="s">
        <v>68</v>
      </c>
      <c r="T125" s="120" t="s">
        <v>68</v>
      </c>
      <c r="U125" s="120" t="s">
        <v>68</v>
      </c>
      <c r="V125" s="120" t="s">
        <v>68</v>
      </c>
      <c r="W125" s="120" t="s">
        <v>68</v>
      </c>
      <c r="Y125" s="156"/>
      <c r="Z125" s="156"/>
      <c r="AA125" s="156"/>
      <c r="AB125" s="156"/>
      <c r="AC125" s="156"/>
      <c r="AD125" s="156"/>
    </row>
    <row r="126" spans="1:30" ht="11.1" customHeight="1">
      <c r="A126" s="120" t="s">
        <v>59</v>
      </c>
      <c r="B126" s="239">
        <v>24</v>
      </c>
      <c r="C126" s="120" t="s">
        <v>60</v>
      </c>
      <c r="D126" s="129">
        <f>'Fig6.2 '!M67</f>
        <v>23.852863102009898</v>
      </c>
      <c r="E126" s="129">
        <f>'Fig6.2 '!M68</f>
        <v>59.878649981039104</v>
      </c>
      <c r="F126" s="129">
        <f>'Fig6.2 '!M69</f>
        <v>16.268486916951101</v>
      </c>
      <c r="G126" s="129">
        <v>0</v>
      </c>
      <c r="H126" s="129">
        <v>0</v>
      </c>
      <c r="I126" s="129">
        <v>0</v>
      </c>
      <c r="K126" s="150"/>
      <c r="M126" s="155">
        <f t="shared" si="137"/>
        <v>100.00000000000011</v>
      </c>
      <c r="N126" s="155">
        <f t="shared" si="138"/>
        <v>0</v>
      </c>
      <c r="R126" s="120">
        <v>23.275557127697201</v>
      </c>
      <c r="S126" s="120">
        <v>61.655465157410703</v>
      </c>
      <c r="T126" s="120">
        <v>15.0689777148921</v>
      </c>
      <c r="U126" s="120">
        <v>0</v>
      </c>
      <c r="V126" s="120">
        <v>0</v>
      </c>
      <c r="W126" s="120">
        <v>0</v>
      </c>
      <c r="Y126" s="156">
        <f t="shared" si="139"/>
        <v>0.57730597431269715</v>
      </c>
      <c r="Z126" s="156">
        <f t="shared" si="140"/>
        <v>-1.7768151763715991</v>
      </c>
      <c r="AA126" s="156">
        <f t="shared" si="141"/>
        <v>1.1995092020590015</v>
      </c>
      <c r="AB126" s="156">
        <f t="shared" si="142"/>
        <v>0</v>
      </c>
      <c r="AC126" s="156">
        <f t="shared" si="143"/>
        <v>0</v>
      </c>
      <c r="AD126" s="156">
        <f t="shared" si="144"/>
        <v>0</v>
      </c>
    </row>
    <row r="127" spans="1:30" ht="11.1" customHeight="1">
      <c r="A127" s="120" t="s">
        <v>59</v>
      </c>
      <c r="B127" s="239"/>
      <c r="C127" s="120" t="s">
        <v>61</v>
      </c>
      <c r="D127" s="129">
        <v>0</v>
      </c>
      <c r="E127" s="129">
        <v>0</v>
      </c>
      <c r="F127" s="129">
        <v>0</v>
      </c>
      <c r="G127" s="129">
        <f>'Fig6.2 '!M70</f>
        <v>22.0469171683621</v>
      </c>
      <c r="H127" s="129">
        <f>'Fig6.2 '!M71</f>
        <v>64.417687357276293</v>
      </c>
      <c r="I127" s="129">
        <f>'Fig6.2 '!M72</f>
        <v>13.5353954743616</v>
      </c>
      <c r="K127" s="150"/>
      <c r="M127" s="155">
        <f t="shared" si="137"/>
        <v>0</v>
      </c>
      <c r="N127" s="155">
        <f t="shared" si="138"/>
        <v>100</v>
      </c>
      <c r="R127" s="120">
        <v>0</v>
      </c>
      <c r="S127" s="120">
        <v>0</v>
      </c>
      <c r="T127" s="120">
        <v>0</v>
      </c>
      <c r="U127" s="120">
        <v>23.0168516235101</v>
      </c>
      <c r="V127" s="120">
        <v>63.727907932593503</v>
      </c>
      <c r="W127" s="120">
        <v>13.255240443896399</v>
      </c>
      <c r="Y127" s="156">
        <f t="shared" si="139"/>
        <v>0</v>
      </c>
      <c r="Z127" s="156">
        <f t="shared" si="140"/>
        <v>0</v>
      </c>
      <c r="AA127" s="156">
        <f t="shared" si="141"/>
        <v>0</v>
      </c>
      <c r="AB127" s="156">
        <f t="shared" si="142"/>
        <v>-0.96993445514799959</v>
      </c>
      <c r="AC127" s="156">
        <f t="shared" si="143"/>
        <v>0.68977942468278997</v>
      </c>
      <c r="AD127" s="156">
        <f t="shared" si="144"/>
        <v>0.28015503046520074</v>
      </c>
    </row>
    <row r="128" spans="1:30" ht="11.1" customHeight="1">
      <c r="A128" s="120" t="s">
        <v>59</v>
      </c>
      <c r="B128" s="122" t="s">
        <v>50</v>
      </c>
      <c r="C128" s="120" t="s">
        <v>59</v>
      </c>
      <c r="D128" s="129"/>
      <c r="E128" s="129"/>
      <c r="F128" s="129"/>
      <c r="G128" s="129"/>
      <c r="H128" s="129"/>
      <c r="I128" s="129"/>
      <c r="K128" s="150"/>
      <c r="M128" s="155">
        <f t="shared" si="137"/>
        <v>0</v>
      </c>
      <c r="N128" s="155">
        <f t="shared" si="138"/>
        <v>0</v>
      </c>
      <c r="R128" s="120" t="s">
        <v>68</v>
      </c>
      <c r="S128" s="120" t="s">
        <v>68</v>
      </c>
      <c r="T128" s="120" t="s">
        <v>68</v>
      </c>
      <c r="U128" s="120" t="s">
        <v>68</v>
      </c>
      <c r="V128" s="120" t="s">
        <v>68</v>
      </c>
      <c r="W128" s="120" t="s">
        <v>68</v>
      </c>
      <c r="Y128" s="156"/>
      <c r="Z128" s="156"/>
      <c r="AA128" s="156"/>
      <c r="AB128" s="156"/>
      <c r="AC128" s="156"/>
      <c r="AD128" s="156"/>
    </row>
    <row r="129" spans="1:30" ht="11.1" customHeight="1">
      <c r="A129" s="120" t="s">
        <v>59</v>
      </c>
      <c r="B129" s="239">
        <v>25</v>
      </c>
      <c r="C129" s="120" t="s">
        <v>60</v>
      </c>
      <c r="D129" s="129">
        <f>'Fig6.2 '!N67</f>
        <v>12.0264803236484</v>
      </c>
      <c r="E129" s="129">
        <f>'Fig6.2 '!N68</f>
        <v>68.995954394998193</v>
      </c>
      <c r="F129" s="129">
        <f>'Fig6.2 '!N69</f>
        <v>18.977565281353399</v>
      </c>
      <c r="G129" s="129">
        <v>0</v>
      </c>
      <c r="H129" s="129">
        <v>0</v>
      </c>
      <c r="I129" s="129">
        <v>0</v>
      </c>
      <c r="K129" s="150"/>
      <c r="M129" s="155">
        <f t="shared" ref="M129:M134" si="145">SUM(D129:F129)</f>
        <v>100</v>
      </c>
      <c r="N129" s="155">
        <f t="shared" ref="N129:N134" si="146">SUM(G129:I129)</f>
        <v>0</v>
      </c>
      <c r="R129" s="120">
        <v>11.380536695764601</v>
      </c>
      <c r="S129" s="120">
        <v>72.130617523439994</v>
      </c>
      <c r="T129" s="120">
        <v>16.488845780795302</v>
      </c>
      <c r="U129" s="120">
        <v>0</v>
      </c>
      <c r="V129" s="120">
        <v>0</v>
      </c>
      <c r="W129" s="120">
        <v>0</v>
      </c>
      <c r="Y129" s="156">
        <f t="shared" ref="Y129:Y133" si="147">D129-R129</f>
        <v>0.64594362788379911</v>
      </c>
      <c r="Z129" s="156">
        <f t="shared" ref="Z129:Z133" si="148">E129-S129</f>
        <v>-3.1346631284418009</v>
      </c>
      <c r="AA129" s="156">
        <f t="shared" ref="AA129:AA133" si="149">F129-T129</f>
        <v>2.4887195005580978</v>
      </c>
      <c r="AB129" s="156">
        <f t="shared" ref="AB129:AB133" si="150">G129-U129</f>
        <v>0</v>
      </c>
      <c r="AC129" s="156">
        <f t="shared" ref="AC129:AC133" si="151">H129-V129</f>
        <v>0</v>
      </c>
      <c r="AD129" s="156">
        <f t="shared" ref="AD129:AD133" si="152">I129-W129</f>
        <v>0</v>
      </c>
    </row>
    <row r="130" spans="1:30" ht="11.1" customHeight="1">
      <c r="A130" s="120" t="s">
        <v>59</v>
      </c>
      <c r="B130" s="239"/>
      <c r="C130" s="120" t="s">
        <v>61</v>
      </c>
      <c r="D130" s="129">
        <v>0</v>
      </c>
      <c r="E130" s="129">
        <v>0</v>
      </c>
      <c r="F130" s="129">
        <v>0</v>
      </c>
      <c r="G130" s="129">
        <f>'Fig6.2 '!N70</f>
        <v>13.121101312110101</v>
      </c>
      <c r="H130" s="129">
        <f>'Fig6.2 '!N71</f>
        <v>70.0365670036567</v>
      </c>
      <c r="I130" s="129">
        <f>'Fig6.2 '!N72</f>
        <v>16.842331684233201</v>
      </c>
      <c r="K130" s="150"/>
      <c r="M130" s="155">
        <f t="shared" si="145"/>
        <v>0</v>
      </c>
      <c r="N130" s="155">
        <f t="shared" si="146"/>
        <v>100</v>
      </c>
      <c r="R130" s="120">
        <v>0</v>
      </c>
      <c r="S130" s="120">
        <v>0</v>
      </c>
      <c r="T130" s="120">
        <v>0</v>
      </c>
      <c r="U130" s="120">
        <v>12.6883910386965</v>
      </c>
      <c r="V130" s="120">
        <v>71.547861507128303</v>
      </c>
      <c r="W130" s="120">
        <v>15.763747454175199</v>
      </c>
      <c r="Y130" s="156">
        <f t="shared" si="147"/>
        <v>0</v>
      </c>
      <c r="Z130" s="156">
        <f t="shared" si="148"/>
        <v>0</v>
      </c>
      <c r="AA130" s="156">
        <f t="shared" si="149"/>
        <v>0</v>
      </c>
      <c r="AB130" s="156">
        <f t="shared" si="150"/>
        <v>0.43271027341360124</v>
      </c>
      <c r="AC130" s="156">
        <f t="shared" si="151"/>
        <v>-1.5112945034716034</v>
      </c>
      <c r="AD130" s="156">
        <f t="shared" si="152"/>
        <v>1.0785842300580022</v>
      </c>
    </row>
    <row r="131" spans="1:30" ht="11.1" customHeight="1">
      <c r="A131" s="120" t="s">
        <v>59</v>
      </c>
      <c r="B131" s="122" t="s">
        <v>50</v>
      </c>
      <c r="C131" s="120" t="s">
        <v>59</v>
      </c>
      <c r="D131" s="129"/>
      <c r="E131" s="129"/>
      <c r="F131" s="129"/>
      <c r="G131" s="129"/>
      <c r="H131" s="129"/>
      <c r="I131" s="129"/>
      <c r="K131" s="150"/>
      <c r="M131" s="155">
        <f t="shared" si="145"/>
        <v>0</v>
      </c>
      <c r="N131" s="155">
        <f t="shared" si="146"/>
        <v>0</v>
      </c>
      <c r="R131" s="120" t="s">
        <v>68</v>
      </c>
      <c r="S131" s="120" t="s">
        <v>68</v>
      </c>
      <c r="T131" s="120" t="s">
        <v>68</v>
      </c>
      <c r="U131" s="120" t="s">
        <v>68</v>
      </c>
      <c r="V131" s="120" t="s">
        <v>68</v>
      </c>
      <c r="W131" s="120" t="s">
        <v>68</v>
      </c>
      <c r="Y131" s="156"/>
      <c r="Z131" s="156"/>
      <c r="AA131" s="156"/>
      <c r="AB131" s="156"/>
      <c r="AC131" s="156"/>
      <c r="AD131" s="156"/>
    </row>
    <row r="132" spans="1:30" ht="11.1" customHeight="1">
      <c r="A132" s="120" t="s">
        <v>59</v>
      </c>
      <c r="B132" s="239">
        <v>26</v>
      </c>
      <c r="C132" s="120" t="s">
        <v>60</v>
      </c>
      <c r="D132" s="129">
        <f>'Fig6.2 '!O67</f>
        <v>5.2808610830810601</v>
      </c>
      <c r="E132" s="129">
        <f>'Fig6.2 '!O68</f>
        <v>75.479313824419805</v>
      </c>
      <c r="F132" s="129">
        <f>'Fig6.2 '!O69</f>
        <v>19.239825092499199</v>
      </c>
      <c r="G132" s="129">
        <v>0</v>
      </c>
      <c r="H132" s="129">
        <v>0</v>
      </c>
      <c r="I132" s="129">
        <v>0</v>
      </c>
      <c r="K132" s="150"/>
      <c r="M132" s="155">
        <f t="shared" si="145"/>
        <v>100.00000000000007</v>
      </c>
      <c r="N132" s="155">
        <f t="shared" si="146"/>
        <v>0</v>
      </c>
      <c r="R132" s="120">
        <v>4.3768793852322103</v>
      </c>
      <c r="S132" s="120">
        <v>76.879385232208506</v>
      </c>
      <c r="T132" s="120">
        <v>18.743735382559301</v>
      </c>
      <c r="U132" s="120">
        <v>0</v>
      </c>
      <c r="V132" s="120">
        <v>0</v>
      </c>
      <c r="W132" s="120">
        <v>0</v>
      </c>
      <c r="Y132" s="156">
        <f t="shared" si="147"/>
        <v>0.90398169784884974</v>
      </c>
      <c r="Z132" s="156">
        <f t="shared" si="148"/>
        <v>-1.4000714077887011</v>
      </c>
      <c r="AA132" s="156">
        <f t="shared" si="149"/>
        <v>0.49608970993989843</v>
      </c>
      <c r="AB132" s="156">
        <f t="shared" si="150"/>
        <v>0</v>
      </c>
      <c r="AC132" s="156">
        <f t="shared" si="151"/>
        <v>0</v>
      </c>
      <c r="AD132" s="156">
        <f t="shared" si="152"/>
        <v>0</v>
      </c>
    </row>
    <row r="133" spans="1:30" ht="11.1" customHeight="1">
      <c r="A133" s="120" t="s">
        <v>59</v>
      </c>
      <c r="B133" s="239"/>
      <c r="C133" s="120" t="s">
        <v>61</v>
      </c>
      <c r="D133" s="129">
        <v>0</v>
      </c>
      <c r="E133" s="129">
        <v>0</v>
      </c>
      <c r="F133" s="129">
        <v>0</v>
      </c>
      <c r="G133" s="129">
        <f>'Fig6.2 '!O70</f>
        <v>5.5719712959054499</v>
      </c>
      <c r="H133" s="129">
        <f>'Fig6.2 '!O71</f>
        <v>75.031658927817602</v>
      </c>
      <c r="I133" s="129">
        <f>'Fig6.2 '!O72</f>
        <v>19.396369776276899</v>
      </c>
      <c r="K133" s="150"/>
      <c r="M133" s="155">
        <f t="shared" si="145"/>
        <v>0</v>
      </c>
      <c r="N133" s="155">
        <f t="shared" si="146"/>
        <v>99.999999999999957</v>
      </c>
      <c r="R133" s="120">
        <v>0</v>
      </c>
      <c r="S133" s="120">
        <v>0</v>
      </c>
      <c r="T133" s="120">
        <v>0</v>
      </c>
      <c r="U133" s="120">
        <v>5.4127814418922</v>
      </c>
      <c r="V133" s="120">
        <v>78.553559244939805</v>
      </c>
      <c r="W133" s="120">
        <v>16.033659313168101</v>
      </c>
      <c r="Y133" s="156">
        <f t="shared" si="147"/>
        <v>0</v>
      </c>
      <c r="Z133" s="156">
        <f t="shared" si="148"/>
        <v>0</v>
      </c>
      <c r="AA133" s="156">
        <f t="shared" si="149"/>
        <v>0</v>
      </c>
      <c r="AB133" s="156">
        <f t="shared" si="150"/>
        <v>0.15918985401324992</v>
      </c>
      <c r="AC133" s="156">
        <f t="shared" si="151"/>
        <v>-3.5219003171222028</v>
      </c>
      <c r="AD133" s="156">
        <f t="shared" si="152"/>
        <v>3.3627104631087974</v>
      </c>
    </row>
    <row r="134" spans="1:30" ht="11.1" customHeight="1">
      <c r="A134" s="120" t="s">
        <v>59</v>
      </c>
      <c r="B134" s="122" t="s">
        <v>50</v>
      </c>
      <c r="C134" s="120" t="s">
        <v>59</v>
      </c>
      <c r="D134" s="129"/>
      <c r="E134" s="129"/>
      <c r="F134" s="129"/>
      <c r="G134" s="129"/>
      <c r="H134" s="129"/>
      <c r="I134" s="129"/>
      <c r="K134" s="150"/>
      <c r="M134" s="155">
        <f t="shared" si="145"/>
        <v>0</v>
      </c>
      <c r="N134" s="155">
        <f t="shared" si="146"/>
        <v>0</v>
      </c>
      <c r="R134" s="120" t="s">
        <v>68</v>
      </c>
      <c r="S134" s="120" t="s">
        <v>68</v>
      </c>
      <c r="T134" s="120" t="s">
        <v>68</v>
      </c>
      <c r="U134" s="120" t="s">
        <v>68</v>
      </c>
      <c r="V134" s="120" t="s">
        <v>68</v>
      </c>
      <c r="W134" s="120" t="s">
        <v>68</v>
      </c>
      <c r="Y134" s="156"/>
      <c r="Z134" s="156"/>
      <c r="AA134" s="156"/>
      <c r="AB134" s="156"/>
      <c r="AC134" s="156"/>
      <c r="AD134" s="156"/>
    </row>
    <row r="135" spans="1:30" ht="11.1" customHeight="1">
      <c r="A135" s="120" t="s">
        <v>59</v>
      </c>
      <c r="B135" s="239">
        <v>27</v>
      </c>
      <c r="C135" s="120" t="s">
        <v>60</v>
      </c>
      <c r="D135" s="129">
        <f>'Fig6.2 '!P67</f>
        <v>1.7319016279875299</v>
      </c>
      <c r="E135" s="129">
        <f>'Fig6.2 '!P68</f>
        <v>75.684101143055102</v>
      </c>
      <c r="F135" s="129">
        <f>'Fig6.2 '!P69</f>
        <v>22.583997228957401</v>
      </c>
      <c r="G135" s="129">
        <v>0</v>
      </c>
      <c r="H135" s="129">
        <v>0</v>
      </c>
      <c r="I135" s="129">
        <v>0</v>
      </c>
      <c r="K135" s="150"/>
      <c r="M135" s="155">
        <f t="shared" ref="M135:M140" si="153">SUM(D135:F135)</f>
        <v>100.00000000000003</v>
      </c>
      <c r="N135" s="155">
        <f t="shared" ref="N135:N140" si="154">SUM(G135:I135)</f>
        <v>0</v>
      </c>
      <c r="R135" s="120">
        <v>2.0582647245091801</v>
      </c>
      <c r="S135" s="120">
        <v>76.662444585180495</v>
      </c>
      <c r="T135" s="120">
        <v>21.279290690310301</v>
      </c>
      <c r="U135" s="120">
        <v>0</v>
      </c>
      <c r="V135" s="120">
        <v>0</v>
      </c>
      <c r="W135" s="120">
        <v>0</v>
      </c>
      <c r="Y135" s="156">
        <f t="shared" ref="Y135:Y139" si="155">D135-R135</f>
        <v>-0.32636309652165019</v>
      </c>
      <c r="Z135" s="156">
        <f t="shared" ref="Z135:Z139" si="156">E135-S135</f>
        <v>-0.97834344212539293</v>
      </c>
      <c r="AA135" s="156">
        <f t="shared" ref="AA135:AA139" si="157">F135-T135</f>
        <v>1.3047065386470997</v>
      </c>
      <c r="AB135" s="156">
        <f t="shared" ref="AB135:AB139" si="158">G135-U135</f>
        <v>0</v>
      </c>
      <c r="AC135" s="156">
        <f t="shared" ref="AC135:AC139" si="159">H135-V135</f>
        <v>0</v>
      </c>
      <c r="AD135" s="156">
        <f t="shared" ref="AD135:AD139" si="160">I135-W135</f>
        <v>0</v>
      </c>
    </row>
    <row r="136" spans="1:30" ht="11.1" customHeight="1">
      <c r="A136" s="120" t="s">
        <v>59</v>
      </c>
      <c r="B136" s="239"/>
      <c r="C136" s="120" t="s">
        <v>61</v>
      </c>
      <c r="D136" s="129">
        <v>0</v>
      </c>
      <c r="E136" s="129">
        <v>0</v>
      </c>
      <c r="F136" s="129">
        <v>0</v>
      </c>
      <c r="G136" s="129">
        <f>'Fig6.2 '!P70</f>
        <v>1.8801410105757901</v>
      </c>
      <c r="H136" s="129">
        <f>'Fig6.2 '!P71</f>
        <v>78.566392479435905</v>
      </c>
      <c r="I136" s="129">
        <f>'Fig6.2 '!P72</f>
        <v>19.553466509988201</v>
      </c>
      <c r="K136" s="150"/>
      <c r="M136" s="155">
        <f t="shared" si="153"/>
        <v>0</v>
      </c>
      <c r="N136" s="155">
        <f t="shared" si="154"/>
        <v>99.999999999999886</v>
      </c>
      <c r="R136" s="120">
        <v>0</v>
      </c>
      <c r="S136" s="120">
        <v>0</v>
      </c>
      <c r="T136" s="120">
        <v>0</v>
      </c>
      <c r="U136" s="120">
        <v>1.9675675675675699</v>
      </c>
      <c r="V136" s="120">
        <v>79.870270270270296</v>
      </c>
      <c r="W136" s="120">
        <v>18.1621621621622</v>
      </c>
      <c r="Y136" s="156">
        <f t="shared" si="155"/>
        <v>0</v>
      </c>
      <c r="Z136" s="156">
        <f t="shared" si="156"/>
        <v>0</v>
      </c>
      <c r="AA136" s="156">
        <f t="shared" si="157"/>
        <v>0</v>
      </c>
      <c r="AB136" s="156">
        <f t="shared" si="158"/>
        <v>-8.7426556991779814E-2</v>
      </c>
      <c r="AC136" s="156">
        <f t="shared" si="159"/>
        <v>-1.3038777908343917</v>
      </c>
      <c r="AD136" s="156">
        <f t="shared" si="160"/>
        <v>1.3913043478260008</v>
      </c>
    </row>
    <row r="137" spans="1:30" ht="11.1" customHeight="1">
      <c r="A137" s="120" t="s">
        <v>59</v>
      </c>
      <c r="B137" s="122" t="s">
        <v>50</v>
      </c>
      <c r="C137" s="120" t="s">
        <v>59</v>
      </c>
      <c r="D137" s="129"/>
      <c r="E137" s="129"/>
      <c r="F137" s="129"/>
      <c r="G137" s="129"/>
      <c r="H137" s="129"/>
      <c r="I137" s="129"/>
      <c r="K137" s="150"/>
      <c r="M137" s="155">
        <f t="shared" si="153"/>
        <v>0</v>
      </c>
      <c r="N137" s="155">
        <f t="shared" si="154"/>
        <v>0</v>
      </c>
      <c r="R137" s="120" t="s">
        <v>68</v>
      </c>
      <c r="S137" s="120" t="s">
        <v>68</v>
      </c>
      <c r="T137" s="120" t="s">
        <v>68</v>
      </c>
      <c r="U137" s="120" t="s">
        <v>68</v>
      </c>
      <c r="V137" s="120" t="s">
        <v>68</v>
      </c>
      <c r="W137" s="120" t="s">
        <v>68</v>
      </c>
      <c r="Y137" s="156"/>
      <c r="Z137" s="156"/>
      <c r="AA137" s="156"/>
      <c r="AB137" s="156"/>
      <c r="AC137" s="156"/>
      <c r="AD137" s="156"/>
    </row>
    <row r="138" spans="1:30" ht="11.1" customHeight="1">
      <c r="A138" s="120" t="s">
        <v>59</v>
      </c>
      <c r="B138" s="239">
        <v>28</v>
      </c>
      <c r="C138" s="120" t="s">
        <v>60</v>
      </c>
      <c r="D138" s="129">
        <f>'Fig6.2 '!Q67</f>
        <v>0.65530799475753598</v>
      </c>
      <c r="E138" s="129">
        <f>'Fig6.2 '!Q68</f>
        <v>75.065530799475795</v>
      </c>
      <c r="F138" s="129">
        <f>'Fig6.2 '!Q69</f>
        <v>24.279161205766702</v>
      </c>
      <c r="G138" s="129">
        <v>0</v>
      </c>
      <c r="H138" s="129">
        <v>0</v>
      </c>
      <c r="I138" s="129">
        <v>0</v>
      </c>
      <c r="K138" s="150"/>
      <c r="M138" s="155">
        <f t="shared" si="153"/>
        <v>100.00000000000003</v>
      </c>
      <c r="N138" s="155">
        <f t="shared" si="154"/>
        <v>0</v>
      </c>
      <c r="R138" s="120">
        <v>1.0719225449515899</v>
      </c>
      <c r="S138" s="120">
        <v>76.486860304287703</v>
      </c>
      <c r="T138" s="120">
        <v>22.4412171507607</v>
      </c>
      <c r="U138" s="120">
        <v>0</v>
      </c>
      <c r="V138" s="120">
        <v>0</v>
      </c>
      <c r="W138" s="120">
        <v>0</v>
      </c>
      <c r="Y138" s="156">
        <f t="shared" si="155"/>
        <v>-0.41661455019405391</v>
      </c>
      <c r="Z138" s="156">
        <f t="shared" si="156"/>
        <v>-1.4213295048119079</v>
      </c>
      <c r="AA138" s="156">
        <f t="shared" si="157"/>
        <v>1.8379440550060018</v>
      </c>
      <c r="AB138" s="156">
        <f t="shared" si="158"/>
        <v>0</v>
      </c>
      <c r="AC138" s="156">
        <f t="shared" si="159"/>
        <v>0</v>
      </c>
      <c r="AD138" s="156">
        <f t="shared" si="160"/>
        <v>0</v>
      </c>
    </row>
    <row r="139" spans="1:30" ht="11.1" customHeight="1">
      <c r="A139" s="120" t="s">
        <v>59</v>
      </c>
      <c r="B139" s="239"/>
      <c r="C139" s="120" t="s">
        <v>61</v>
      </c>
      <c r="D139" s="129">
        <v>0</v>
      </c>
      <c r="E139" s="129">
        <v>0</v>
      </c>
      <c r="F139" s="129">
        <v>0</v>
      </c>
      <c r="G139" s="129">
        <f>'Fig6.2 '!Q70</f>
        <v>0.58505850585058505</v>
      </c>
      <c r="H139" s="129">
        <f>'Fig6.2 '!Q71</f>
        <v>77.655265526552697</v>
      </c>
      <c r="I139" s="129">
        <f>'Fig6.2 '!Q72</f>
        <v>21.759675967596799</v>
      </c>
      <c r="K139" s="150"/>
      <c r="M139" s="155">
        <f t="shared" si="153"/>
        <v>0</v>
      </c>
      <c r="N139" s="155">
        <f t="shared" si="154"/>
        <v>100.00000000000009</v>
      </c>
      <c r="R139" s="120">
        <v>0</v>
      </c>
      <c r="S139" s="120">
        <v>0</v>
      </c>
      <c r="T139" s="120">
        <v>0</v>
      </c>
      <c r="U139" s="120">
        <v>0.69975945768642001</v>
      </c>
      <c r="V139" s="120">
        <v>78.919746337196599</v>
      </c>
      <c r="W139" s="120">
        <v>20.380494205116999</v>
      </c>
      <c r="Y139" s="156">
        <f t="shared" si="155"/>
        <v>0</v>
      </c>
      <c r="Z139" s="156">
        <f t="shared" si="156"/>
        <v>0</v>
      </c>
      <c r="AA139" s="156">
        <f t="shared" si="157"/>
        <v>0</v>
      </c>
      <c r="AB139" s="156">
        <f t="shared" si="158"/>
        <v>-0.11470095183583495</v>
      </c>
      <c r="AC139" s="156">
        <f t="shared" si="159"/>
        <v>-1.2644808106439029</v>
      </c>
      <c r="AD139" s="156">
        <f t="shared" si="160"/>
        <v>1.3791817624797993</v>
      </c>
    </row>
    <row r="140" spans="1:30" ht="11.1" customHeight="1">
      <c r="A140" s="120" t="s">
        <v>59</v>
      </c>
      <c r="B140" s="122" t="s">
        <v>50</v>
      </c>
      <c r="C140" s="120" t="s">
        <v>59</v>
      </c>
      <c r="D140" s="129"/>
      <c r="E140" s="129"/>
      <c r="F140" s="129"/>
      <c r="G140" s="129"/>
      <c r="H140" s="129"/>
      <c r="I140" s="129"/>
      <c r="K140" s="150"/>
      <c r="M140" s="155">
        <f t="shared" si="153"/>
        <v>0</v>
      </c>
      <c r="N140" s="155">
        <f t="shared" si="154"/>
        <v>0</v>
      </c>
      <c r="R140" s="120" t="s">
        <v>68</v>
      </c>
      <c r="S140" s="120" t="s">
        <v>68</v>
      </c>
      <c r="T140" s="120" t="s">
        <v>68</v>
      </c>
      <c r="U140" s="120" t="s">
        <v>68</v>
      </c>
      <c r="V140" s="120" t="s">
        <v>68</v>
      </c>
      <c r="W140" s="120" t="s">
        <v>68</v>
      </c>
      <c r="Y140" s="156"/>
      <c r="Z140" s="156"/>
      <c r="AA140" s="156"/>
      <c r="AB140" s="156"/>
      <c r="AC140" s="156"/>
      <c r="AD140" s="156"/>
    </row>
    <row r="141" spans="1:30" ht="11.1" customHeight="1">
      <c r="A141" s="120" t="s">
        <v>59</v>
      </c>
      <c r="B141" s="239">
        <v>29</v>
      </c>
      <c r="C141" s="120" t="s">
        <v>60</v>
      </c>
      <c r="D141" s="129">
        <f>'Fig6.2 '!R67</f>
        <v>0.53782717820007198</v>
      </c>
      <c r="E141" s="129">
        <f>'Fig6.2 '!R68</f>
        <v>73.503047687343098</v>
      </c>
      <c r="F141" s="129">
        <f>'Fig6.2 '!R69</f>
        <v>25.959125134456801</v>
      </c>
      <c r="G141" s="129">
        <v>0</v>
      </c>
      <c r="H141" s="129">
        <v>0</v>
      </c>
      <c r="I141" s="129">
        <v>0</v>
      </c>
      <c r="K141" s="150"/>
      <c r="M141" s="155">
        <f t="shared" ref="M141:M146" si="161">SUM(D141:F141)</f>
        <v>99.999999999999972</v>
      </c>
      <c r="N141" s="155">
        <f t="shared" ref="N141:N146" si="162">SUM(G141:I141)</f>
        <v>0</v>
      </c>
      <c r="R141" s="120">
        <v>0.60263653483991997</v>
      </c>
      <c r="S141" s="120">
        <v>76.195856873823004</v>
      </c>
      <c r="T141" s="120">
        <v>23.2015065913371</v>
      </c>
      <c r="U141" s="120">
        <v>0</v>
      </c>
      <c r="V141" s="120">
        <v>0</v>
      </c>
      <c r="W141" s="120">
        <v>0</v>
      </c>
      <c r="Y141" s="156">
        <f t="shared" ref="Y141:Y145" si="163">D141-R141</f>
        <v>-6.4809356639847993E-2</v>
      </c>
      <c r="Z141" s="156">
        <f t="shared" ref="Z141:Z145" si="164">E141-S141</f>
        <v>-2.6928091864799057</v>
      </c>
      <c r="AA141" s="156">
        <f t="shared" ref="AA141:AA145" si="165">F141-T141</f>
        <v>2.7576185431197011</v>
      </c>
      <c r="AB141" s="156">
        <f t="shared" ref="AB141:AB145" si="166">G141-U141</f>
        <v>0</v>
      </c>
      <c r="AC141" s="156">
        <f t="shared" ref="AC141:AC145" si="167">H141-V141</f>
        <v>0</v>
      </c>
      <c r="AD141" s="156">
        <f t="shared" ref="AD141:AD145" si="168">I141-W141</f>
        <v>0</v>
      </c>
    </row>
    <row r="142" spans="1:30" ht="11.1" customHeight="1">
      <c r="A142" s="120" t="s">
        <v>59</v>
      </c>
      <c r="B142" s="239"/>
      <c r="C142" s="120" t="s">
        <v>61</v>
      </c>
      <c r="D142" s="129">
        <v>0</v>
      </c>
      <c r="E142" s="129">
        <v>0</v>
      </c>
      <c r="F142" s="129">
        <v>0</v>
      </c>
      <c r="G142" s="129">
        <f>'Fig6.2 '!R70</f>
        <v>0.36371902705160303</v>
      </c>
      <c r="H142" s="129">
        <f>'Fig6.2 '!R71</f>
        <v>75.744487383496207</v>
      </c>
      <c r="I142" s="129">
        <f>'Fig6.2 '!R72</f>
        <v>23.891793589452099</v>
      </c>
      <c r="K142" s="150"/>
      <c r="M142" s="155">
        <f t="shared" si="161"/>
        <v>0</v>
      </c>
      <c r="N142" s="155">
        <f t="shared" si="162"/>
        <v>99.999999999999915</v>
      </c>
      <c r="R142" s="120">
        <v>0</v>
      </c>
      <c r="S142" s="120">
        <v>0</v>
      </c>
      <c r="T142" s="120">
        <v>0</v>
      </c>
      <c r="U142" s="120">
        <v>0.13956734124215001</v>
      </c>
      <c r="V142" s="120">
        <v>75.924633635729293</v>
      </c>
      <c r="W142" s="120">
        <v>23.935799023028601</v>
      </c>
      <c r="Y142" s="156">
        <f t="shared" si="163"/>
        <v>0</v>
      </c>
      <c r="Z142" s="156">
        <f t="shared" si="164"/>
        <v>0</v>
      </c>
      <c r="AA142" s="156">
        <f t="shared" si="165"/>
        <v>0</v>
      </c>
      <c r="AB142" s="156">
        <f t="shared" si="166"/>
        <v>0.22415168580945302</v>
      </c>
      <c r="AC142" s="156">
        <f t="shared" si="167"/>
        <v>-0.18014625223308656</v>
      </c>
      <c r="AD142" s="156">
        <f t="shared" si="168"/>
        <v>-4.4005433576501218E-2</v>
      </c>
    </row>
    <row r="143" spans="1:30" ht="11.1" customHeight="1">
      <c r="A143" s="120" t="s">
        <v>59</v>
      </c>
      <c r="B143" s="122" t="s">
        <v>50</v>
      </c>
      <c r="C143" s="120" t="s">
        <v>59</v>
      </c>
      <c r="D143" s="129"/>
      <c r="E143" s="129"/>
      <c r="F143" s="129"/>
      <c r="G143" s="129"/>
      <c r="H143" s="129"/>
      <c r="I143" s="129"/>
      <c r="K143" s="150"/>
      <c r="M143" s="155">
        <f t="shared" si="161"/>
        <v>0</v>
      </c>
      <c r="N143" s="155">
        <f t="shared" si="162"/>
        <v>0</v>
      </c>
      <c r="R143" s="120" t="s">
        <v>68</v>
      </c>
      <c r="S143" s="120" t="s">
        <v>68</v>
      </c>
      <c r="T143" s="120" t="s">
        <v>68</v>
      </c>
      <c r="U143" s="120" t="s">
        <v>68</v>
      </c>
      <c r="V143" s="120" t="s">
        <v>68</v>
      </c>
      <c r="W143" s="120" t="s">
        <v>68</v>
      </c>
      <c r="Y143" s="156"/>
      <c r="Z143" s="156"/>
      <c r="AA143" s="156"/>
      <c r="AB143" s="156"/>
      <c r="AC143" s="156"/>
      <c r="AD143" s="156"/>
    </row>
    <row r="144" spans="1:30" ht="11.1" customHeight="1">
      <c r="A144" s="120" t="s">
        <v>59</v>
      </c>
      <c r="B144" s="239">
        <v>30</v>
      </c>
      <c r="C144" s="120" t="s">
        <v>60</v>
      </c>
      <c r="D144" s="129">
        <f>'Fig6.2 '!S67</f>
        <v>0.39745627980922099</v>
      </c>
      <c r="E144" s="129">
        <f>'Fig6.2 '!S68</f>
        <v>73.330683624801296</v>
      </c>
      <c r="F144" s="129">
        <f>'Fig6.2 '!S69</f>
        <v>26.271860095389499</v>
      </c>
      <c r="G144" s="129">
        <v>0</v>
      </c>
      <c r="H144" s="129">
        <v>0</v>
      </c>
      <c r="I144" s="129">
        <v>0</v>
      </c>
      <c r="K144" s="150"/>
      <c r="M144" s="155">
        <f t="shared" si="161"/>
        <v>100.00000000000001</v>
      </c>
      <c r="N144" s="155">
        <f t="shared" si="162"/>
        <v>0</v>
      </c>
      <c r="R144" s="120">
        <v>0.72926162260711003</v>
      </c>
      <c r="S144" s="120">
        <v>72.743846855059303</v>
      </c>
      <c r="T144" s="120">
        <v>26.526891522333599</v>
      </c>
      <c r="U144" s="120">
        <v>0</v>
      </c>
      <c r="V144" s="120">
        <v>0</v>
      </c>
      <c r="W144" s="120">
        <v>0</v>
      </c>
      <c r="Y144" s="156">
        <f t="shared" si="163"/>
        <v>-0.33180534279788904</v>
      </c>
      <c r="Z144" s="156">
        <f t="shared" si="164"/>
        <v>0.58683676974199273</v>
      </c>
      <c r="AA144" s="156">
        <f t="shared" si="165"/>
        <v>-0.2550314269441003</v>
      </c>
      <c r="AB144" s="156">
        <f t="shared" si="166"/>
        <v>0</v>
      </c>
      <c r="AC144" s="156">
        <f t="shared" si="167"/>
        <v>0</v>
      </c>
      <c r="AD144" s="156">
        <f t="shared" si="168"/>
        <v>0</v>
      </c>
    </row>
    <row r="145" spans="1:30" ht="11.1" customHeight="1">
      <c r="A145" s="120" t="s">
        <v>59</v>
      </c>
      <c r="B145" s="239"/>
      <c r="C145" s="120" t="s">
        <v>61</v>
      </c>
      <c r="D145" s="129">
        <v>0</v>
      </c>
      <c r="E145" s="129">
        <v>0</v>
      </c>
      <c r="F145" s="129">
        <v>0</v>
      </c>
      <c r="G145" s="129">
        <f>'Fig6.2 '!S70</f>
        <v>2.4330900243309E-2</v>
      </c>
      <c r="H145" s="129">
        <f>'Fig6.2 '!S71</f>
        <v>72.457420924574194</v>
      </c>
      <c r="I145" s="129">
        <f>'Fig6.2 '!S72</f>
        <v>27.518248175182499</v>
      </c>
      <c r="K145" s="150"/>
      <c r="M145" s="155">
        <f t="shared" si="161"/>
        <v>0</v>
      </c>
      <c r="N145" s="155">
        <f t="shared" si="162"/>
        <v>100</v>
      </c>
      <c r="R145" s="120">
        <v>0</v>
      </c>
      <c r="S145" s="120">
        <v>0</v>
      </c>
      <c r="T145" s="120">
        <v>0</v>
      </c>
      <c r="U145" s="120">
        <v>0.23671751709627001</v>
      </c>
      <c r="V145" s="120">
        <v>73.198316675434</v>
      </c>
      <c r="W145" s="120">
        <v>26.5649658074698</v>
      </c>
      <c r="Y145" s="156">
        <f t="shared" si="163"/>
        <v>0</v>
      </c>
      <c r="Z145" s="156">
        <f t="shared" si="164"/>
        <v>0</v>
      </c>
      <c r="AA145" s="156">
        <f t="shared" si="165"/>
        <v>0</v>
      </c>
      <c r="AB145" s="156">
        <f t="shared" si="166"/>
        <v>-0.21238661685296101</v>
      </c>
      <c r="AC145" s="156">
        <f t="shared" si="167"/>
        <v>-0.74089575085980641</v>
      </c>
      <c r="AD145" s="156">
        <f t="shared" si="168"/>
        <v>0.95328236771269914</v>
      </c>
    </row>
    <row r="146" spans="1:30" ht="11.1" customHeight="1">
      <c r="A146" s="120" t="s">
        <v>9</v>
      </c>
      <c r="B146" s="122" t="s">
        <v>50</v>
      </c>
      <c r="C146" s="120" t="s">
        <v>59</v>
      </c>
      <c r="D146" s="129"/>
      <c r="E146" s="129"/>
      <c r="F146" s="129"/>
      <c r="G146" s="129"/>
      <c r="H146" s="129"/>
      <c r="I146" s="129"/>
      <c r="K146" s="150"/>
      <c r="M146" s="155">
        <f t="shared" si="161"/>
        <v>0</v>
      </c>
      <c r="N146" s="155">
        <f t="shared" si="162"/>
        <v>0</v>
      </c>
      <c r="R146" s="120" t="s">
        <v>68</v>
      </c>
      <c r="S146" s="120" t="s">
        <v>68</v>
      </c>
      <c r="T146" s="120" t="s">
        <v>68</v>
      </c>
      <c r="U146" s="120" t="s">
        <v>68</v>
      </c>
      <c r="V146" s="120" t="s">
        <v>68</v>
      </c>
      <c r="W146" s="120" t="s">
        <v>68</v>
      </c>
      <c r="Y146" s="156"/>
      <c r="Z146" s="156"/>
      <c r="AA146" s="156"/>
      <c r="AB146" s="156"/>
      <c r="AC146" s="156"/>
      <c r="AD146" s="156"/>
    </row>
    <row r="147" spans="1:30" ht="11.1" customHeight="1">
      <c r="A147" s="120" t="s">
        <v>59</v>
      </c>
      <c r="B147" s="239">
        <v>15</v>
      </c>
      <c r="C147" s="120" t="s">
        <v>60</v>
      </c>
      <c r="D147" s="129">
        <f>'Fig6.2 '!D73</f>
        <v>97.4093264248705</v>
      </c>
      <c r="E147" s="129">
        <f>'Fig6.2 '!D74</f>
        <v>1.55440414507772</v>
      </c>
      <c r="F147" s="129">
        <f>'Fig6.2 '!D75</f>
        <v>1.03626943005181</v>
      </c>
      <c r="G147" s="129">
        <v>0</v>
      </c>
      <c r="H147" s="129">
        <v>0</v>
      </c>
      <c r="I147" s="129">
        <v>0</v>
      </c>
      <c r="K147" s="150"/>
      <c r="M147" s="155">
        <f t="shared" ref="M147:M152" si="169">SUM(D147:F147)</f>
        <v>100.00000000000003</v>
      </c>
      <c r="N147" s="155">
        <f t="shared" ref="N147:N152" si="170">SUM(G147:I147)</f>
        <v>0</v>
      </c>
      <c r="R147" s="120">
        <v>97.5124378109453</v>
      </c>
      <c r="S147" s="120">
        <v>1.4925373134328399</v>
      </c>
      <c r="T147" s="120">
        <v>0.99502487562189001</v>
      </c>
      <c r="U147" s="120">
        <v>0</v>
      </c>
      <c r="V147" s="120">
        <v>0</v>
      </c>
      <c r="W147" s="120">
        <v>0</v>
      </c>
      <c r="Y147" s="156">
        <f t="shared" ref="Y147:Y151" si="171">D147-R147</f>
        <v>-0.10311138607480075</v>
      </c>
      <c r="Z147" s="156">
        <f t="shared" ref="Z147:Z151" si="172">E147-S147</f>
        <v>6.1866831644880049E-2</v>
      </c>
      <c r="AA147" s="156">
        <f t="shared" ref="AA147:AA151" si="173">F147-T147</f>
        <v>4.1244554429920033E-2</v>
      </c>
      <c r="AB147" s="156">
        <f t="shared" ref="AB147:AB151" si="174">G147-U147</f>
        <v>0</v>
      </c>
      <c r="AC147" s="156">
        <f t="shared" ref="AC147:AC151" si="175">H147-V147</f>
        <v>0</v>
      </c>
      <c r="AD147" s="156">
        <f t="shared" ref="AD147:AD151" si="176">I147-W147</f>
        <v>0</v>
      </c>
    </row>
    <row r="148" spans="1:30" ht="11.1" customHeight="1">
      <c r="A148" s="120" t="s">
        <v>59</v>
      </c>
      <c r="B148" s="239"/>
      <c r="C148" s="120" t="s">
        <v>61</v>
      </c>
      <c r="D148" s="129">
        <v>0</v>
      </c>
      <c r="E148" s="129">
        <v>0</v>
      </c>
      <c r="F148" s="129">
        <v>0</v>
      </c>
      <c r="G148" s="129">
        <f>'Fig6.2 '!D76</f>
        <v>99.300699300699307</v>
      </c>
      <c r="H148" s="129">
        <f>'Fig6.2 '!D77</f>
        <v>0.69930069930069905</v>
      </c>
      <c r="I148" s="129">
        <f>'Fig6.2 '!D78</f>
        <v>0</v>
      </c>
      <c r="K148" s="150"/>
      <c r="M148" s="155">
        <f t="shared" si="169"/>
        <v>0</v>
      </c>
      <c r="N148" s="155">
        <f t="shared" si="170"/>
        <v>100</v>
      </c>
      <c r="R148" s="120">
        <v>0</v>
      </c>
      <c r="S148" s="120">
        <v>0</v>
      </c>
      <c r="T148" s="120">
        <v>0</v>
      </c>
      <c r="U148" s="120">
        <v>98.630136986301395</v>
      </c>
      <c r="V148" s="120">
        <v>1.3698630136986301</v>
      </c>
      <c r="W148" s="120">
        <v>0</v>
      </c>
      <c r="Y148" s="156">
        <f t="shared" si="171"/>
        <v>0</v>
      </c>
      <c r="Z148" s="156">
        <f t="shared" si="172"/>
        <v>0</v>
      </c>
      <c r="AA148" s="156">
        <f t="shared" si="173"/>
        <v>0</v>
      </c>
      <c r="AB148" s="156">
        <f t="shared" si="174"/>
        <v>0.67056231439791247</v>
      </c>
      <c r="AC148" s="156">
        <f t="shared" si="175"/>
        <v>-0.67056231439793101</v>
      </c>
      <c r="AD148" s="156">
        <f t="shared" si="176"/>
        <v>0</v>
      </c>
    </row>
    <row r="149" spans="1:30" ht="11.1" customHeight="1">
      <c r="A149" s="120" t="s">
        <v>59</v>
      </c>
      <c r="B149" s="122" t="s">
        <v>50</v>
      </c>
      <c r="C149" s="120" t="s">
        <v>59</v>
      </c>
      <c r="D149" s="129"/>
      <c r="E149" s="129"/>
      <c r="F149" s="129"/>
      <c r="G149" s="129"/>
      <c r="H149" s="129"/>
      <c r="I149" s="129"/>
      <c r="K149" s="150"/>
      <c r="M149" s="155">
        <f t="shared" si="169"/>
        <v>0</v>
      </c>
      <c r="N149" s="155">
        <f t="shared" si="170"/>
        <v>0</v>
      </c>
      <c r="R149" s="120" t="s">
        <v>68</v>
      </c>
      <c r="S149" s="120" t="s">
        <v>68</v>
      </c>
      <c r="T149" s="120" t="s">
        <v>68</v>
      </c>
      <c r="U149" s="120" t="s">
        <v>68</v>
      </c>
      <c r="V149" s="120" t="s">
        <v>68</v>
      </c>
      <c r="W149" s="120" t="s">
        <v>68</v>
      </c>
      <c r="Y149" s="156"/>
      <c r="Z149" s="156"/>
      <c r="AA149" s="156"/>
      <c r="AB149" s="156"/>
      <c r="AC149" s="156"/>
      <c r="AD149" s="156"/>
    </row>
    <row r="150" spans="1:30" ht="11.1" customHeight="1">
      <c r="A150" s="120" t="s">
        <v>59</v>
      </c>
      <c r="B150" s="239">
        <v>16</v>
      </c>
      <c r="C150" s="120" t="s">
        <v>60</v>
      </c>
      <c r="D150" s="129">
        <f>'Fig6.2 '!E73</f>
        <v>97.422680412371093</v>
      </c>
      <c r="E150" s="129">
        <f>'Fig6.2 '!E74</f>
        <v>1.5463917525773201</v>
      </c>
      <c r="F150" s="129">
        <f>'Fig6.2 '!E75</f>
        <v>1.0309278350515501</v>
      </c>
      <c r="G150" s="129">
        <v>0</v>
      </c>
      <c r="H150" s="129">
        <v>0</v>
      </c>
      <c r="I150" s="129">
        <v>0</v>
      </c>
      <c r="K150" s="150"/>
      <c r="M150" s="155">
        <f t="shared" si="169"/>
        <v>99.999999999999972</v>
      </c>
      <c r="N150" s="155">
        <f t="shared" si="170"/>
        <v>0</v>
      </c>
      <c r="R150" s="120">
        <v>98.139534883720998</v>
      </c>
      <c r="S150" s="120">
        <v>0.93023255813953998</v>
      </c>
      <c r="T150" s="120">
        <v>0.93023255813953998</v>
      </c>
      <c r="U150" s="120">
        <v>0</v>
      </c>
      <c r="V150" s="120">
        <v>0</v>
      </c>
      <c r="W150" s="120">
        <v>0</v>
      </c>
      <c r="Y150" s="156">
        <f t="shared" si="171"/>
        <v>-0.71685447134990454</v>
      </c>
      <c r="Z150" s="156">
        <f t="shared" si="172"/>
        <v>0.61615919443778011</v>
      </c>
      <c r="AA150" s="156">
        <f t="shared" si="173"/>
        <v>0.10069527691201008</v>
      </c>
      <c r="AB150" s="156">
        <f t="shared" si="174"/>
        <v>0</v>
      </c>
      <c r="AC150" s="156">
        <f t="shared" si="175"/>
        <v>0</v>
      </c>
      <c r="AD150" s="156">
        <f t="shared" si="176"/>
        <v>0</v>
      </c>
    </row>
    <row r="151" spans="1:30" ht="11.1" customHeight="1">
      <c r="A151" s="120" t="s">
        <v>59</v>
      </c>
      <c r="B151" s="239"/>
      <c r="C151" s="120" t="s">
        <v>61</v>
      </c>
      <c r="D151" s="129">
        <v>0</v>
      </c>
      <c r="E151" s="129">
        <v>0</v>
      </c>
      <c r="F151" s="129">
        <v>0</v>
      </c>
      <c r="G151" s="129">
        <f>'Fig6.2 '!E76</f>
        <v>95.270270270270302</v>
      </c>
      <c r="H151" s="129">
        <f>'Fig6.2 '!E77</f>
        <v>4.7297297297297298</v>
      </c>
      <c r="I151" s="129">
        <f>'Fig6.2 '!E78</f>
        <v>0</v>
      </c>
      <c r="K151" s="150"/>
      <c r="M151" s="155">
        <f t="shared" si="169"/>
        <v>0</v>
      </c>
      <c r="N151" s="155">
        <f t="shared" si="170"/>
        <v>100.00000000000003</v>
      </c>
      <c r="R151" s="120">
        <v>0</v>
      </c>
      <c r="S151" s="120">
        <v>0</v>
      </c>
      <c r="T151" s="120">
        <v>0</v>
      </c>
      <c r="U151" s="120">
        <v>99.462365591397898</v>
      </c>
      <c r="V151" s="120">
        <v>0.53763440860214995</v>
      </c>
      <c r="W151" s="120">
        <v>0</v>
      </c>
      <c r="Y151" s="156">
        <f t="shared" si="171"/>
        <v>0</v>
      </c>
      <c r="Z151" s="156">
        <f t="shared" si="172"/>
        <v>0</v>
      </c>
      <c r="AA151" s="156">
        <f t="shared" si="173"/>
        <v>0</v>
      </c>
      <c r="AB151" s="156">
        <f t="shared" si="174"/>
        <v>-4.1920953211275958</v>
      </c>
      <c r="AC151" s="156">
        <f t="shared" si="175"/>
        <v>4.1920953211275798</v>
      </c>
      <c r="AD151" s="156">
        <f t="shared" si="176"/>
        <v>0</v>
      </c>
    </row>
    <row r="152" spans="1:30" ht="11.1" customHeight="1">
      <c r="A152" s="120" t="s">
        <v>59</v>
      </c>
      <c r="B152" s="122" t="s">
        <v>50</v>
      </c>
      <c r="C152" s="120" t="s">
        <v>59</v>
      </c>
      <c r="D152" s="129"/>
      <c r="E152" s="129"/>
      <c r="F152" s="129"/>
      <c r="G152" s="129"/>
      <c r="H152" s="129"/>
      <c r="I152" s="129"/>
      <c r="K152" s="150"/>
      <c r="M152" s="155">
        <f t="shared" si="169"/>
        <v>0</v>
      </c>
      <c r="N152" s="155">
        <f t="shared" si="170"/>
        <v>0</v>
      </c>
      <c r="R152" s="120" t="s">
        <v>68</v>
      </c>
      <c r="S152" s="120" t="s">
        <v>68</v>
      </c>
      <c r="T152" s="120" t="s">
        <v>68</v>
      </c>
      <c r="U152" s="120" t="s">
        <v>68</v>
      </c>
      <c r="V152" s="120" t="s">
        <v>68</v>
      </c>
      <c r="W152" s="120" t="s">
        <v>68</v>
      </c>
      <c r="Y152" s="156"/>
      <c r="Z152" s="156"/>
      <c r="AA152" s="156"/>
      <c r="AB152" s="156"/>
      <c r="AC152" s="156"/>
      <c r="AD152" s="156"/>
    </row>
    <row r="153" spans="1:30" ht="11.1" customHeight="1">
      <c r="A153" s="120" t="s">
        <v>59</v>
      </c>
      <c r="B153" s="239">
        <v>17</v>
      </c>
      <c r="C153" s="120" t="s">
        <v>60</v>
      </c>
      <c r="D153" s="129">
        <f>'Fig6.2 '!F73</f>
        <v>97.630331753554501</v>
      </c>
      <c r="E153" s="129">
        <f>'Fig6.2 '!F74</f>
        <v>1.8957345971563999</v>
      </c>
      <c r="F153" s="129">
        <f>'Fig6.2 '!F75</f>
        <v>0.47393364928909998</v>
      </c>
      <c r="G153" s="129">
        <v>0</v>
      </c>
      <c r="H153" s="129">
        <v>0</v>
      </c>
      <c r="I153" s="129">
        <v>0</v>
      </c>
      <c r="K153" s="150"/>
      <c r="M153" s="155">
        <f t="shared" ref="M153:M158" si="177">SUM(D153:F153)</f>
        <v>100</v>
      </c>
      <c r="N153" s="155">
        <f t="shared" ref="N153:N158" si="178">SUM(G153:I153)</f>
        <v>0</v>
      </c>
      <c r="R153" s="120">
        <v>95.102040816326493</v>
      </c>
      <c r="S153" s="120">
        <v>3.87755102040816</v>
      </c>
      <c r="T153" s="120">
        <v>1.0204081632653099</v>
      </c>
      <c r="U153" s="120">
        <v>0</v>
      </c>
      <c r="V153" s="120">
        <v>0</v>
      </c>
      <c r="W153" s="120">
        <v>0</v>
      </c>
      <c r="Y153" s="156">
        <f t="shared" ref="Y153:Y157" si="179">D153-R153</f>
        <v>2.5282909372280074</v>
      </c>
      <c r="Z153" s="156">
        <f t="shared" ref="Z153:Z157" si="180">E153-S153</f>
        <v>-1.9818164232517601</v>
      </c>
      <c r="AA153" s="156">
        <f t="shared" ref="AA153:AA157" si="181">F153-T153</f>
        <v>-0.54647451397620994</v>
      </c>
      <c r="AB153" s="156">
        <f t="shared" ref="AB153:AB157" si="182">G153-U153</f>
        <v>0</v>
      </c>
      <c r="AC153" s="156">
        <f t="shared" ref="AC153:AC157" si="183">H153-V153</f>
        <v>0</v>
      </c>
      <c r="AD153" s="156">
        <f t="shared" ref="AD153:AD157" si="184">I153-W153</f>
        <v>0</v>
      </c>
    </row>
    <row r="154" spans="1:30" ht="11.1" customHeight="1">
      <c r="A154" s="120" t="s">
        <v>59</v>
      </c>
      <c r="B154" s="239"/>
      <c r="C154" s="120" t="s">
        <v>61</v>
      </c>
      <c r="D154" s="129">
        <v>0</v>
      </c>
      <c r="E154" s="129">
        <v>0</v>
      </c>
      <c r="F154" s="129">
        <v>0</v>
      </c>
      <c r="G154" s="129">
        <f>'Fig6.2 '!F76</f>
        <v>98.360655737704903</v>
      </c>
      <c r="H154" s="129">
        <f>'Fig6.2 '!F77</f>
        <v>1.63934426229508</v>
      </c>
      <c r="I154" s="129">
        <f>'Fig6.2 '!F78</f>
        <v>0</v>
      </c>
      <c r="K154" s="150"/>
      <c r="M154" s="155">
        <f t="shared" si="177"/>
        <v>0</v>
      </c>
      <c r="N154" s="155">
        <f t="shared" si="178"/>
        <v>99.999999999999986</v>
      </c>
      <c r="R154" s="120">
        <v>0</v>
      </c>
      <c r="S154" s="120">
        <v>0</v>
      </c>
      <c r="T154" s="120">
        <v>0</v>
      </c>
      <c r="U154" s="120">
        <v>95.681063122923604</v>
      </c>
      <c r="V154" s="120">
        <v>3.9867109634551499</v>
      </c>
      <c r="W154" s="120">
        <v>0.33222591362126003</v>
      </c>
      <c r="Y154" s="156">
        <f t="shared" si="179"/>
        <v>0</v>
      </c>
      <c r="Z154" s="156">
        <f t="shared" si="180"/>
        <v>0</v>
      </c>
      <c r="AA154" s="156">
        <f t="shared" si="181"/>
        <v>0</v>
      </c>
      <c r="AB154" s="156">
        <f t="shared" si="182"/>
        <v>2.6795926147812992</v>
      </c>
      <c r="AC154" s="156">
        <f t="shared" si="183"/>
        <v>-2.3473667011600696</v>
      </c>
      <c r="AD154" s="156">
        <f t="shared" si="184"/>
        <v>-0.33222591362126003</v>
      </c>
    </row>
    <row r="155" spans="1:30" ht="11.1" customHeight="1">
      <c r="A155" s="120" t="s">
        <v>59</v>
      </c>
      <c r="B155" s="122" t="s">
        <v>50</v>
      </c>
      <c r="C155" s="120" t="s">
        <v>59</v>
      </c>
      <c r="D155" s="129"/>
      <c r="E155" s="129"/>
      <c r="F155" s="129"/>
      <c r="G155" s="129"/>
      <c r="H155" s="129"/>
      <c r="I155" s="129"/>
      <c r="K155" s="150"/>
      <c r="M155" s="155">
        <f t="shared" si="177"/>
        <v>0</v>
      </c>
      <c r="N155" s="155">
        <f t="shared" si="178"/>
        <v>0</v>
      </c>
      <c r="R155" s="120" t="s">
        <v>68</v>
      </c>
      <c r="S155" s="120" t="s">
        <v>68</v>
      </c>
      <c r="T155" s="120" t="s">
        <v>68</v>
      </c>
      <c r="U155" s="120" t="s">
        <v>68</v>
      </c>
      <c r="V155" s="120" t="s">
        <v>68</v>
      </c>
      <c r="W155" s="120" t="s">
        <v>68</v>
      </c>
      <c r="Y155" s="156"/>
      <c r="Z155" s="156"/>
      <c r="AA155" s="156"/>
      <c r="AB155" s="156"/>
      <c r="AC155" s="156"/>
      <c r="AD155" s="156"/>
    </row>
    <row r="156" spans="1:30" ht="11.1" customHeight="1">
      <c r="A156" s="120" t="s">
        <v>59</v>
      </c>
      <c r="B156" s="239">
        <v>18</v>
      </c>
      <c r="C156" s="120" t="s">
        <v>60</v>
      </c>
      <c r="D156" s="129">
        <f>'Fig6.2 '!G73</f>
        <v>90.612244897959201</v>
      </c>
      <c r="E156" s="129">
        <f>'Fig6.2 '!G74</f>
        <v>7.9591836734693899</v>
      </c>
      <c r="F156" s="129">
        <f>'Fig6.2 '!G75</f>
        <v>1.4285714285714299</v>
      </c>
      <c r="G156" s="129">
        <v>0</v>
      </c>
      <c r="H156" s="129">
        <v>0</v>
      </c>
      <c r="I156" s="129">
        <v>0</v>
      </c>
      <c r="K156" s="150"/>
      <c r="M156" s="155">
        <f t="shared" si="177"/>
        <v>100.00000000000001</v>
      </c>
      <c r="N156" s="155">
        <f t="shared" si="178"/>
        <v>0</v>
      </c>
      <c r="R156" s="120">
        <v>92.025862068965495</v>
      </c>
      <c r="S156" s="120">
        <v>6.4655172413793096</v>
      </c>
      <c r="T156" s="120">
        <v>1.5086206896551699</v>
      </c>
      <c r="U156" s="120">
        <v>0</v>
      </c>
      <c r="V156" s="120">
        <v>0</v>
      </c>
      <c r="W156" s="120">
        <v>0</v>
      </c>
      <c r="Y156" s="156">
        <f t="shared" si="179"/>
        <v>-1.4136171710062939</v>
      </c>
      <c r="Z156" s="156">
        <f t="shared" si="180"/>
        <v>1.4936664320900803</v>
      </c>
      <c r="AA156" s="156">
        <f t="shared" si="181"/>
        <v>-8.0049261083739998E-2</v>
      </c>
      <c r="AB156" s="156">
        <f t="shared" si="182"/>
        <v>0</v>
      </c>
      <c r="AC156" s="156">
        <f t="shared" si="183"/>
        <v>0</v>
      </c>
      <c r="AD156" s="156">
        <f t="shared" si="184"/>
        <v>0</v>
      </c>
    </row>
    <row r="157" spans="1:30" ht="11.1" customHeight="1">
      <c r="A157" s="120" t="s">
        <v>59</v>
      </c>
      <c r="B157" s="239"/>
      <c r="C157" s="120" t="s">
        <v>61</v>
      </c>
      <c r="D157" s="129">
        <v>0</v>
      </c>
      <c r="E157" s="129">
        <v>0</v>
      </c>
      <c r="F157" s="129">
        <v>0</v>
      </c>
      <c r="G157" s="129">
        <f>'Fig6.2 '!G76</f>
        <v>92.881355932203405</v>
      </c>
      <c r="H157" s="129">
        <f>'Fig6.2 '!G77</f>
        <v>5.7627118644067803</v>
      </c>
      <c r="I157" s="129">
        <f>'Fig6.2 '!G78</f>
        <v>1.35593220338983</v>
      </c>
      <c r="K157" s="150"/>
      <c r="M157" s="155">
        <f t="shared" si="177"/>
        <v>0</v>
      </c>
      <c r="N157" s="155">
        <f t="shared" si="178"/>
        <v>100.00000000000001</v>
      </c>
      <c r="R157" s="120">
        <v>0</v>
      </c>
      <c r="S157" s="120">
        <v>0</v>
      </c>
      <c r="T157" s="120">
        <v>0</v>
      </c>
      <c r="U157" s="120">
        <v>93.814432989690701</v>
      </c>
      <c r="V157" s="120">
        <v>6.1855670103092804</v>
      </c>
      <c r="W157" s="120">
        <v>0</v>
      </c>
      <c r="Y157" s="156">
        <f t="shared" si="179"/>
        <v>0</v>
      </c>
      <c r="Z157" s="156">
        <f t="shared" si="180"/>
        <v>0</v>
      </c>
      <c r="AA157" s="156">
        <f t="shared" si="181"/>
        <v>0</v>
      </c>
      <c r="AB157" s="156">
        <f t="shared" si="182"/>
        <v>-0.93307705748729575</v>
      </c>
      <c r="AC157" s="156">
        <f t="shared" si="183"/>
        <v>-0.42285514590250006</v>
      </c>
      <c r="AD157" s="156">
        <f t="shared" si="184"/>
        <v>1.35593220338983</v>
      </c>
    </row>
    <row r="158" spans="1:30" ht="11.1" customHeight="1">
      <c r="A158" s="120" t="s">
        <v>59</v>
      </c>
      <c r="B158" s="122" t="s">
        <v>50</v>
      </c>
      <c r="C158" s="120" t="s">
        <v>59</v>
      </c>
      <c r="D158" s="129"/>
      <c r="E158" s="129"/>
      <c r="F158" s="129"/>
      <c r="G158" s="129"/>
      <c r="H158" s="129"/>
      <c r="I158" s="129"/>
      <c r="K158" s="150"/>
      <c r="M158" s="155">
        <f t="shared" si="177"/>
        <v>0</v>
      </c>
      <c r="N158" s="155">
        <f t="shared" si="178"/>
        <v>0</v>
      </c>
      <c r="R158" s="120" t="s">
        <v>68</v>
      </c>
      <c r="S158" s="120" t="s">
        <v>68</v>
      </c>
      <c r="T158" s="120" t="s">
        <v>68</v>
      </c>
      <c r="U158" s="120" t="s">
        <v>68</v>
      </c>
      <c r="V158" s="120" t="s">
        <v>68</v>
      </c>
      <c r="W158" s="120" t="s">
        <v>68</v>
      </c>
      <c r="Y158" s="156"/>
      <c r="Z158" s="156"/>
      <c r="AA158" s="156"/>
      <c r="AB158" s="156"/>
      <c r="AC158" s="156"/>
      <c r="AD158" s="156"/>
    </row>
    <row r="159" spans="1:30" ht="11.1" customHeight="1">
      <c r="A159" s="120" t="s">
        <v>59</v>
      </c>
      <c r="B159" s="239">
        <v>19</v>
      </c>
      <c r="C159" s="120" t="s">
        <v>60</v>
      </c>
      <c r="D159" s="129">
        <f>'Fig6.2 '!H73</f>
        <v>80.353200883002202</v>
      </c>
      <c r="E159" s="129">
        <f>'Fig6.2 '!H74</f>
        <v>17.880794701986801</v>
      </c>
      <c r="F159" s="129">
        <f>'Fig6.2 '!H75</f>
        <v>1.7660044150110401</v>
      </c>
      <c r="G159" s="129">
        <v>0</v>
      </c>
      <c r="H159" s="129">
        <v>0</v>
      </c>
      <c r="I159" s="129">
        <v>0</v>
      </c>
      <c r="K159" s="150"/>
      <c r="M159" s="155">
        <f t="shared" ref="M159:M164" si="185">SUM(D159:F159)</f>
        <v>100.00000000000004</v>
      </c>
      <c r="N159" s="155">
        <f t="shared" ref="N159:N164" si="186">SUM(G159:I159)</f>
        <v>0</v>
      </c>
      <c r="R159" s="120">
        <v>89.523809523809604</v>
      </c>
      <c r="S159" s="120">
        <v>9.6598639455782305</v>
      </c>
      <c r="T159" s="120">
        <v>0.81632653061225002</v>
      </c>
      <c r="U159" s="120">
        <v>0</v>
      </c>
      <c r="V159" s="120">
        <v>0</v>
      </c>
      <c r="W159" s="120">
        <v>0</v>
      </c>
      <c r="Y159" s="156">
        <f t="shared" ref="Y159:Y163" si="187">D159-R159</f>
        <v>-9.1706086408074015</v>
      </c>
      <c r="Z159" s="156">
        <f t="shared" ref="Z159:Z163" si="188">E159-S159</f>
        <v>8.2209307564085705</v>
      </c>
      <c r="AA159" s="156">
        <f t="shared" ref="AA159:AA163" si="189">F159-T159</f>
        <v>0.94967788439879008</v>
      </c>
      <c r="AB159" s="156">
        <f t="shared" ref="AB159:AB163" si="190">G159-U159</f>
        <v>0</v>
      </c>
      <c r="AC159" s="156">
        <f t="shared" ref="AC159:AC163" si="191">H159-V159</f>
        <v>0</v>
      </c>
      <c r="AD159" s="156">
        <f t="shared" ref="AD159:AD163" si="192">I159-W159</f>
        <v>0</v>
      </c>
    </row>
    <row r="160" spans="1:30" ht="11.1" customHeight="1">
      <c r="A160" s="120" t="s">
        <v>59</v>
      </c>
      <c r="B160" s="239"/>
      <c r="C160" s="120" t="s">
        <v>61</v>
      </c>
      <c r="D160" s="129">
        <v>0</v>
      </c>
      <c r="E160" s="129">
        <v>0</v>
      </c>
      <c r="F160" s="129">
        <v>0</v>
      </c>
      <c r="G160" s="129">
        <f>'Fig6.2 '!H76</f>
        <v>88.188976377952798</v>
      </c>
      <c r="H160" s="129">
        <f>'Fig6.2 '!H77</f>
        <v>11.286089238845101</v>
      </c>
      <c r="I160" s="129">
        <f>'Fig6.2 '!H78</f>
        <v>0.52493438320209995</v>
      </c>
      <c r="K160" s="150"/>
      <c r="M160" s="155">
        <f t="shared" si="185"/>
        <v>0</v>
      </c>
      <c r="N160" s="155">
        <f t="shared" si="186"/>
        <v>100</v>
      </c>
      <c r="R160" s="120">
        <v>0</v>
      </c>
      <c r="S160" s="120">
        <v>0</v>
      </c>
      <c r="T160" s="120">
        <v>0</v>
      </c>
      <c r="U160" s="120">
        <v>91.412213740458</v>
      </c>
      <c r="V160" s="120">
        <v>8.2061068702290108</v>
      </c>
      <c r="W160" s="120">
        <v>0.38167938931298001</v>
      </c>
      <c r="Y160" s="156">
        <f t="shared" si="187"/>
        <v>0</v>
      </c>
      <c r="Z160" s="156">
        <f t="shared" si="188"/>
        <v>0</v>
      </c>
      <c r="AA160" s="156">
        <f t="shared" si="189"/>
        <v>0</v>
      </c>
      <c r="AB160" s="156">
        <f t="shared" si="190"/>
        <v>-3.223237362505202</v>
      </c>
      <c r="AC160" s="156">
        <f t="shared" si="191"/>
        <v>3.0799823686160899</v>
      </c>
      <c r="AD160" s="156">
        <f t="shared" si="192"/>
        <v>0.14325499388911994</v>
      </c>
    </row>
    <row r="161" spans="1:30" ht="11.1" customHeight="1">
      <c r="A161" s="120" t="s">
        <v>59</v>
      </c>
      <c r="B161" s="122" t="s">
        <v>50</v>
      </c>
      <c r="C161" s="120" t="s">
        <v>59</v>
      </c>
      <c r="D161" s="129"/>
      <c r="E161" s="129"/>
      <c r="F161" s="129"/>
      <c r="G161" s="129"/>
      <c r="H161" s="129"/>
      <c r="I161" s="129"/>
      <c r="K161" s="150"/>
      <c r="M161" s="155">
        <f t="shared" si="185"/>
        <v>0</v>
      </c>
      <c r="N161" s="155">
        <f t="shared" si="186"/>
        <v>0</v>
      </c>
      <c r="R161" s="120" t="s">
        <v>68</v>
      </c>
      <c r="S161" s="120" t="s">
        <v>68</v>
      </c>
      <c r="T161" s="120" t="s">
        <v>68</v>
      </c>
      <c r="U161" s="120" t="s">
        <v>68</v>
      </c>
      <c r="V161" s="120" t="s">
        <v>68</v>
      </c>
      <c r="W161" s="120" t="s">
        <v>68</v>
      </c>
      <c r="Y161" s="156"/>
      <c r="Z161" s="156"/>
      <c r="AA161" s="156"/>
      <c r="AB161" s="156"/>
      <c r="AC161" s="156"/>
      <c r="AD161" s="156"/>
    </row>
    <row r="162" spans="1:30" ht="11.1" customHeight="1">
      <c r="A162" s="120" t="s">
        <v>59</v>
      </c>
      <c r="B162" s="239">
        <v>20</v>
      </c>
      <c r="C162" s="120" t="s">
        <v>60</v>
      </c>
      <c r="D162" s="129">
        <f>'Fig6.2 '!I73</f>
        <v>74.931129476584005</v>
      </c>
      <c r="E162" s="129">
        <f>'Fig6.2 '!I74</f>
        <v>23.4159779614325</v>
      </c>
      <c r="F162" s="129">
        <f>'Fig6.2 '!I75</f>
        <v>1.65289256198347</v>
      </c>
      <c r="G162" s="129">
        <v>0</v>
      </c>
      <c r="H162" s="129">
        <v>0</v>
      </c>
      <c r="I162" s="129">
        <v>0</v>
      </c>
      <c r="K162" s="150"/>
      <c r="M162" s="155">
        <f t="shared" si="185"/>
        <v>99.999999999999972</v>
      </c>
      <c r="N162" s="155">
        <f t="shared" si="186"/>
        <v>0</v>
      </c>
      <c r="R162" s="120">
        <v>77.880794701986801</v>
      </c>
      <c r="S162" s="120">
        <v>19.0728476821192</v>
      </c>
      <c r="T162" s="120">
        <v>3.0463576158940402</v>
      </c>
      <c r="U162" s="120">
        <v>0</v>
      </c>
      <c r="V162" s="120">
        <v>0</v>
      </c>
      <c r="W162" s="120">
        <v>0</v>
      </c>
      <c r="Y162" s="156">
        <f t="shared" si="187"/>
        <v>-2.9496652254027964</v>
      </c>
      <c r="Z162" s="156">
        <f t="shared" si="188"/>
        <v>4.3431302793133</v>
      </c>
      <c r="AA162" s="156">
        <f t="shared" si="189"/>
        <v>-1.3934650539105702</v>
      </c>
      <c r="AB162" s="156">
        <f t="shared" si="190"/>
        <v>0</v>
      </c>
      <c r="AC162" s="156">
        <f t="shared" si="191"/>
        <v>0</v>
      </c>
      <c r="AD162" s="156">
        <f t="shared" si="192"/>
        <v>0</v>
      </c>
    </row>
    <row r="163" spans="1:30" ht="11.1" customHeight="1">
      <c r="A163" s="120" t="s">
        <v>59</v>
      </c>
      <c r="B163" s="239"/>
      <c r="C163" s="120" t="s">
        <v>61</v>
      </c>
      <c r="D163" s="129">
        <v>0</v>
      </c>
      <c r="E163" s="129">
        <v>0</v>
      </c>
      <c r="F163" s="129">
        <v>0</v>
      </c>
      <c r="G163" s="129">
        <f>'Fig6.2 '!I76</f>
        <v>79.1015625</v>
      </c>
      <c r="H163" s="129">
        <f>'Fig6.2 '!I77</f>
        <v>20.3125</v>
      </c>
      <c r="I163" s="129">
        <f>'Fig6.2 '!I78</f>
        <v>0.5859375</v>
      </c>
      <c r="K163" s="150"/>
      <c r="M163" s="155">
        <f t="shared" si="185"/>
        <v>0</v>
      </c>
      <c r="N163" s="155">
        <f t="shared" si="186"/>
        <v>100</v>
      </c>
      <c r="R163" s="120">
        <v>0</v>
      </c>
      <c r="S163" s="120">
        <v>0</v>
      </c>
      <c r="T163" s="120">
        <v>0</v>
      </c>
      <c r="U163" s="120">
        <v>79.3624161073826</v>
      </c>
      <c r="V163" s="120">
        <v>18.456375838926199</v>
      </c>
      <c r="W163" s="120">
        <v>2.1812080536912801</v>
      </c>
      <c r="Y163" s="156">
        <f t="shared" si="187"/>
        <v>0</v>
      </c>
      <c r="Z163" s="156">
        <f t="shared" si="188"/>
        <v>0</v>
      </c>
      <c r="AA163" s="156">
        <f t="shared" si="189"/>
        <v>0</v>
      </c>
      <c r="AB163" s="156">
        <f t="shared" si="190"/>
        <v>-0.26085360738260022</v>
      </c>
      <c r="AC163" s="156">
        <f t="shared" si="191"/>
        <v>1.8561241610738008</v>
      </c>
      <c r="AD163" s="156">
        <f t="shared" si="192"/>
        <v>-1.5952705536912801</v>
      </c>
    </row>
    <row r="164" spans="1:30" ht="11.1" customHeight="1">
      <c r="A164" s="120" t="s">
        <v>59</v>
      </c>
      <c r="B164" s="122" t="s">
        <v>50</v>
      </c>
      <c r="C164" s="120" t="s">
        <v>59</v>
      </c>
      <c r="D164" s="129"/>
      <c r="E164" s="129"/>
      <c r="F164" s="129"/>
      <c r="G164" s="129"/>
      <c r="H164" s="129"/>
      <c r="I164" s="129"/>
      <c r="K164" s="150"/>
      <c r="M164" s="155">
        <f t="shared" si="185"/>
        <v>0</v>
      </c>
      <c r="N164" s="155">
        <f t="shared" si="186"/>
        <v>0</v>
      </c>
      <c r="R164" s="120" t="s">
        <v>68</v>
      </c>
      <c r="S164" s="120" t="s">
        <v>68</v>
      </c>
      <c r="T164" s="120" t="s">
        <v>68</v>
      </c>
      <c r="U164" s="120" t="s">
        <v>68</v>
      </c>
      <c r="V164" s="120" t="s">
        <v>68</v>
      </c>
      <c r="W164" s="120" t="s">
        <v>68</v>
      </c>
      <c r="Y164" s="156"/>
      <c r="Z164" s="156"/>
      <c r="AA164" s="156"/>
      <c r="AB164" s="156"/>
      <c r="AC164" s="156"/>
      <c r="AD164" s="156"/>
    </row>
    <row r="165" spans="1:30" ht="11.1" customHeight="1">
      <c r="A165" s="120" t="s">
        <v>59</v>
      </c>
      <c r="B165" s="239">
        <v>21</v>
      </c>
      <c r="C165" s="120" t="s">
        <v>60</v>
      </c>
      <c r="D165" s="129">
        <f>'Fig6.2 '!J73</f>
        <v>64.179104477611901</v>
      </c>
      <c r="E165" s="129">
        <f>'Fig6.2 '!J74</f>
        <v>30.257801899592899</v>
      </c>
      <c r="F165" s="129">
        <f>'Fig6.2 '!J75</f>
        <v>5.5630936227951198</v>
      </c>
      <c r="G165" s="129">
        <v>0</v>
      </c>
      <c r="H165" s="129">
        <v>0</v>
      </c>
      <c r="I165" s="129">
        <v>0</v>
      </c>
      <c r="K165" s="150"/>
      <c r="M165" s="155">
        <f t="shared" ref="M165:M170" si="193">SUM(D165:F165)</f>
        <v>99.999999999999915</v>
      </c>
      <c r="N165" s="155">
        <f t="shared" ref="N165:N170" si="194">SUM(G165:I165)</f>
        <v>0</v>
      </c>
      <c r="R165" s="120">
        <v>69.440654843110494</v>
      </c>
      <c r="S165" s="120">
        <v>27.148703956343802</v>
      </c>
      <c r="T165" s="120">
        <v>3.4106412005457001</v>
      </c>
      <c r="U165" s="120">
        <v>0</v>
      </c>
      <c r="V165" s="120">
        <v>0</v>
      </c>
      <c r="W165" s="120">
        <v>0</v>
      </c>
      <c r="Y165" s="156">
        <f t="shared" ref="Y165:Y169" si="195">D165-R165</f>
        <v>-5.2615503654985929</v>
      </c>
      <c r="Z165" s="156">
        <f t="shared" ref="Z165:Z169" si="196">E165-S165</f>
        <v>3.1090979432490968</v>
      </c>
      <c r="AA165" s="156">
        <f t="shared" ref="AA165:AA169" si="197">F165-T165</f>
        <v>2.1524524222494197</v>
      </c>
      <c r="AB165" s="156">
        <f t="shared" ref="AB165:AB169" si="198">G165-U165</f>
        <v>0</v>
      </c>
      <c r="AC165" s="156">
        <f t="shared" ref="AC165:AC169" si="199">H165-V165</f>
        <v>0</v>
      </c>
      <c r="AD165" s="156">
        <f t="shared" ref="AD165:AD169" si="200">I165-W165</f>
        <v>0</v>
      </c>
    </row>
    <row r="166" spans="1:30" ht="11.1" customHeight="1">
      <c r="A166" s="120" t="s">
        <v>59</v>
      </c>
      <c r="B166" s="239"/>
      <c r="C166" s="120" t="s">
        <v>61</v>
      </c>
      <c r="D166" s="129">
        <v>0</v>
      </c>
      <c r="E166" s="129">
        <v>0</v>
      </c>
      <c r="F166" s="129">
        <v>0</v>
      </c>
      <c r="G166" s="129">
        <f>'Fig6.2 '!J76</f>
        <v>62.7986348122867</v>
      </c>
      <c r="H166" s="129">
        <f>'Fig6.2 '!J77</f>
        <v>33.617747440273</v>
      </c>
      <c r="I166" s="129">
        <f>'Fig6.2 '!J78</f>
        <v>3.58361774744027</v>
      </c>
      <c r="K166" s="150"/>
      <c r="M166" s="155">
        <f t="shared" si="193"/>
        <v>0</v>
      </c>
      <c r="N166" s="155">
        <f t="shared" si="194"/>
        <v>99.999999999999972</v>
      </c>
      <c r="R166" s="120">
        <v>0</v>
      </c>
      <c r="S166" s="120">
        <v>0</v>
      </c>
      <c r="T166" s="120">
        <v>0</v>
      </c>
      <c r="U166" s="120">
        <v>69.142857142857196</v>
      </c>
      <c r="V166" s="120">
        <v>27.8095238095238</v>
      </c>
      <c r="W166" s="120">
        <v>3.0476190476190501</v>
      </c>
      <c r="Y166" s="156">
        <f t="shared" si="195"/>
        <v>0</v>
      </c>
      <c r="Z166" s="156">
        <f t="shared" si="196"/>
        <v>0</v>
      </c>
      <c r="AA166" s="156">
        <f t="shared" si="197"/>
        <v>0</v>
      </c>
      <c r="AB166" s="156">
        <f t="shared" si="198"/>
        <v>-6.3442223305704957</v>
      </c>
      <c r="AC166" s="156">
        <f t="shared" si="199"/>
        <v>5.8082236307492003</v>
      </c>
      <c r="AD166" s="156">
        <f t="shared" si="200"/>
        <v>0.53599869982121984</v>
      </c>
    </row>
    <row r="167" spans="1:30" ht="11.1" customHeight="1">
      <c r="A167" s="120" t="s">
        <v>59</v>
      </c>
      <c r="B167" s="122" t="s">
        <v>50</v>
      </c>
      <c r="C167" s="120" t="s">
        <v>59</v>
      </c>
      <c r="D167" s="129"/>
      <c r="E167" s="129"/>
      <c r="F167" s="129"/>
      <c r="G167" s="129"/>
      <c r="H167" s="129"/>
      <c r="I167" s="129"/>
      <c r="K167" s="150"/>
      <c r="M167" s="155">
        <f t="shared" si="193"/>
        <v>0</v>
      </c>
      <c r="N167" s="155">
        <f t="shared" si="194"/>
        <v>0</v>
      </c>
      <c r="R167" s="120" t="s">
        <v>68</v>
      </c>
      <c r="S167" s="120" t="s">
        <v>68</v>
      </c>
      <c r="T167" s="120" t="s">
        <v>68</v>
      </c>
      <c r="U167" s="120" t="s">
        <v>68</v>
      </c>
      <c r="V167" s="120" t="s">
        <v>68</v>
      </c>
      <c r="W167" s="120" t="s">
        <v>68</v>
      </c>
      <c r="Y167" s="156"/>
      <c r="Z167" s="156"/>
      <c r="AA167" s="156"/>
      <c r="AB167" s="156"/>
      <c r="AC167" s="156"/>
      <c r="AD167" s="156"/>
    </row>
    <row r="168" spans="1:30" ht="11.1" customHeight="1">
      <c r="A168" s="120" t="s">
        <v>59</v>
      </c>
      <c r="B168" s="239">
        <v>22</v>
      </c>
      <c r="C168" s="120" t="s">
        <v>60</v>
      </c>
      <c r="D168" s="129">
        <f>'Fig6.2 '!K73</f>
        <v>56.060606060606098</v>
      </c>
      <c r="E168" s="129">
        <f>'Fig6.2 '!K74</f>
        <v>37.190082644628099</v>
      </c>
      <c r="F168" s="129">
        <f>'Fig6.2 '!K75</f>
        <v>6.7493112947658398</v>
      </c>
      <c r="G168" s="129">
        <v>0</v>
      </c>
      <c r="H168" s="129">
        <v>0</v>
      </c>
      <c r="I168" s="129">
        <v>0</v>
      </c>
      <c r="K168" s="150"/>
      <c r="M168" s="155">
        <f t="shared" si="193"/>
        <v>100.00000000000004</v>
      </c>
      <c r="N168" s="155">
        <f t="shared" si="194"/>
        <v>0</v>
      </c>
      <c r="R168" s="120">
        <v>57.034795763993998</v>
      </c>
      <c r="S168" s="120">
        <v>37.821482602118003</v>
      </c>
      <c r="T168" s="120">
        <v>5.1437216338880498</v>
      </c>
      <c r="U168" s="120">
        <v>0</v>
      </c>
      <c r="V168" s="120">
        <v>0</v>
      </c>
      <c r="W168" s="120">
        <v>0</v>
      </c>
      <c r="Y168" s="156">
        <f t="shared" si="195"/>
        <v>-0.9741897033878999</v>
      </c>
      <c r="Z168" s="156">
        <f t="shared" si="196"/>
        <v>-0.6313999574899043</v>
      </c>
      <c r="AA168" s="156">
        <f t="shared" si="197"/>
        <v>1.60558966087779</v>
      </c>
      <c r="AB168" s="156">
        <f t="shared" si="198"/>
        <v>0</v>
      </c>
      <c r="AC168" s="156">
        <f t="shared" si="199"/>
        <v>0</v>
      </c>
      <c r="AD168" s="156">
        <f t="shared" si="200"/>
        <v>0</v>
      </c>
    </row>
    <row r="169" spans="1:30" ht="11.1" customHeight="1">
      <c r="A169" s="120" t="s">
        <v>59</v>
      </c>
      <c r="B169" s="239"/>
      <c r="C169" s="120" t="s">
        <v>61</v>
      </c>
      <c r="D169" s="129">
        <v>0</v>
      </c>
      <c r="E169" s="129">
        <v>0</v>
      </c>
      <c r="F169" s="129">
        <v>0</v>
      </c>
      <c r="G169" s="129">
        <f>'Fig6.2 '!K76</f>
        <v>54.4921875</v>
      </c>
      <c r="H169" s="129">
        <f>'Fig6.2 '!K77</f>
        <v>41.015625</v>
      </c>
      <c r="I169" s="129">
        <f>'Fig6.2 '!K78</f>
        <v>4.4921875</v>
      </c>
      <c r="K169" s="150"/>
      <c r="M169" s="155">
        <f t="shared" si="193"/>
        <v>0</v>
      </c>
      <c r="N169" s="155">
        <f t="shared" si="194"/>
        <v>100</v>
      </c>
      <c r="R169" s="120">
        <v>0</v>
      </c>
      <c r="S169" s="120">
        <v>0</v>
      </c>
      <c r="T169" s="120">
        <v>0</v>
      </c>
      <c r="U169" s="120">
        <v>63.023255813953497</v>
      </c>
      <c r="V169" s="120">
        <v>32.558139534883701</v>
      </c>
      <c r="W169" s="120">
        <v>4.4186046511627897</v>
      </c>
      <c r="Y169" s="156">
        <f t="shared" si="195"/>
        <v>0</v>
      </c>
      <c r="Z169" s="156">
        <f t="shared" si="196"/>
        <v>0</v>
      </c>
      <c r="AA169" s="156">
        <f t="shared" si="197"/>
        <v>0</v>
      </c>
      <c r="AB169" s="156">
        <f t="shared" si="198"/>
        <v>-8.5310683139534973</v>
      </c>
      <c r="AC169" s="156">
        <f t="shared" si="199"/>
        <v>8.4574854651162994</v>
      </c>
      <c r="AD169" s="156">
        <f t="shared" si="200"/>
        <v>7.3582848837210335E-2</v>
      </c>
    </row>
    <row r="170" spans="1:30" ht="11.1" customHeight="1">
      <c r="A170" s="120" t="s">
        <v>59</v>
      </c>
      <c r="B170" s="122" t="s">
        <v>50</v>
      </c>
      <c r="C170" s="120" t="s">
        <v>59</v>
      </c>
      <c r="D170" s="129"/>
      <c r="E170" s="129"/>
      <c r="F170" s="129"/>
      <c r="G170" s="129"/>
      <c r="H170" s="129"/>
      <c r="I170" s="129"/>
      <c r="K170" s="150"/>
      <c r="M170" s="155">
        <f t="shared" si="193"/>
        <v>0</v>
      </c>
      <c r="N170" s="155">
        <f t="shared" si="194"/>
        <v>0</v>
      </c>
      <c r="R170" s="120" t="s">
        <v>68</v>
      </c>
      <c r="S170" s="120" t="s">
        <v>68</v>
      </c>
      <c r="T170" s="120" t="s">
        <v>68</v>
      </c>
      <c r="U170" s="120" t="s">
        <v>68</v>
      </c>
      <c r="V170" s="120" t="s">
        <v>68</v>
      </c>
      <c r="W170" s="120" t="s">
        <v>68</v>
      </c>
      <c r="Y170" s="156"/>
      <c r="Z170" s="156"/>
      <c r="AA170" s="156"/>
      <c r="AB170" s="156"/>
      <c r="AC170" s="156"/>
      <c r="AD170" s="156"/>
    </row>
    <row r="171" spans="1:30" ht="11.1" customHeight="1">
      <c r="A171" s="120" t="s">
        <v>59</v>
      </c>
      <c r="B171" s="239">
        <v>23</v>
      </c>
      <c r="C171" s="120" t="s">
        <v>60</v>
      </c>
      <c r="D171" s="129">
        <f>'Fig6.2 '!L73</f>
        <v>40.581929555895897</v>
      </c>
      <c r="E171" s="129">
        <f>'Fig6.2 '!L74</f>
        <v>51.761102603369103</v>
      </c>
      <c r="F171" s="129">
        <f>'Fig6.2 '!L75</f>
        <v>7.6569678407350699</v>
      </c>
      <c r="G171" s="129">
        <v>0</v>
      </c>
      <c r="H171" s="129">
        <v>0</v>
      </c>
      <c r="I171" s="129">
        <v>0</v>
      </c>
      <c r="K171" s="150"/>
      <c r="M171" s="155">
        <f t="shared" ref="M171:M176" si="201">SUM(D171:F171)</f>
        <v>100.00000000000006</v>
      </c>
      <c r="N171" s="155">
        <f t="shared" ref="N171:N176" si="202">SUM(G171:I171)</f>
        <v>0</v>
      </c>
      <c r="R171" s="120">
        <v>34.735202492211798</v>
      </c>
      <c r="S171" s="120">
        <v>56.386292834891002</v>
      </c>
      <c r="T171" s="120">
        <v>8.8785046728972006</v>
      </c>
      <c r="U171" s="120">
        <v>0</v>
      </c>
      <c r="V171" s="120">
        <v>0</v>
      </c>
      <c r="W171" s="120">
        <v>0</v>
      </c>
      <c r="Y171" s="156">
        <f t="shared" ref="Y171:Y175" si="203">D171-R171</f>
        <v>5.8467270636840993</v>
      </c>
      <c r="Z171" s="156">
        <f t="shared" ref="Z171:Z175" si="204">E171-S171</f>
        <v>-4.6251902315218985</v>
      </c>
      <c r="AA171" s="156">
        <f t="shared" ref="AA171:AA175" si="205">F171-T171</f>
        <v>-1.2215368321621307</v>
      </c>
      <c r="AB171" s="156">
        <f t="shared" ref="AB171:AB175" si="206">G171-U171</f>
        <v>0</v>
      </c>
      <c r="AC171" s="156">
        <f t="shared" ref="AC171:AC175" si="207">H171-V171</f>
        <v>0</v>
      </c>
      <c r="AD171" s="156">
        <f t="shared" ref="AD171:AD175" si="208">I171-W171</f>
        <v>0</v>
      </c>
    </row>
    <row r="172" spans="1:30" ht="11.1" customHeight="1">
      <c r="A172" s="120" t="s">
        <v>59</v>
      </c>
      <c r="B172" s="239"/>
      <c r="C172" s="120" t="s">
        <v>61</v>
      </c>
      <c r="D172" s="129">
        <v>0</v>
      </c>
      <c r="E172" s="129">
        <v>0</v>
      </c>
      <c r="F172" s="129">
        <v>0</v>
      </c>
      <c r="G172" s="129">
        <f>'Fig6.2 '!L76</f>
        <v>44.575471698113198</v>
      </c>
      <c r="H172" s="129">
        <f>'Fig6.2 '!L77</f>
        <v>48.349056603773597</v>
      </c>
      <c r="I172" s="129">
        <f>'Fig6.2 '!L78</f>
        <v>7.0754716981132102</v>
      </c>
      <c r="K172" s="150"/>
      <c r="M172" s="155">
        <f t="shared" si="201"/>
        <v>0</v>
      </c>
      <c r="N172" s="155">
        <f t="shared" si="202"/>
        <v>100</v>
      </c>
      <c r="R172" s="120">
        <v>0</v>
      </c>
      <c r="S172" s="120">
        <v>0</v>
      </c>
      <c r="T172" s="120">
        <v>0</v>
      </c>
      <c r="U172" s="120">
        <v>42.281879194630903</v>
      </c>
      <c r="V172" s="120">
        <v>51.454138702460902</v>
      </c>
      <c r="W172" s="120">
        <v>6.2639821029082796</v>
      </c>
      <c r="Y172" s="156">
        <f t="shared" si="203"/>
        <v>0</v>
      </c>
      <c r="Z172" s="156">
        <f t="shared" si="204"/>
        <v>0</v>
      </c>
      <c r="AA172" s="156">
        <f t="shared" si="205"/>
        <v>0</v>
      </c>
      <c r="AB172" s="156">
        <f t="shared" si="206"/>
        <v>2.2935925034822944</v>
      </c>
      <c r="AC172" s="156">
        <f t="shared" si="207"/>
        <v>-3.1050820986873049</v>
      </c>
      <c r="AD172" s="156">
        <f t="shared" si="208"/>
        <v>0.81148959520493058</v>
      </c>
    </row>
    <row r="173" spans="1:30" ht="11.1" customHeight="1">
      <c r="A173" s="120" t="s">
        <v>59</v>
      </c>
      <c r="B173" s="122" t="s">
        <v>50</v>
      </c>
      <c r="C173" s="120" t="s">
        <v>59</v>
      </c>
      <c r="D173" s="129"/>
      <c r="E173" s="129"/>
      <c r="F173" s="129"/>
      <c r="G173" s="129"/>
      <c r="H173" s="129"/>
      <c r="I173" s="129"/>
      <c r="K173" s="150"/>
      <c r="M173" s="155">
        <f t="shared" si="201"/>
        <v>0</v>
      </c>
      <c r="N173" s="155">
        <f t="shared" si="202"/>
        <v>0</v>
      </c>
      <c r="R173" s="120" t="s">
        <v>68</v>
      </c>
      <c r="S173" s="120" t="s">
        <v>68</v>
      </c>
      <c r="T173" s="120" t="s">
        <v>68</v>
      </c>
      <c r="U173" s="120" t="s">
        <v>68</v>
      </c>
      <c r="V173" s="120" t="s">
        <v>68</v>
      </c>
      <c r="W173" s="120" t="s">
        <v>68</v>
      </c>
      <c r="Y173" s="156"/>
      <c r="Z173" s="156"/>
      <c r="AA173" s="156"/>
      <c r="AB173" s="156"/>
      <c r="AC173" s="156"/>
      <c r="AD173" s="156"/>
    </row>
    <row r="174" spans="1:30" ht="11.1" customHeight="1">
      <c r="A174" s="120" t="s">
        <v>59</v>
      </c>
      <c r="B174" s="239">
        <v>24</v>
      </c>
      <c r="C174" s="120" t="s">
        <v>60</v>
      </c>
      <c r="D174" s="129">
        <f>'Fig6.2 '!M73</f>
        <v>19.175911251980999</v>
      </c>
      <c r="E174" s="129">
        <f>'Fig6.2 '!M74</f>
        <v>68.779714738510293</v>
      </c>
      <c r="F174" s="129">
        <f>'Fig6.2 '!M75</f>
        <v>12.044374009508701</v>
      </c>
      <c r="G174" s="129">
        <v>0</v>
      </c>
      <c r="H174" s="129">
        <v>0</v>
      </c>
      <c r="I174" s="129">
        <v>0</v>
      </c>
      <c r="K174" s="150"/>
      <c r="M174" s="155">
        <f t="shared" si="201"/>
        <v>99.999999999999986</v>
      </c>
      <c r="N174" s="155">
        <f t="shared" si="202"/>
        <v>0</v>
      </c>
      <c r="R174" s="120">
        <v>18.699186991869901</v>
      </c>
      <c r="S174" s="120">
        <v>70.731707317073202</v>
      </c>
      <c r="T174" s="120">
        <v>10.569105691056899</v>
      </c>
      <c r="U174" s="120">
        <v>0</v>
      </c>
      <c r="V174" s="120">
        <v>0</v>
      </c>
      <c r="W174" s="120">
        <v>0</v>
      </c>
      <c r="Y174" s="156">
        <f t="shared" si="203"/>
        <v>0.47672426011109792</v>
      </c>
      <c r="Z174" s="156">
        <f t="shared" si="204"/>
        <v>-1.9519925785629084</v>
      </c>
      <c r="AA174" s="156">
        <f t="shared" si="205"/>
        <v>1.4752683184518016</v>
      </c>
      <c r="AB174" s="156">
        <f t="shared" si="206"/>
        <v>0</v>
      </c>
      <c r="AC174" s="156">
        <f t="shared" si="207"/>
        <v>0</v>
      </c>
      <c r="AD174" s="156">
        <f t="shared" si="208"/>
        <v>0</v>
      </c>
    </row>
    <row r="175" spans="1:30" ht="11.1" customHeight="1">
      <c r="A175" s="120" t="s">
        <v>59</v>
      </c>
      <c r="B175" s="239"/>
      <c r="C175" s="120" t="s">
        <v>61</v>
      </c>
      <c r="D175" s="129">
        <v>0</v>
      </c>
      <c r="E175" s="129">
        <v>0</v>
      </c>
      <c r="F175" s="129">
        <v>0</v>
      </c>
      <c r="G175" s="129">
        <f>'Fig6.2 '!M76</f>
        <v>24.090909090909101</v>
      </c>
      <c r="H175" s="129">
        <f>'Fig6.2 '!M77</f>
        <v>68.409090909090907</v>
      </c>
      <c r="I175" s="129">
        <f>'Fig6.2 '!M78</f>
        <v>7.5</v>
      </c>
      <c r="K175" s="150"/>
      <c r="M175" s="155">
        <f t="shared" si="201"/>
        <v>0</v>
      </c>
      <c r="N175" s="155">
        <f t="shared" si="202"/>
        <v>100</v>
      </c>
      <c r="R175" s="120">
        <v>0</v>
      </c>
      <c r="S175" s="120">
        <v>0</v>
      </c>
      <c r="T175" s="120">
        <v>0</v>
      </c>
      <c r="U175" s="120">
        <v>29.4979079497908</v>
      </c>
      <c r="V175" s="120">
        <v>60.878661087866099</v>
      </c>
      <c r="W175" s="120">
        <v>9.6234309623431002</v>
      </c>
      <c r="Y175" s="156">
        <f t="shared" si="203"/>
        <v>0</v>
      </c>
      <c r="Z175" s="156">
        <f t="shared" si="204"/>
        <v>0</v>
      </c>
      <c r="AA175" s="156">
        <f t="shared" si="205"/>
        <v>0</v>
      </c>
      <c r="AB175" s="156">
        <f t="shared" si="206"/>
        <v>-5.4069988588816997</v>
      </c>
      <c r="AC175" s="156">
        <f t="shared" si="207"/>
        <v>7.5304298212248071</v>
      </c>
      <c r="AD175" s="156">
        <f t="shared" si="208"/>
        <v>-2.1234309623431002</v>
      </c>
    </row>
    <row r="176" spans="1:30" ht="11.1" customHeight="1">
      <c r="A176" s="120" t="s">
        <v>59</v>
      </c>
      <c r="B176" s="122" t="s">
        <v>50</v>
      </c>
      <c r="C176" s="120" t="s">
        <v>59</v>
      </c>
      <c r="D176" s="129"/>
      <c r="E176" s="129"/>
      <c r="F176" s="129"/>
      <c r="G176" s="129"/>
      <c r="H176" s="129"/>
      <c r="I176" s="129"/>
      <c r="K176" s="150"/>
      <c r="M176" s="155">
        <f t="shared" si="201"/>
        <v>0</v>
      </c>
      <c r="N176" s="155">
        <f t="shared" si="202"/>
        <v>0</v>
      </c>
      <c r="R176" s="120" t="s">
        <v>68</v>
      </c>
      <c r="S176" s="120" t="s">
        <v>68</v>
      </c>
      <c r="T176" s="120" t="s">
        <v>68</v>
      </c>
      <c r="U176" s="120" t="s">
        <v>68</v>
      </c>
      <c r="V176" s="120" t="s">
        <v>68</v>
      </c>
      <c r="W176" s="120" t="s">
        <v>68</v>
      </c>
      <c r="Y176" s="156"/>
      <c r="Z176" s="156"/>
      <c r="AA176" s="156"/>
      <c r="AB176" s="156"/>
      <c r="AC176" s="156"/>
      <c r="AD176" s="156"/>
    </row>
    <row r="177" spans="1:30" ht="11.1" customHeight="1">
      <c r="A177" s="120" t="s">
        <v>59</v>
      </c>
      <c r="B177" s="239">
        <v>25</v>
      </c>
      <c r="C177" s="120" t="s">
        <v>60</v>
      </c>
      <c r="D177" s="129">
        <f>'Fig6.2 '!N73</f>
        <v>11.960132890365401</v>
      </c>
      <c r="E177" s="129">
        <f>'Fig6.2 '!N74</f>
        <v>73.5880398671096</v>
      </c>
      <c r="F177" s="129">
        <f>'Fig6.2 '!N75</f>
        <v>14.451827242524899</v>
      </c>
      <c r="G177" s="129">
        <v>0</v>
      </c>
      <c r="H177" s="129">
        <v>0</v>
      </c>
      <c r="I177" s="129">
        <v>0</v>
      </c>
      <c r="K177" s="150"/>
      <c r="M177" s="155">
        <f t="shared" ref="M177:M182" si="209">SUM(D177:F177)</f>
        <v>99.999999999999901</v>
      </c>
      <c r="N177" s="155">
        <f t="shared" ref="N177:N182" si="210">SUM(G177:I177)</f>
        <v>0</v>
      </c>
      <c r="R177" s="120">
        <v>7.6335877862595396</v>
      </c>
      <c r="S177" s="120">
        <v>77.480916030534402</v>
      </c>
      <c r="T177" s="120">
        <v>14.885496183206101</v>
      </c>
      <c r="U177" s="120">
        <v>0</v>
      </c>
      <c r="V177" s="120">
        <v>0</v>
      </c>
      <c r="W177" s="120">
        <v>0</v>
      </c>
      <c r="Y177" s="156">
        <f t="shared" ref="Y177:Y181" si="211">D177-R177</f>
        <v>4.3265451041058611</v>
      </c>
      <c r="Z177" s="156">
        <f t="shared" ref="Z177:Z181" si="212">E177-S177</f>
        <v>-3.8928761634248019</v>
      </c>
      <c r="AA177" s="156">
        <f t="shared" ref="AA177:AA181" si="213">F177-T177</f>
        <v>-0.43366894068120132</v>
      </c>
      <c r="AB177" s="156">
        <f t="shared" ref="AB177:AB181" si="214">G177-U177</f>
        <v>0</v>
      </c>
      <c r="AC177" s="156">
        <f t="shared" ref="AC177:AC181" si="215">H177-V177</f>
        <v>0</v>
      </c>
      <c r="AD177" s="156">
        <f t="shared" ref="AD177:AD181" si="216">I177-W177</f>
        <v>0</v>
      </c>
    </row>
    <row r="178" spans="1:30" ht="11.1" customHeight="1">
      <c r="A178" s="120" t="s">
        <v>59</v>
      </c>
      <c r="B178" s="239"/>
      <c r="C178" s="120" t="s">
        <v>61</v>
      </c>
      <c r="D178" s="129">
        <v>0</v>
      </c>
      <c r="E178" s="129">
        <v>0</v>
      </c>
      <c r="F178" s="129">
        <v>0</v>
      </c>
      <c r="G178" s="129">
        <f>'Fig6.2 '!N76</f>
        <v>15.021459227467799</v>
      </c>
      <c r="H178" s="129">
        <f>'Fig6.2 '!N77</f>
        <v>71.6738197424893</v>
      </c>
      <c r="I178" s="129">
        <f>'Fig6.2 '!N78</f>
        <v>13.3047210300429</v>
      </c>
      <c r="K178" s="150"/>
      <c r="M178" s="155">
        <f t="shared" si="209"/>
        <v>0</v>
      </c>
      <c r="N178" s="155">
        <f t="shared" si="210"/>
        <v>100</v>
      </c>
      <c r="R178" s="120">
        <v>0</v>
      </c>
      <c r="S178" s="120">
        <v>0</v>
      </c>
      <c r="T178" s="120">
        <v>0</v>
      </c>
      <c r="U178" s="120">
        <v>12.2317596566524</v>
      </c>
      <c r="V178" s="120">
        <v>78.755364806866993</v>
      </c>
      <c r="W178" s="120">
        <v>9.0128755364806903</v>
      </c>
      <c r="Y178" s="156">
        <f t="shared" si="211"/>
        <v>0</v>
      </c>
      <c r="Z178" s="156">
        <f t="shared" si="212"/>
        <v>0</v>
      </c>
      <c r="AA178" s="156">
        <f t="shared" si="213"/>
        <v>0</v>
      </c>
      <c r="AB178" s="156">
        <f t="shared" si="214"/>
        <v>2.7896995708153991</v>
      </c>
      <c r="AC178" s="156">
        <f t="shared" si="215"/>
        <v>-7.0815450643776927</v>
      </c>
      <c r="AD178" s="156">
        <f t="shared" si="216"/>
        <v>4.2918454935622101</v>
      </c>
    </row>
    <row r="179" spans="1:30" ht="11.1" customHeight="1">
      <c r="A179" s="120" t="s">
        <v>59</v>
      </c>
      <c r="B179" s="122" t="s">
        <v>50</v>
      </c>
      <c r="C179" s="120" t="s">
        <v>59</v>
      </c>
      <c r="D179" s="129"/>
      <c r="E179" s="129"/>
      <c r="F179" s="129"/>
      <c r="G179" s="129"/>
      <c r="H179" s="129"/>
      <c r="I179" s="129"/>
      <c r="K179" s="150"/>
      <c r="M179" s="155">
        <f t="shared" si="209"/>
        <v>0</v>
      </c>
      <c r="N179" s="155">
        <f t="shared" si="210"/>
        <v>0</v>
      </c>
      <c r="R179" s="120" t="s">
        <v>68</v>
      </c>
      <c r="S179" s="120" t="s">
        <v>68</v>
      </c>
      <c r="T179" s="120" t="s">
        <v>68</v>
      </c>
      <c r="U179" s="120" t="s">
        <v>68</v>
      </c>
      <c r="V179" s="120" t="s">
        <v>68</v>
      </c>
      <c r="W179" s="120" t="s">
        <v>68</v>
      </c>
      <c r="Y179" s="156"/>
      <c r="Z179" s="156"/>
      <c r="AA179" s="156"/>
      <c r="AB179" s="156"/>
      <c r="AC179" s="156"/>
      <c r="AD179" s="156"/>
    </row>
    <row r="180" spans="1:30" ht="11.1" customHeight="1">
      <c r="A180" s="120" t="s">
        <v>59</v>
      </c>
      <c r="B180" s="239">
        <v>26</v>
      </c>
      <c r="C180" s="120" t="s">
        <v>60</v>
      </c>
      <c r="D180" s="129">
        <f>'Fig6.2 '!O73</f>
        <v>4.31372549019608</v>
      </c>
      <c r="E180" s="129">
        <f>'Fig6.2 '!O74</f>
        <v>77.647058823529406</v>
      </c>
      <c r="F180" s="129">
        <f>'Fig6.2 '!O75</f>
        <v>18.039215686274499</v>
      </c>
      <c r="G180" s="129">
        <v>0</v>
      </c>
      <c r="H180" s="129">
        <v>0</v>
      </c>
      <c r="I180" s="129">
        <v>0</v>
      </c>
      <c r="K180" s="150"/>
      <c r="M180" s="155">
        <f t="shared" si="209"/>
        <v>99.999999999999986</v>
      </c>
      <c r="N180" s="155">
        <f t="shared" si="210"/>
        <v>0</v>
      </c>
      <c r="R180" s="120">
        <v>0.73170731707317005</v>
      </c>
      <c r="S180" s="120">
        <v>79.756097560975604</v>
      </c>
      <c r="T180" s="120">
        <v>19.512195121951201</v>
      </c>
      <c r="U180" s="120">
        <v>0</v>
      </c>
      <c r="V180" s="120">
        <v>0</v>
      </c>
      <c r="W180" s="120">
        <v>0</v>
      </c>
      <c r="Y180" s="156">
        <f t="shared" si="211"/>
        <v>3.5820181731229099</v>
      </c>
      <c r="Z180" s="156">
        <f t="shared" si="212"/>
        <v>-2.1090387374461983</v>
      </c>
      <c r="AA180" s="156">
        <f t="shared" si="213"/>
        <v>-1.4729794356767023</v>
      </c>
      <c r="AB180" s="156">
        <f t="shared" si="214"/>
        <v>0</v>
      </c>
      <c r="AC180" s="156">
        <f t="shared" si="215"/>
        <v>0</v>
      </c>
      <c r="AD180" s="156">
        <f t="shared" si="216"/>
        <v>0</v>
      </c>
    </row>
    <row r="181" spans="1:30" ht="11.1" customHeight="1">
      <c r="A181" s="120" t="s">
        <v>59</v>
      </c>
      <c r="B181" s="239"/>
      <c r="C181" s="120" t="s">
        <v>61</v>
      </c>
      <c r="D181" s="129">
        <v>0</v>
      </c>
      <c r="E181" s="129">
        <v>0</v>
      </c>
      <c r="F181" s="129">
        <v>0</v>
      </c>
      <c r="G181" s="129">
        <f>'Fig6.2 '!O76</f>
        <v>5.0660792951541804</v>
      </c>
      <c r="H181" s="129">
        <f>'Fig6.2 '!O77</f>
        <v>84.140969162995603</v>
      </c>
      <c r="I181" s="129">
        <f>'Fig6.2 '!O78</f>
        <v>10.792951541850201</v>
      </c>
      <c r="K181" s="150"/>
      <c r="M181" s="155">
        <f t="shared" si="209"/>
        <v>0</v>
      </c>
      <c r="N181" s="155">
        <f t="shared" si="210"/>
        <v>99.999999999999986</v>
      </c>
      <c r="R181" s="120">
        <v>0</v>
      </c>
      <c r="S181" s="120">
        <v>0</v>
      </c>
      <c r="T181" s="120">
        <v>0</v>
      </c>
      <c r="U181" s="120">
        <v>3.1707317073170702</v>
      </c>
      <c r="V181" s="120">
        <v>84.390243902438996</v>
      </c>
      <c r="W181" s="120">
        <v>12.439024390243899</v>
      </c>
      <c r="Y181" s="156">
        <f t="shared" si="211"/>
        <v>0</v>
      </c>
      <c r="Z181" s="156">
        <f t="shared" si="212"/>
        <v>0</v>
      </c>
      <c r="AA181" s="156">
        <f t="shared" si="213"/>
        <v>0</v>
      </c>
      <c r="AB181" s="156">
        <f t="shared" si="214"/>
        <v>1.8953475878371102</v>
      </c>
      <c r="AC181" s="156">
        <f t="shared" si="215"/>
        <v>-0.2492747394433934</v>
      </c>
      <c r="AD181" s="156">
        <f t="shared" si="216"/>
        <v>-1.6460728483936986</v>
      </c>
    </row>
    <row r="182" spans="1:30" ht="11.1" customHeight="1">
      <c r="A182" s="120" t="s">
        <v>59</v>
      </c>
      <c r="B182" s="122" t="s">
        <v>50</v>
      </c>
      <c r="C182" s="120" t="s">
        <v>59</v>
      </c>
      <c r="D182" s="129"/>
      <c r="E182" s="129"/>
      <c r="F182" s="129"/>
      <c r="G182" s="129"/>
      <c r="H182" s="129"/>
      <c r="I182" s="129"/>
      <c r="K182" s="150"/>
      <c r="M182" s="155">
        <f t="shared" si="209"/>
        <v>0</v>
      </c>
      <c r="N182" s="155">
        <f t="shared" si="210"/>
        <v>0</v>
      </c>
      <c r="R182" s="120" t="s">
        <v>68</v>
      </c>
      <c r="S182" s="120" t="s">
        <v>68</v>
      </c>
      <c r="T182" s="120" t="s">
        <v>68</v>
      </c>
      <c r="U182" s="120" t="s">
        <v>68</v>
      </c>
      <c r="V182" s="120" t="s">
        <v>68</v>
      </c>
      <c r="W182" s="120" t="s">
        <v>68</v>
      </c>
      <c r="Y182" s="156"/>
      <c r="Z182" s="156"/>
      <c r="AA182" s="156"/>
      <c r="AB182" s="156"/>
      <c r="AC182" s="156"/>
      <c r="AD182" s="156"/>
    </row>
    <row r="183" spans="1:30" ht="11.1" customHeight="1">
      <c r="A183" s="120" t="s">
        <v>59</v>
      </c>
      <c r="B183" s="239">
        <v>27</v>
      </c>
      <c r="C183" s="120" t="s">
        <v>60</v>
      </c>
      <c r="D183" s="129">
        <f>'Fig6.2 '!P73</f>
        <v>0.24937655860349101</v>
      </c>
      <c r="E183" s="129">
        <f>'Fig6.2 '!P74</f>
        <v>78.553615960099705</v>
      </c>
      <c r="F183" s="129">
        <f>'Fig6.2 '!P75</f>
        <v>21.197007481296801</v>
      </c>
      <c r="G183" s="129">
        <v>0</v>
      </c>
      <c r="H183" s="129">
        <v>0</v>
      </c>
      <c r="I183" s="129">
        <v>0</v>
      </c>
      <c r="K183" s="150"/>
      <c r="M183" s="155">
        <f t="shared" ref="M183:M188" si="217">SUM(D183:F183)</f>
        <v>100</v>
      </c>
      <c r="N183" s="155">
        <f t="shared" ref="N183:N188" si="218">SUM(G183:I183)</f>
        <v>0</v>
      </c>
      <c r="R183" s="120">
        <v>0.47961630695444002</v>
      </c>
      <c r="S183" s="120">
        <v>77.937649880096004</v>
      </c>
      <c r="T183" s="120">
        <v>21.582733812949598</v>
      </c>
      <c r="U183" s="120">
        <v>0</v>
      </c>
      <c r="V183" s="120">
        <v>0</v>
      </c>
      <c r="W183" s="120">
        <v>0</v>
      </c>
      <c r="Y183" s="156">
        <f t="shared" ref="Y183:Y187" si="219">D183-R183</f>
        <v>-0.23023974835094901</v>
      </c>
      <c r="Z183" s="156">
        <f t="shared" ref="Z183:Z187" si="220">E183-S183</f>
        <v>0.61596608000370168</v>
      </c>
      <c r="AA183" s="156">
        <f t="shared" ref="AA183:AA187" si="221">F183-T183</f>
        <v>-0.38572633165279768</v>
      </c>
      <c r="AB183" s="156">
        <f t="shared" ref="AB183:AB187" si="222">G183-U183</f>
        <v>0</v>
      </c>
      <c r="AC183" s="156">
        <f t="shared" ref="AC183:AC187" si="223">H183-V183</f>
        <v>0</v>
      </c>
      <c r="AD183" s="156">
        <f t="shared" ref="AD183:AD187" si="224">I183-W183</f>
        <v>0</v>
      </c>
    </row>
    <row r="184" spans="1:30" ht="11.1" customHeight="1">
      <c r="A184" s="120" t="s">
        <v>59</v>
      </c>
      <c r="B184" s="239"/>
      <c r="C184" s="120" t="s">
        <v>61</v>
      </c>
      <c r="D184" s="129">
        <v>0</v>
      </c>
      <c r="E184" s="129">
        <v>0</v>
      </c>
      <c r="F184" s="129">
        <v>0</v>
      </c>
      <c r="G184" s="129">
        <f>'Fig6.2 '!P76</f>
        <v>1.24688279301746</v>
      </c>
      <c r="H184" s="129">
        <f>'Fig6.2 '!P77</f>
        <v>83.042394014962596</v>
      </c>
      <c r="I184" s="129">
        <f>'Fig6.2 '!P78</f>
        <v>15.71072319202</v>
      </c>
      <c r="K184" s="150"/>
      <c r="M184" s="155">
        <f t="shared" si="217"/>
        <v>0</v>
      </c>
      <c r="N184" s="155">
        <f t="shared" si="218"/>
        <v>100.00000000000006</v>
      </c>
      <c r="R184" s="120">
        <v>0</v>
      </c>
      <c r="S184" s="120">
        <v>0</v>
      </c>
      <c r="T184" s="120">
        <v>0</v>
      </c>
      <c r="U184" s="120">
        <v>1.24069478908189</v>
      </c>
      <c r="V184" s="120">
        <v>80.148883374689902</v>
      </c>
      <c r="W184" s="120">
        <v>18.610421836228301</v>
      </c>
      <c r="Y184" s="156">
        <f t="shared" si="219"/>
        <v>0</v>
      </c>
      <c r="Z184" s="156">
        <f t="shared" si="220"/>
        <v>0</v>
      </c>
      <c r="AA184" s="156">
        <f t="shared" si="221"/>
        <v>0</v>
      </c>
      <c r="AB184" s="156">
        <f t="shared" si="222"/>
        <v>6.1880039355699523E-3</v>
      </c>
      <c r="AC184" s="156">
        <f t="shared" si="223"/>
        <v>2.8935106402726944</v>
      </c>
      <c r="AD184" s="156">
        <f t="shared" si="224"/>
        <v>-2.8996986442083017</v>
      </c>
    </row>
    <row r="185" spans="1:30" ht="11.1" customHeight="1">
      <c r="A185" s="120" t="s">
        <v>59</v>
      </c>
      <c r="B185" s="122" t="s">
        <v>50</v>
      </c>
      <c r="C185" s="120" t="s">
        <v>59</v>
      </c>
      <c r="D185" s="129"/>
      <c r="E185" s="129"/>
      <c r="F185" s="129"/>
      <c r="G185" s="129"/>
      <c r="H185" s="129"/>
      <c r="I185" s="129"/>
      <c r="K185" s="150"/>
      <c r="M185" s="155">
        <f t="shared" si="217"/>
        <v>0</v>
      </c>
      <c r="N185" s="155">
        <f t="shared" si="218"/>
        <v>0</v>
      </c>
      <c r="R185" s="120" t="s">
        <v>68</v>
      </c>
      <c r="S185" s="120" t="s">
        <v>68</v>
      </c>
      <c r="T185" s="120" t="s">
        <v>68</v>
      </c>
      <c r="U185" s="120" t="s">
        <v>68</v>
      </c>
      <c r="V185" s="120" t="s">
        <v>68</v>
      </c>
      <c r="W185" s="120" t="s">
        <v>68</v>
      </c>
      <c r="Y185" s="156"/>
      <c r="Z185" s="156"/>
      <c r="AA185" s="156"/>
      <c r="AB185" s="156"/>
      <c r="AC185" s="156"/>
      <c r="AD185" s="156"/>
    </row>
    <row r="186" spans="1:30" ht="11.1" customHeight="1">
      <c r="A186" s="120" t="s">
        <v>59</v>
      </c>
      <c r="B186" s="239">
        <v>28</v>
      </c>
      <c r="C186" s="120" t="s">
        <v>60</v>
      </c>
      <c r="D186" s="129">
        <f>'Fig6.2 '!Q73</f>
        <v>0.24509803921568599</v>
      </c>
      <c r="E186" s="129">
        <f>'Fig6.2 '!Q74</f>
        <v>73.774509803921603</v>
      </c>
      <c r="F186" s="129">
        <f>'Fig6.2 '!Q75</f>
        <v>25.980392156862699</v>
      </c>
      <c r="G186" s="129">
        <v>0</v>
      </c>
      <c r="H186" s="129">
        <v>0</v>
      </c>
      <c r="I186" s="129">
        <v>0</v>
      </c>
      <c r="K186" s="150"/>
      <c r="M186" s="155">
        <f t="shared" si="217"/>
        <v>100</v>
      </c>
      <c r="N186" s="155">
        <f t="shared" si="218"/>
        <v>0</v>
      </c>
      <c r="R186" s="120">
        <v>0.53475935828876997</v>
      </c>
      <c r="S186" s="120">
        <v>80.213903743315498</v>
      </c>
      <c r="T186" s="120">
        <v>19.251336898395699</v>
      </c>
      <c r="U186" s="120">
        <v>0</v>
      </c>
      <c r="V186" s="120">
        <v>0</v>
      </c>
      <c r="W186" s="120">
        <v>0</v>
      </c>
      <c r="Y186" s="156">
        <f t="shared" si="219"/>
        <v>-0.28966131907308401</v>
      </c>
      <c r="Z186" s="156">
        <f t="shared" si="220"/>
        <v>-6.439393939393895</v>
      </c>
      <c r="AA186" s="156">
        <f t="shared" si="221"/>
        <v>6.7290552584669996</v>
      </c>
      <c r="AB186" s="156">
        <f t="shared" si="222"/>
        <v>0</v>
      </c>
      <c r="AC186" s="156">
        <f t="shared" si="223"/>
        <v>0</v>
      </c>
      <c r="AD186" s="156">
        <f t="shared" si="224"/>
        <v>0</v>
      </c>
    </row>
    <row r="187" spans="1:30" ht="11.1" customHeight="1">
      <c r="A187" s="120" t="s">
        <v>59</v>
      </c>
      <c r="B187" s="239"/>
      <c r="C187" s="120" t="s">
        <v>61</v>
      </c>
      <c r="D187" s="129">
        <v>0</v>
      </c>
      <c r="E187" s="129">
        <v>0</v>
      </c>
      <c r="F187" s="129">
        <v>0</v>
      </c>
      <c r="G187" s="129">
        <f>'Fig6.2 '!Q76</f>
        <v>0.50505050505050497</v>
      </c>
      <c r="H187" s="129">
        <f>'Fig6.2 '!Q77</f>
        <v>78.030303030303003</v>
      </c>
      <c r="I187" s="129">
        <f>'Fig6.2 '!Q78</f>
        <v>21.464646464646499</v>
      </c>
      <c r="K187" s="150"/>
      <c r="M187" s="155">
        <f t="shared" si="217"/>
        <v>0</v>
      </c>
      <c r="N187" s="155">
        <f t="shared" si="218"/>
        <v>100</v>
      </c>
      <c r="R187" s="120">
        <v>0</v>
      </c>
      <c r="S187" s="120">
        <v>0</v>
      </c>
      <c r="T187" s="120">
        <v>0</v>
      </c>
      <c r="U187" s="120">
        <v>0.24213075060532999</v>
      </c>
      <c r="V187" s="120">
        <v>84.019370460048407</v>
      </c>
      <c r="W187" s="120">
        <v>15.7384987893463</v>
      </c>
      <c r="Y187" s="156">
        <f t="shared" si="219"/>
        <v>0</v>
      </c>
      <c r="Z187" s="156">
        <f t="shared" si="220"/>
        <v>0</v>
      </c>
      <c r="AA187" s="156">
        <f t="shared" si="221"/>
        <v>0</v>
      </c>
      <c r="AB187" s="156">
        <f t="shared" si="222"/>
        <v>0.26291975444517501</v>
      </c>
      <c r="AC187" s="156">
        <f t="shared" si="223"/>
        <v>-5.9890674297454041</v>
      </c>
      <c r="AD187" s="156">
        <f t="shared" si="224"/>
        <v>5.726147675300199</v>
      </c>
    </row>
    <row r="188" spans="1:30" ht="11.1" customHeight="1">
      <c r="A188" s="120" t="s">
        <v>59</v>
      </c>
      <c r="B188" s="122" t="s">
        <v>50</v>
      </c>
      <c r="C188" s="120" t="s">
        <v>59</v>
      </c>
      <c r="D188" s="129"/>
      <c r="E188" s="129"/>
      <c r="F188" s="129"/>
      <c r="G188" s="129"/>
      <c r="H188" s="129"/>
      <c r="I188" s="129"/>
      <c r="K188" s="150"/>
      <c r="M188" s="155">
        <f t="shared" si="217"/>
        <v>0</v>
      </c>
      <c r="N188" s="155">
        <f t="shared" si="218"/>
        <v>0</v>
      </c>
      <c r="R188" s="120" t="s">
        <v>68</v>
      </c>
      <c r="S188" s="120" t="s">
        <v>68</v>
      </c>
      <c r="T188" s="120" t="s">
        <v>68</v>
      </c>
      <c r="U188" s="120" t="s">
        <v>68</v>
      </c>
      <c r="V188" s="120" t="s">
        <v>68</v>
      </c>
      <c r="W188" s="120" t="s">
        <v>68</v>
      </c>
      <c r="Y188" s="156"/>
      <c r="Z188" s="156"/>
      <c r="AA188" s="156"/>
      <c r="AB188" s="156"/>
      <c r="AC188" s="156"/>
      <c r="AD188" s="156"/>
    </row>
    <row r="189" spans="1:30" ht="11.1" customHeight="1">
      <c r="A189" s="120" t="s">
        <v>59</v>
      </c>
      <c r="B189" s="239">
        <v>29</v>
      </c>
      <c r="C189" s="120" t="s">
        <v>60</v>
      </c>
      <c r="D189" s="129">
        <f>'Fig6.2 '!R73</f>
        <v>0.27100271002710002</v>
      </c>
      <c r="E189" s="129">
        <f>'Fig6.2 '!R74</f>
        <v>73.983739837398403</v>
      </c>
      <c r="F189" s="129">
        <f>'Fig6.2 '!R75</f>
        <v>25.745257452574499</v>
      </c>
      <c r="G189" s="129">
        <v>0</v>
      </c>
      <c r="H189" s="129">
        <v>0</v>
      </c>
      <c r="I189" s="129">
        <v>0</v>
      </c>
      <c r="K189" s="150"/>
      <c r="M189" s="155">
        <f t="shared" ref="M189:M194" si="225">SUM(D189:F189)</f>
        <v>100</v>
      </c>
      <c r="N189" s="155">
        <f t="shared" ref="N189:N194" si="226">SUM(G189:I189)</f>
        <v>0</v>
      </c>
      <c r="R189" s="120">
        <v>0.25</v>
      </c>
      <c r="S189" s="120">
        <v>77.5</v>
      </c>
      <c r="T189" s="120">
        <v>22.25</v>
      </c>
      <c r="U189" s="120">
        <v>0</v>
      </c>
      <c r="V189" s="120">
        <v>0</v>
      </c>
      <c r="W189" s="120">
        <v>0</v>
      </c>
      <c r="Y189" s="156">
        <f t="shared" ref="Y189:Y193" si="227">D189-R189</f>
        <v>2.1002710027100024E-2</v>
      </c>
      <c r="Z189" s="156">
        <f t="shared" ref="Z189:Z193" si="228">E189-S189</f>
        <v>-3.516260162601597</v>
      </c>
      <c r="AA189" s="156">
        <f t="shared" ref="AA189:AA193" si="229">F189-T189</f>
        <v>3.4952574525744993</v>
      </c>
      <c r="AB189" s="156">
        <f t="shared" ref="AB189:AB193" si="230">G189-U189</f>
        <v>0</v>
      </c>
      <c r="AC189" s="156">
        <f t="shared" ref="AC189:AC193" si="231">H189-V189</f>
        <v>0</v>
      </c>
      <c r="AD189" s="156">
        <f t="shared" ref="AD189:AD193" si="232">I189-W189</f>
        <v>0</v>
      </c>
    </row>
    <row r="190" spans="1:30" ht="11.1" customHeight="1">
      <c r="A190" s="120" t="s">
        <v>59</v>
      </c>
      <c r="B190" s="239"/>
      <c r="C190" s="120" t="s">
        <v>61</v>
      </c>
      <c r="D190" s="129">
        <v>0</v>
      </c>
      <c r="E190" s="129">
        <v>0</v>
      </c>
      <c r="F190" s="129">
        <v>0</v>
      </c>
      <c r="G190" s="129">
        <f>'Fig6.2 '!R76</f>
        <v>0.25125628140703499</v>
      </c>
      <c r="H190" s="129">
        <f>'Fig6.2 '!R77</f>
        <v>79.899497487437202</v>
      </c>
      <c r="I190" s="129">
        <f>'Fig6.2 '!R78</f>
        <v>19.849246231155799</v>
      </c>
      <c r="K190" s="150"/>
      <c r="M190" s="155">
        <f t="shared" si="225"/>
        <v>0</v>
      </c>
      <c r="N190" s="155">
        <f t="shared" si="226"/>
        <v>100.00000000000004</v>
      </c>
      <c r="R190" s="120">
        <v>0</v>
      </c>
      <c r="S190" s="120">
        <v>0</v>
      </c>
      <c r="T190" s="120">
        <v>0</v>
      </c>
      <c r="U190" s="120">
        <v>0</v>
      </c>
      <c r="V190" s="120">
        <v>78.518518518518505</v>
      </c>
      <c r="W190" s="120">
        <v>21.481481481481499</v>
      </c>
      <c r="Y190" s="156">
        <f t="shared" si="227"/>
        <v>0</v>
      </c>
      <c r="Z190" s="156">
        <f t="shared" si="228"/>
        <v>0</v>
      </c>
      <c r="AA190" s="156">
        <f t="shared" si="229"/>
        <v>0</v>
      </c>
      <c r="AB190" s="156">
        <f t="shared" si="230"/>
        <v>0.25125628140703499</v>
      </c>
      <c r="AC190" s="156">
        <f t="shared" si="231"/>
        <v>1.3809789689186971</v>
      </c>
      <c r="AD190" s="156">
        <f t="shared" si="232"/>
        <v>-1.6322352503256994</v>
      </c>
    </row>
    <row r="191" spans="1:30" ht="11.1" customHeight="1">
      <c r="A191" s="120" t="s">
        <v>59</v>
      </c>
      <c r="B191" s="122" t="s">
        <v>50</v>
      </c>
      <c r="C191" s="120" t="s">
        <v>59</v>
      </c>
      <c r="D191" s="129"/>
      <c r="E191" s="129"/>
      <c r="F191" s="129"/>
      <c r="G191" s="129"/>
      <c r="H191" s="129"/>
      <c r="I191" s="129"/>
      <c r="K191" s="150"/>
      <c r="M191" s="155">
        <f t="shared" si="225"/>
        <v>0</v>
      </c>
      <c r="N191" s="155">
        <f t="shared" si="226"/>
        <v>0</v>
      </c>
      <c r="R191" s="120" t="s">
        <v>68</v>
      </c>
      <c r="S191" s="120" t="s">
        <v>68</v>
      </c>
      <c r="T191" s="120" t="s">
        <v>68</v>
      </c>
      <c r="U191" s="120" t="s">
        <v>68</v>
      </c>
      <c r="V191" s="120" t="s">
        <v>68</v>
      </c>
      <c r="W191" s="120" t="s">
        <v>68</v>
      </c>
      <c r="Y191" s="156"/>
      <c r="Z191" s="156"/>
      <c r="AA191" s="156"/>
      <c r="AB191" s="156"/>
      <c r="AC191" s="156"/>
      <c r="AD191" s="156"/>
    </row>
    <row r="192" spans="1:30" ht="11.1" customHeight="1">
      <c r="A192" s="120" t="s">
        <v>59</v>
      </c>
      <c r="B192" s="239">
        <v>30</v>
      </c>
      <c r="C192" s="120" t="s">
        <v>60</v>
      </c>
      <c r="D192" s="129">
        <f>'Fig6.2 '!S73</f>
        <v>0.26178010471204199</v>
      </c>
      <c r="E192" s="129">
        <f>'Fig6.2 '!S74</f>
        <v>74.345549738219901</v>
      </c>
      <c r="F192" s="129">
        <f>'Fig6.2 '!S75</f>
        <v>25.3926701570681</v>
      </c>
      <c r="G192" s="129">
        <v>0</v>
      </c>
      <c r="H192" s="129">
        <v>0</v>
      </c>
      <c r="I192" s="129">
        <v>0</v>
      </c>
      <c r="K192" s="150"/>
      <c r="M192" s="155">
        <f t="shared" si="225"/>
        <v>100.00000000000004</v>
      </c>
      <c r="N192" s="155">
        <f t="shared" si="226"/>
        <v>0</v>
      </c>
      <c r="R192" s="120">
        <v>0.28409090909091</v>
      </c>
      <c r="S192" s="120">
        <v>70.738636363636402</v>
      </c>
      <c r="T192" s="120">
        <v>28.977272727272702</v>
      </c>
      <c r="U192" s="120">
        <v>0</v>
      </c>
      <c r="V192" s="120">
        <v>0</v>
      </c>
      <c r="W192" s="120">
        <v>0</v>
      </c>
      <c r="Y192" s="156">
        <f t="shared" si="227"/>
        <v>-2.231080437886801E-2</v>
      </c>
      <c r="Z192" s="156">
        <f t="shared" si="228"/>
        <v>3.6069133745834989</v>
      </c>
      <c r="AA192" s="156">
        <f t="shared" si="229"/>
        <v>-3.584602570204602</v>
      </c>
      <c r="AB192" s="156">
        <f t="shared" si="230"/>
        <v>0</v>
      </c>
      <c r="AC192" s="156">
        <f t="shared" si="231"/>
        <v>0</v>
      </c>
      <c r="AD192" s="156">
        <f t="shared" si="232"/>
        <v>0</v>
      </c>
    </row>
    <row r="193" spans="1:30" ht="11.1" customHeight="1">
      <c r="A193" s="120" t="s">
        <v>59</v>
      </c>
      <c r="B193" s="239"/>
      <c r="C193" s="120" t="s">
        <v>61</v>
      </c>
      <c r="D193" s="129">
        <v>0</v>
      </c>
      <c r="E193" s="129">
        <v>0</v>
      </c>
      <c r="F193" s="129">
        <v>0</v>
      </c>
      <c r="G193" s="129">
        <f>'Fig6.2 '!S76</f>
        <v>0</v>
      </c>
      <c r="H193" s="129">
        <f>'Fig6.2 '!S77</f>
        <v>75.897435897435898</v>
      </c>
      <c r="I193" s="129">
        <f>'Fig6.2 '!S78</f>
        <v>24.102564102564099</v>
      </c>
      <c r="K193" s="150"/>
      <c r="M193" s="155">
        <f t="shared" si="225"/>
        <v>0</v>
      </c>
      <c r="N193" s="155">
        <f t="shared" si="226"/>
        <v>100</v>
      </c>
      <c r="R193" s="120">
        <v>0</v>
      </c>
      <c r="S193" s="120">
        <v>0</v>
      </c>
      <c r="T193" s="120">
        <v>0</v>
      </c>
      <c r="U193" s="120">
        <v>0</v>
      </c>
      <c r="V193" s="120">
        <v>75.132275132275097</v>
      </c>
      <c r="W193" s="120">
        <v>24.867724867724899</v>
      </c>
      <c r="Y193" s="156">
        <f t="shared" si="227"/>
        <v>0</v>
      </c>
      <c r="Z193" s="156">
        <f t="shared" si="228"/>
        <v>0</v>
      </c>
      <c r="AA193" s="156">
        <f t="shared" si="229"/>
        <v>0</v>
      </c>
      <c r="AB193" s="156">
        <f t="shared" si="230"/>
        <v>0</v>
      </c>
      <c r="AC193" s="156">
        <f t="shared" si="231"/>
        <v>0.76516076516080034</v>
      </c>
      <c r="AD193" s="156">
        <f t="shared" si="232"/>
        <v>-0.76516076516080034</v>
      </c>
    </row>
    <row r="194" spans="1:30" ht="11.1" customHeight="1">
      <c r="A194" s="120" t="s">
        <v>10</v>
      </c>
      <c r="B194" s="122" t="s">
        <v>50</v>
      </c>
      <c r="C194" s="120" t="s">
        <v>59</v>
      </c>
      <c r="D194" s="129"/>
      <c r="E194" s="129"/>
      <c r="F194" s="129"/>
      <c r="G194" s="129"/>
      <c r="H194" s="129"/>
      <c r="I194" s="129"/>
      <c r="K194" s="150"/>
      <c r="M194" s="155">
        <f t="shared" si="225"/>
        <v>0</v>
      </c>
      <c r="N194" s="155">
        <f t="shared" si="226"/>
        <v>0</v>
      </c>
      <c r="R194" s="120" t="s">
        <v>68</v>
      </c>
      <c r="S194" s="120" t="s">
        <v>68</v>
      </c>
      <c r="T194" s="120" t="s">
        <v>68</v>
      </c>
      <c r="U194" s="120" t="s">
        <v>68</v>
      </c>
      <c r="V194" s="120" t="s">
        <v>68</v>
      </c>
      <c r="W194" s="120" t="s">
        <v>68</v>
      </c>
      <c r="Y194" s="156"/>
      <c r="Z194" s="156"/>
      <c r="AA194" s="156"/>
      <c r="AB194" s="156"/>
      <c r="AC194" s="156"/>
      <c r="AD194" s="156"/>
    </row>
    <row r="195" spans="1:30" ht="11.1" customHeight="1">
      <c r="A195" s="120" t="s">
        <v>59</v>
      </c>
      <c r="B195" s="239">
        <v>15</v>
      </c>
      <c r="C195" s="120" t="s">
        <v>60</v>
      </c>
      <c r="D195" s="129">
        <f>'Fig6.2 '!D79</f>
        <v>85.330948121645804</v>
      </c>
      <c r="E195" s="129">
        <f>'Fig6.2 '!D80</f>
        <v>13.4168157423971</v>
      </c>
      <c r="F195" s="129">
        <f>'Fig6.2 '!D81</f>
        <v>1.25223613595707</v>
      </c>
      <c r="G195" s="129">
        <v>0</v>
      </c>
      <c r="H195" s="129">
        <v>0</v>
      </c>
      <c r="I195" s="129">
        <v>0</v>
      </c>
      <c r="K195" s="150"/>
      <c r="M195" s="155">
        <f t="shared" ref="M195:M200" si="233">SUM(D195:F195)</f>
        <v>99.999999999999986</v>
      </c>
      <c r="N195" s="155">
        <f t="shared" ref="N195:N200" si="234">SUM(G195:I195)</f>
        <v>0</v>
      </c>
      <c r="R195" s="120">
        <v>87.957317073170699</v>
      </c>
      <c r="S195" s="120">
        <v>10.2134146341463</v>
      </c>
      <c r="T195" s="120">
        <v>1.82926829268293</v>
      </c>
      <c r="U195" s="120">
        <v>0</v>
      </c>
      <c r="V195" s="120">
        <v>0</v>
      </c>
      <c r="W195" s="120">
        <v>0</v>
      </c>
      <c r="Y195" s="156">
        <f t="shared" ref="Y195:Y199" si="235">D195-R195</f>
        <v>-2.6263689515248956</v>
      </c>
      <c r="Z195" s="156">
        <f t="shared" ref="Z195:Z199" si="236">E195-S195</f>
        <v>3.2034011082507998</v>
      </c>
      <c r="AA195" s="156">
        <f t="shared" ref="AA195:AA199" si="237">F195-T195</f>
        <v>-0.57703215672586006</v>
      </c>
      <c r="AB195" s="156">
        <f t="shared" ref="AB195:AB199" si="238">G195-U195</f>
        <v>0</v>
      </c>
      <c r="AC195" s="156">
        <f t="shared" ref="AC195:AC199" si="239">H195-V195</f>
        <v>0</v>
      </c>
      <c r="AD195" s="156">
        <f t="shared" ref="AD195:AD199" si="240">I195-W195</f>
        <v>0</v>
      </c>
    </row>
    <row r="196" spans="1:30" ht="11.1" customHeight="1">
      <c r="A196" s="120" t="s">
        <v>59</v>
      </c>
      <c r="B196" s="239"/>
      <c r="C196" s="120" t="s">
        <v>61</v>
      </c>
      <c r="D196" s="129">
        <v>0</v>
      </c>
      <c r="E196" s="129">
        <v>0</v>
      </c>
      <c r="F196" s="129">
        <v>0</v>
      </c>
      <c r="G196" s="129">
        <f>'Fig6.2 '!D82</f>
        <v>90.6639004149378</v>
      </c>
      <c r="H196" s="129">
        <f>'Fig6.2 '!D83</f>
        <v>8.2987551867219906</v>
      </c>
      <c r="I196" s="129">
        <f>'Fig6.2 '!D84</f>
        <v>1.0373443983402499</v>
      </c>
      <c r="K196" s="150"/>
      <c r="M196" s="155">
        <f t="shared" si="233"/>
        <v>0</v>
      </c>
      <c r="N196" s="155">
        <f t="shared" si="234"/>
        <v>100.00000000000004</v>
      </c>
      <c r="R196" s="120">
        <v>0</v>
      </c>
      <c r="S196" s="120">
        <v>0</v>
      </c>
      <c r="T196" s="120">
        <v>0</v>
      </c>
      <c r="U196" s="120">
        <v>93.2</v>
      </c>
      <c r="V196" s="120">
        <v>6.2</v>
      </c>
      <c r="W196" s="120">
        <v>0.6</v>
      </c>
      <c r="Y196" s="156">
        <f t="shared" si="235"/>
        <v>0</v>
      </c>
      <c r="Z196" s="156">
        <f t="shared" si="236"/>
        <v>0</v>
      </c>
      <c r="AA196" s="156">
        <f t="shared" si="237"/>
        <v>0</v>
      </c>
      <c r="AB196" s="156">
        <f t="shared" si="238"/>
        <v>-2.5360995850622032</v>
      </c>
      <c r="AC196" s="156">
        <f t="shared" si="239"/>
        <v>2.0987551867219905</v>
      </c>
      <c r="AD196" s="156">
        <f t="shared" si="240"/>
        <v>0.43734439834024996</v>
      </c>
    </row>
    <row r="197" spans="1:30" ht="11.1" customHeight="1">
      <c r="A197" s="120" t="s">
        <v>59</v>
      </c>
      <c r="B197" s="122" t="s">
        <v>50</v>
      </c>
      <c r="C197" s="120" t="s">
        <v>59</v>
      </c>
      <c r="D197" s="129"/>
      <c r="E197" s="129"/>
      <c r="F197" s="129"/>
      <c r="G197" s="129"/>
      <c r="H197" s="129"/>
      <c r="I197" s="129"/>
      <c r="K197" s="150"/>
      <c r="M197" s="155">
        <f t="shared" si="233"/>
        <v>0</v>
      </c>
      <c r="N197" s="155">
        <f t="shared" si="234"/>
        <v>0</v>
      </c>
      <c r="R197" s="120" t="s">
        <v>68</v>
      </c>
      <c r="S197" s="120" t="s">
        <v>68</v>
      </c>
      <c r="T197" s="120" t="s">
        <v>68</v>
      </c>
      <c r="U197" s="120" t="s">
        <v>68</v>
      </c>
      <c r="V197" s="120" t="s">
        <v>68</v>
      </c>
      <c r="W197" s="120" t="s">
        <v>68</v>
      </c>
      <c r="Y197" s="156"/>
      <c r="Z197" s="156"/>
      <c r="AA197" s="156"/>
      <c r="AB197" s="156"/>
      <c r="AC197" s="156"/>
      <c r="AD197" s="156"/>
    </row>
    <row r="198" spans="1:30" ht="11.1" customHeight="1">
      <c r="A198" s="120" t="s">
        <v>59</v>
      </c>
      <c r="B198" s="239">
        <v>16</v>
      </c>
      <c r="C198" s="120" t="s">
        <v>60</v>
      </c>
      <c r="D198" s="129">
        <f>'Fig6.2 '!E79</f>
        <v>82.710280373831793</v>
      </c>
      <c r="E198" s="129">
        <f>'Fig6.2 '!E80</f>
        <v>14.641744548286599</v>
      </c>
      <c r="F198" s="129">
        <f>'Fig6.2 '!E81</f>
        <v>2.64797507788162</v>
      </c>
      <c r="G198" s="129">
        <v>0</v>
      </c>
      <c r="H198" s="129">
        <v>0</v>
      </c>
      <c r="I198" s="129">
        <v>0</v>
      </c>
      <c r="K198" s="150"/>
      <c r="M198" s="155">
        <f t="shared" si="233"/>
        <v>100.00000000000001</v>
      </c>
      <c r="N198" s="155">
        <f t="shared" si="234"/>
        <v>0</v>
      </c>
      <c r="R198" s="120">
        <v>87.120115774240304</v>
      </c>
      <c r="S198" s="120">
        <v>10.9985528219971</v>
      </c>
      <c r="T198" s="120">
        <v>1.8813314037626601</v>
      </c>
      <c r="U198" s="120">
        <v>0</v>
      </c>
      <c r="V198" s="120">
        <v>0</v>
      </c>
      <c r="W198" s="120">
        <v>0</v>
      </c>
      <c r="Y198" s="156">
        <f t="shared" si="235"/>
        <v>-4.409835400408511</v>
      </c>
      <c r="Z198" s="156">
        <f t="shared" si="236"/>
        <v>3.6431917262894995</v>
      </c>
      <c r="AA198" s="156">
        <f t="shared" si="237"/>
        <v>0.76664367411895995</v>
      </c>
      <c r="AB198" s="156">
        <f t="shared" si="238"/>
        <v>0</v>
      </c>
      <c r="AC198" s="156">
        <f t="shared" si="239"/>
        <v>0</v>
      </c>
      <c r="AD198" s="156">
        <f t="shared" si="240"/>
        <v>0</v>
      </c>
    </row>
    <row r="199" spans="1:30" ht="11.1" customHeight="1">
      <c r="A199" s="120" t="s">
        <v>59</v>
      </c>
      <c r="B199" s="239"/>
      <c r="C199" s="120" t="s">
        <v>61</v>
      </c>
      <c r="D199" s="129">
        <v>0</v>
      </c>
      <c r="E199" s="129">
        <v>0</v>
      </c>
      <c r="F199" s="129">
        <v>0</v>
      </c>
      <c r="G199" s="129">
        <f>'Fig6.2 '!E82</f>
        <v>88.501026694045194</v>
      </c>
      <c r="H199" s="129">
        <f>'Fig6.2 '!E83</f>
        <v>9.6509240246406591</v>
      </c>
      <c r="I199" s="129">
        <f>'Fig6.2 '!E84</f>
        <v>1.84804928131417</v>
      </c>
      <c r="K199" s="150"/>
      <c r="M199" s="155">
        <f t="shared" si="233"/>
        <v>0</v>
      </c>
      <c r="N199" s="155">
        <f t="shared" si="234"/>
        <v>100.00000000000003</v>
      </c>
      <c r="R199" s="120">
        <v>0</v>
      </c>
      <c r="S199" s="120">
        <v>0</v>
      </c>
      <c r="T199" s="120">
        <v>0</v>
      </c>
      <c r="U199" s="120">
        <v>90.158172231986001</v>
      </c>
      <c r="V199" s="120">
        <v>8.6115992970122992</v>
      </c>
      <c r="W199" s="120">
        <v>1.2302284710017599</v>
      </c>
      <c r="Y199" s="156">
        <f t="shared" si="235"/>
        <v>0</v>
      </c>
      <c r="Z199" s="156">
        <f t="shared" si="236"/>
        <v>0</v>
      </c>
      <c r="AA199" s="156">
        <f t="shared" si="237"/>
        <v>0</v>
      </c>
      <c r="AB199" s="156">
        <f t="shared" si="238"/>
        <v>-1.6571455379408064</v>
      </c>
      <c r="AC199" s="156">
        <f t="shared" si="239"/>
        <v>1.0393247276283599</v>
      </c>
      <c r="AD199" s="156">
        <f t="shared" si="240"/>
        <v>0.6178208103124101</v>
      </c>
    </row>
    <row r="200" spans="1:30" ht="11.1" customHeight="1">
      <c r="A200" s="120" t="s">
        <v>59</v>
      </c>
      <c r="B200" s="122" t="s">
        <v>50</v>
      </c>
      <c r="C200" s="120" t="s">
        <v>59</v>
      </c>
      <c r="D200" s="129"/>
      <c r="E200" s="129"/>
      <c r="F200" s="129"/>
      <c r="G200" s="129"/>
      <c r="H200" s="129"/>
      <c r="I200" s="129"/>
      <c r="K200" s="150"/>
      <c r="M200" s="155">
        <f t="shared" si="233"/>
        <v>0</v>
      </c>
      <c r="N200" s="155">
        <f t="shared" si="234"/>
        <v>0</v>
      </c>
      <c r="R200" s="120" t="s">
        <v>68</v>
      </c>
      <c r="S200" s="120" t="s">
        <v>68</v>
      </c>
      <c r="T200" s="120" t="s">
        <v>68</v>
      </c>
      <c r="U200" s="120" t="s">
        <v>68</v>
      </c>
      <c r="V200" s="120" t="s">
        <v>68</v>
      </c>
      <c r="W200" s="120" t="s">
        <v>68</v>
      </c>
      <c r="Y200" s="156"/>
      <c r="Z200" s="156"/>
      <c r="AA200" s="156"/>
      <c r="AB200" s="156"/>
      <c r="AC200" s="156"/>
      <c r="AD200" s="156"/>
    </row>
    <row r="201" spans="1:30" ht="11.1" customHeight="1">
      <c r="A201" s="120" t="s">
        <v>59</v>
      </c>
      <c r="B201" s="239">
        <v>17</v>
      </c>
      <c r="C201" s="120" t="s">
        <v>60</v>
      </c>
      <c r="D201" s="129">
        <f>'Fig6.2 '!F79</f>
        <v>82.100591715976293</v>
      </c>
      <c r="E201" s="129">
        <f>'Fig6.2 '!F80</f>
        <v>15.384615384615399</v>
      </c>
      <c r="F201" s="129">
        <f>'Fig6.2 '!F81</f>
        <v>2.5147928994082802</v>
      </c>
      <c r="G201" s="129">
        <v>0</v>
      </c>
      <c r="H201" s="129">
        <v>0</v>
      </c>
      <c r="I201" s="129">
        <v>0</v>
      </c>
      <c r="K201" s="150"/>
      <c r="M201" s="155">
        <f t="shared" ref="M201:M206" si="241">SUM(D201:F201)</f>
        <v>99.999999999999972</v>
      </c>
      <c r="N201" s="155">
        <f t="shared" ref="N201:N206" si="242">SUM(G201:I201)</f>
        <v>0</v>
      </c>
      <c r="R201" s="120">
        <v>80.682926829268297</v>
      </c>
      <c r="S201" s="120">
        <v>17.170731707317099</v>
      </c>
      <c r="T201" s="120">
        <v>2.1463414634146298</v>
      </c>
      <c r="U201" s="120">
        <v>0</v>
      </c>
      <c r="V201" s="120">
        <v>0</v>
      </c>
      <c r="W201" s="120">
        <v>0</v>
      </c>
      <c r="Y201" s="156">
        <f t="shared" ref="Y201:Y205" si="243">D201-R201</f>
        <v>1.4176648867079962</v>
      </c>
      <c r="Z201" s="156">
        <f t="shared" ref="Z201:Z205" si="244">E201-S201</f>
        <v>-1.7861163227016998</v>
      </c>
      <c r="AA201" s="156">
        <f t="shared" ref="AA201:AA205" si="245">F201-T201</f>
        <v>0.36845143599365038</v>
      </c>
      <c r="AB201" s="156">
        <f t="shared" ref="AB201:AB205" si="246">G201-U201</f>
        <v>0</v>
      </c>
      <c r="AC201" s="156">
        <f t="shared" ref="AC201:AC205" si="247">H201-V201</f>
        <v>0</v>
      </c>
      <c r="AD201" s="156">
        <f t="shared" ref="AD201:AD205" si="248">I201-W201</f>
        <v>0</v>
      </c>
    </row>
    <row r="202" spans="1:30" ht="11.1" customHeight="1">
      <c r="A202" s="120" t="s">
        <v>59</v>
      </c>
      <c r="B202" s="239"/>
      <c r="C202" s="120" t="s">
        <v>61</v>
      </c>
      <c r="D202" s="129">
        <v>0</v>
      </c>
      <c r="E202" s="129">
        <v>0</v>
      </c>
      <c r="F202" s="129">
        <v>0</v>
      </c>
      <c r="G202" s="129">
        <f>'Fig6.2 '!F82</f>
        <v>84.420289855072497</v>
      </c>
      <c r="H202" s="129">
        <f>'Fig6.2 '!F83</f>
        <v>12.1376811594203</v>
      </c>
      <c r="I202" s="129">
        <f>'Fig6.2 '!F84</f>
        <v>3.4420289855072501</v>
      </c>
      <c r="K202" s="150"/>
      <c r="M202" s="155">
        <f t="shared" si="241"/>
        <v>0</v>
      </c>
      <c r="N202" s="155">
        <f t="shared" si="242"/>
        <v>100.00000000000004</v>
      </c>
      <c r="R202" s="120">
        <v>0</v>
      </c>
      <c r="S202" s="120">
        <v>0</v>
      </c>
      <c r="T202" s="120">
        <v>0</v>
      </c>
      <c r="U202" s="120">
        <v>84.186046511627893</v>
      </c>
      <c r="V202" s="120">
        <v>13.7209302325581</v>
      </c>
      <c r="W202" s="120">
        <v>2.0930232558139501</v>
      </c>
      <c r="Y202" s="156">
        <f t="shared" si="243"/>
        <v>0</v>
      </c>
      <c r="Z202" s="156">
        <f t="shared" si="244"/>
        <v>0</v>
      </c>
      <c r="AA202" s="156">
        <f t="shared" si="245"/>
        <v>0</v>
      </c>
      <c r="AB202" s="156">
        <f t="shared" si="246"/>
        <v>0.23424334344460362</v>
      </c>
      <c r="AC202" s="156">
        <f t="shared" si="247"/>
        <v>-1.5832490731378002</v>
      </c>
      <c r="AD202" s="156">
        <f t="shared" si="248"/>
        <v>1.3490057296933</v>
      </c>
    </row>
    <row r="203" spans="1:30" ht="11.1" customHeight="1">
      <c r="A203" s="120" t="s">
        <v>59</v>
      </c>
      <c r="B203" s="122" t="s">
        <v>50</v>
      </c>
      <c r="C203" s="120" t="s">
        <v>59</v>
      </c>
      <c r="D203" s="129"/>
      <c r="E203" s="129"/>
      <c r="F203" s="129"/>
      <c r="G203" s="129"/>
      <c r="H203" s="129"/>
      <c r="I203" s="129"/>
      <c r="K203" s="150"/>
      <c r="M203" s="155">
        <f t="shared" si="241"/>
        <v>0</v>
      </c>
      <c r="N203" s="155">
        <f t="shared" si="242"/>
        <v>0</v>
      </c>
      <c r="R203" s="120" t="s">
        <v>68</v>
      </c>
      <c r="S203" s="120" t="s">
        <v>68</v>
      </c>
      <c r="T203" s="120" t="s">
        <v>68</v>
      </c>
      <c r="U203" s="120" t="s">
        <v>68</v>
      </c>
      <c r="V203" s="120" t="s">
        <v>68</v>
      </c>
      <c r="W203" s="120" t="s">
        <v>68</v>
      </c>
      <c r="Y203" s="156"/>
      <c r="Z203" s="156"/>
      <c r="AA203" s="156"/>
      <c r="AB203" s="156"/>
      <c r="AC203" s="156"/>
      <c r="AD203" s="156"/>
    </row>
    <row r="204" spans="1:30" ht="11.1" customHeight="1">
      <c r="A204" s="120" t="s">
        <v>59</v>
      </c>
      <c r="B204" s="239">
        <v>18</v>
      </c>
      <c r="C204" s="120" t="s">
        <v>60</v>
      </c>
      <c r="D204" s="129">
        <f>'Fig6.2 '!G79</f>
        <v>73.286290322580697</v>
      </c>
      <c r="E204" s="129">
        <f>'Fig6.2 '!G80</f>
        <v>23.387096774193498</v>
      </c>
      <c r="F204" s="129">
        <f>'Fig6.2 '!G81</f>
        <v>3.32661290322581</v>
      </c>
      <c r="G204" s="129">
        <v>0</v>
      </c>
      <c r="H204" s="129">
        <v>0</v>
      </c>
      <c r="I204" s="129">
        <v>0</v>
      </c>
      <c r="K204" s="150"/>
      <c r="M204" s="155">
        <f t="shared" si="241"/>
        <v>100</v>
      </c>
      <c r="N204" s="155">
        <f t="shared" si="242"/>
        <v>0</v>
      </c>
      <c r="R204" s="120">
        <v>72.828282828282894</v>
      </c>
      <c r="S204" s="120">
        <v>24.040404040403999</v>
      </c>
      <c r="T204" s="120">
        <v>3.1313131313131302</v>
      </c>
      <c r="U204" s="120">
        <v>0</v>
      </c>
      <c r="V204" s="120">
        <v>0</v>
      </c>
      <c r="W204" s="120">
        <v>0</v>
      </c>
      <c r="Y204" s="156">
        <f t="shared" si="243"/>
        <v>0.45800749429780296</v>
      </c>
      <c r="Z204" s="156">
        <f t="shared" si="244"/>
        <v>-0.65330726621050061</v>
      </c>
      <c r="AA204" s="156">
        <f t="shared" si="245"/>
        <v>0.19529977191267989</v>
      </c>
      <c r="AB204" s="156">
        <f t="shared" si="246"/>
        <v>0</v>
      </c>
      <c r="AC204" s="156">
        <f t="shared" si="247"/>
        <v>0</v>
      </c>
      <c r="AD204" s="156">
        <f t="shared" si="248"/>
        <v>0</v>
      </c>
    </row>
    <row r="205" spans="1:30" ht="11.1" customHeight="1">
      <c r="A205" s="120" t="s">
        <v>59</v>
      </c>
      <c r="B205" s="239"/>
      <c r="C205" s="120" t="s">
        <v>61</v>
      </c>
      <c r="D205" s="129">
        <v>0</v>
      </c>
      <c r="E205" s="129">
        <v>0</v>
      </c>
      <c r="F205" s="129">
        <v>0</v>
      </c>
      <c r="G205" s="129">
        <f>'Fig6.2 '!G82</f>
        <v>76.167664670658695</v>
      </c>
      <c r="H205" s="129">
        <f>'Fig6.2 '!G83</f>
        <v>20.359281437125698</v>
      </c>
      <c r="I205" s="129">
        <f>'Fig6.2 '!G84</f>
        <v>3.47305389221557</v>
      </c>
      <c r="K205" s="150"/>
      <c r="M205" s="155">
        <f t="shared" si="241"/>
        <v>0</v>
      </c>
      <c r="N205" s="155">
        <f t="shared" si="242"/>
        <v>99.999999999999972</v>
      </c>
      <c r="R205" s="120">
        <v>0</v>
      </c>
      <c r="S205" s="120">
        <v>0</v>
      </c>
      <c r="T205" s="120">
        <v>0</v>
      </c>
      <c r="U205" s="120">
        <v>77.790304396843297</v>
      </c>
      <c r="V205" s="120">
        <v>20.631341600901902</v>
      </c>
      <c r="W205" s="120">
        <v>1.5783540022547899</v>
      </c>
      <c r="Y205" s="156">
        <f t="shared" si="243"/>
        <v>0</v>
      </c>
      <c r="Z205" s="156">
        <f t="shared" si="244"/>
        <v>0</v>
      </c>
      <c r="AA205" s="156">
        <f t="shared" si="245"/>
        <v>0</v>
      </c>
      <c r="AB205" s="156">
        <f t="shared" si="246"/>
        <v>-1.6226397261846017</v>
      </c>
      <c r="AC205" s="156">
        <f t="shared" si="247"/>
        <v>-0.27206016377620301</v>
      </c>
      <c r="AD205" s="156">
        <f t="shared" si="248"/>
        <v>1.8946998899607801</v>
      </c>
    </row>
    <row r="206" spans="1:30" ht="11.1" customHeight="1">
      <c r="A206" s="120" t="s">
        <v>59</v>
      </c>
      <c r="B206" s="122" t="s">
        <v>50</v>
      </c>
      <c r="C206" s="120" t="s">
        <v>59</v>
      </c>
      <c r="D206" s="129"/>
      <c r="E206" s="129"/>
      <c r="F206" s="129"/>
      <c r="G206" s="129"/>
      <c r="H206" s="129"/>
      <c r="I206" s="129"/>
      <c r="K206" s="150"/>
      <c r="M206" s="155">
        <f t="shared" si="241"/>
        <v>0</v>
      </c>
      <c r="N206" s="155">
        <f t="shared" si="242"/>
        <v>0</v>
      </c>
      <c r="R206" s="120" t="s">
        <v>68</v>
      </c>
      <c r="S206" s="120" t="s">
        <v>68</v>
      </c>
      <c r="T206" s="120" t="s">
        <v>68</v>
      </c>
      <c r="U206" s="120" t="s">
        <v>68</v>
      </c>
      <c r="V206" s="120" t="s">
        <v>68</v>
      </c>
      <c r="W206" s="120" t="s">
        <v>68</v>
      </c>
      <c r="Y206" s="156"/>
      <c r="Z206" s="156"/>
      <c r="AA206" s="156"/>
      <c r="AB206" s="156"/>
      <c r="AC206" s="156"/>
      <c r="AD206" s="156"/>
    </row>
    <row r="207" spans="1:30" ht="11.1" customHeight="1">
      <c r="A207" s="120" t="s">
        <v>59</v>
      </c>
      <c r="B207" s="239">
        <v>19</v>
      </c>
      <c r="C207" s="120" t="s">
        <v>60</v>
      </c>
      <c r="D207" s="129">
        <f>'Fig6.2 '!H79</f>
        <v>62.4871531346352</v>
      </c>
      <c r="E207" s="129">
        <f>'Fig6.2 '!H80</f>
        <v>31.551901336074</v>
      </c>
      <c r="F207" s="129">
        <f>'Fig6.2 '!H81</f>
        <v>5.96094552929085</v>
      </c>
      <c r="G207" s="129">
        <v>0</v>
      </c>
      <c r="H207" s="129">
        <v>0</v>
      </c>
      <c r="I207" s="129">
        <v>0</v>
      </c>
      <c r="K207" s="150"/>
      <c r="M207" s="155">
        <f t="shared" ref="M207:M212" si="249">SUM(D207:F207)</f>
        <v>100.00000000000006</v>
      </c>
      <c r="N207" s="155">
        <f t="shared" ref="N207:N212" si="250">SUM(G207:I207)</f>
        <v>0</v>
      </c>
      <c r="R207" s="120">
        <v>61.664190193164899</v>
      </c>
      <c r="S207" s="120">
        <v>32.466567607726603</v>
      </c>
      <c r="T207" s="120">
        <v>5.86924219910847</v>
      </c>
      <c r="U207" s="120">
        <v>0</v>
      </c>
      <c r="V207" s="120">
        <v>0</v>
      </c>
      <c r="W207" s="120">
        <v>0</v>
      </c>
      <c r="Y207" s="156">
        <f t="shared" ref="Y207:Y211" si="251">D207-R207</f>
        <v>0.82296294147030125</v>
      </c>
      <c r="Z207" s="156">
        <f t="shared" ref="Z207:Z211" si="252">E207-S207</f>
        <v>-0.91466627165260306</v>
      </c>
      <c r="AA207" s="156">
        <f t="shared" ref="AA207:AA211" si="253">F207-T207</f>
        <v>9.1703330182379972E-2</v>
      </c>
      <c r="AB207" s="156">
        <f t="shared" ref="AB207:AB211" si="254">G207-U207</f>
        <v>0</v>
      </c>
      <c r="AC207" s="156">
        <f t="shared" ref="AC207:AC211" si="255">H207-V207</f>
        <v>0</v>
      </c>
      <c r="AD207" s="156">
        <f t="shared" ref="AD207:AD211" si="256">I207-W207</f>
        <v>0</v>
      </c>
    </row>
    <row r="208" spans="1:30" ht="11.1" customHeight="1">
      <c r="A208" s="120" t="s">
        <v>59</v>
      </c>
      <c r="B208" s="239"/>
      <c r="C208" s="120" t="s">
        <v>61</v>
      </c>
      <c r="D208" s="129">
        <v>0</v>
      </c>
      <c r="E208" s="129">
        <v>0</v>
      </c>
      <c r="F208" s="129">
        <v>0</v>
      </c>
      <c r="G208" s="129">
        <f>'Fig6.2 '!H82</f>
        <v>65.521191294387194</v>
      </c>
      <c r="H208" s="129">
        <f>'Fig6.2 '!H83</f>
        <v>30.584192439862498</v>
      </c>
      <c r="I208" s="129">
        <f>'Fig6.2 '!H84</f>
        <v>3.8946162657502899</v>
      </c>
      <c r="K208" s="150"/>
      <c r="M208" s="155">
        <f t="shared" si="249"/>
        <v>0</v>
      </c>
      <c r="N208" s="155">
        <f t="shared" si="250"/>
        <v>99.999999999999986</v>
      </c>
      <c r="R208" s="120">
        <v>0</v>
      </c>
      <c r="S208" s="120">
        <v>0</v>
      </c>
      <c r="T208" s="120">
        <v>0</v>
      </c>
      <c r="U208" s="120">
        <v>69.853574504737296</v>
      </c>
      <c r="V208" s="120">
        <v>25.925925925925899</v>
      </c>
      <c r="W208" s="120">
        <v>4.2204995693367797</v>
      </c>
      <c r="Y208" s="156">
        <f t="shared" si="251"/>
        <v>0</v>
      </c>
      <c r="Z208" s="156">
        <f t="shared" si="252"/>
        <v>0</v>
      </c>
      <c r="AA208" s="156">
        <f t="shared" si="253"/>
        <v>0</v>
      </c>
      <c r="AB208" s="156">
        <f t="shared" si="254"/>
        <v>-4.3323832103501019</v>
      </c>
      <c r="AC208" s="156">
        <f t="shared" si="255"/>
        <v>4.6582665139365993</v>
      </c>
      <c r="AD208" s="156">
        <f t="shared" si="256"/>
        <v>-0.32588330358648987</v>
      </c>
    </row>
    <row r="209" spans="1:30" ht="11.1" customHeight="1">
      <c r="A209" s="120" t="s">
        <v>59</v>
      </c>
      <c r="B209" s="122" t="s">
        <v>50</v>
      </c>
      <c r="C209" s="120" t="s">
        <v>59</v>
      </c>
      <c r="D209" s="129"/>
      <c r="E209" s="129"/>
      <c r="F209" s="129"/>
      <c r="G209" s="129"/>
      <c r="H209" s="129"/>
      <c r="I209" s="129"/>
      <c r="K209" s="150"/>
      <c r="M209" s="155">
        <f t="shared" si="249"/>
        <v>0</v>
      </c>
      <c r="N209" s="155">
        <f t="shared" si="250"/>
        <v>0</v>
      </c>
      <c r="R209" s="120" t="s">
        <v>68</v>
      </c>
      <c r="S209" s="120" t="s">
        <v>68</v>
      </c>
      <c r="T209" s="120" t="s">
        <v>68</v>
      </c>
      <c r="U209" s="120" t="s">
        <v>68</v>
      </c>
      <c r="V209" s="120" t="s">
        <v>68</v>
      </c>
      <c r="W209" s="120" t="s">
        <v>68</v>
      </c>
      <c r="Y209" s="156"/>
      <c r="Z209" s="156"/>
      <c r="AA209" s="156"/>
      <c r="AB209" s="156"/>
      <c r="AC209" s="156"/>
      <c r="AD209" s="156"/>
    </row>
    <row r="210" spans="1:30" ht="11.1" customHeight="1">
      <c r="A210" s="120" t="s">
        <v>59</v>
      </c>
      <c r="B210" s="239">
        <v>20</v>
      </c>
      <c r="C210" s="120" t="s">
        <v>60</v>
      </c>
      <c r="D210" s="129">
        <f>'Fig6.2 '!I79</f>
        <v>49.110595514307803</v>
      </c>
      <c r="E210" s="129">
        <f>'Fig6.2 '!I80</f>
        <v>42.92343387471</v>
      </c>
      <c r="F210" s="129">
        <f>'Fig6.2 '!I81</f>
        <v>7.9659706109822102</v>
      </c>
      <c r="G210" s="129">
        <v>0</v>
      </c>
      <c r="H210" s="129">
        <v>0</v>
      </c>
      <c r="I210" s="129">
        <v>0</v>
      </c>
      <c r="K210" s="150"/>
      <c r="M210" s="155">
        <f t="shared" si="249"/>
        <v>100.00000000000001</v>
      </c>
      <c r="N210" s="155">
        <f t="shared" si="250"/>
        <v>0</v>
      </c>
      <c r="R210" s="120">
        <v>50.479233226837103</v>
      </c>
      <c r="S210" s="120">
        <v>42.236421725239602</v>
      </c>
      <c r="T210" s="120">
        <v>7.2843450479233196</v>
      </c>
      <c r="U210" s="120">
        <v>0</v>
      </c>
      <c r="V210" s="120">
        <v>0</v>
      </c>
      <c r="W210" s="120">
        <v>0</v>
      </c>
      <c r="Y210" s="156">
        <f t="shared" si="251"/>
        <v>-1.3686377125292992</v>
      </c>
      <c r="Z210" s="156">
        <f t="shared" si="252"/>
        <v>0.68701214947039801</v>
      </c>
      <c r="AA210" s="156">
        <f t="shared" si="253"/>
        <v>0.68162556305889055</v>
      </c>
      <c r="AB210" s="156">
        <f t="shared" si="254"/>
        <v>0</v>
      </c>
      <c r="AC210" s="156">
        <f t="shared" si="255"/>
        <v>0</v>
      </c>
      <c r="AD210" s="156">
        <f t="shared" si="256"/>
        <v>0</v>
      </c>
    </row>
    <row r="211" spans="1:30" ht="11.1" customHeight="1">
      <c r="A211" s="120" t="s">
        <v>59</v>
      </c>
      <c r="B211" s="239"/>
      <c r="C211" s="120" t="s">
        <v>61</v>
      </c>
      <c r="D211" s="129">
        <v>0</v>
      </c>
      <c r="E211" s="129">
        <v>0</v>
      </c>
      <c r="F211" s="129">
        <v>0</v>
      </c>
      <c r="G211" s="129">
        <f>'Fig6.2 '!I82</f>
        <v>56.966490299823597</v>
      </c>
      <c r="H211" s="129">
        <f>'Fig6.2 '!I83</f>
        <v>36.419753086419803</v>
      </c>
      <c r="I211" s="129">
        <f>'Fig6.2 '!I84</f>
        <v>6.6137566137566104</v>
      </c>
      <c r="K211" s="150"/>
      <c r="M211" s="155">
        <f t="shared" si="249"/>
        <v>0</v>
      </c>
      <c r="N211" s="155">
        <f t="shared" si="250"/>
        <v>100</v>
      </c>
      <c r="R211" s="120">
        <v>0</v>
      </c>
      <c r="S211" s="120">
        <v>0</v>
      </c>
      <c r="T211" s="120">
        <v>0</v>
      </c>
      <c r="U211" s="120">
        <v>58.400586940572303</v>
      </c>
      <c r="V211" s="120">
        <v>35.509904622157002</v>
      </c>
      <c r="W211" s="120">
        <v>6.0895084372707302</v>
      </c>
      <c r="Y211" s="156">
        <f t="shared" si="251"/>
        <v>0</v>
      </c>
      <c r="Z211" s="156">
        <f t="shared" si="252"/>
        <v>0</v>
      </c>
      <c r="AA211" s="156">
        <f t="shared" si="253"/>
        <v>0</v>
      </c>
      <c r="AB211" s="156">
        <f t="shared" si="254"/>
        <v>-1.4340966407487059</v>
      </c>
      <c r="AC211" s="156">
        <f t="shared" si="255"/>
        <v>0.90984846426280086</v>
      </c>
      <c r="AD211" s="156">
        <f t="shared" si="256"/>
        <v>0.52424817648588018</v>
      </c>
    </row>
    <row r="212" spans="1:30" ht="11.1" customHeight="1">
      <c r="A212" s="120" t="s">
        <v>59</v>
      </c>
      <c r="B212" s="122" t="s">
        <v>50</v>
      </c>
      <c r="C212" s="120" t="s">
        <v>59</v>
      </c>
      <c r="D212" s="129"/>
      <c r="E212" s="129"/>
      <c r="F212" s="129"/>
      <c r="G212" s="129"/>
      <c r="H212" s="129"/>
      <c r="I212" s="129"/>
      <c r="K212" s="150"/>
      <c r="M212" s="155">
        <f t="shared" si="249"/>
        <v>0</v>
      </c>
      <c r="N212" s="155">
        <f t="shared" si="250"/>
        <v>0</v>
      </c>
      <c r="R212" s="120" t="s">
        <v>68</v>
      </c>
      <c r="S212" s="120" t="s">
        <v>68</v>
      </c>
      <c r="T212" s="120" t="s">
        <v>68</v>
      </c>
      <c r="U212" s="120" t="s">
        <v>68</v>
      </c>
      <c r="V212" s="120" t="s">
        <v>68</v>
      </c>
      <c r="W212" s="120" t="s">
        <v>68</v>
      </c>
      <c r="Y212" s="156"/>
      <c r="Z212" s="156"/>
      <c r="AA212" s="156"/>
      <c r="AB212" s="156"/>
      <c r="AC212" s="156"/>
      <c r="AD212" s="156"/>
    </row>
    <row r="213" spans="1:30" ht="11.1" customHeight="1">
      <c r="A213" s="120" t="s">
        <v>59</v>
      </c>
      <c r="B213" s="239">
        <v>21</v>
      </c>
      <c r="C213" s="120" t="s">
        <v>60</v>
      </c>
      <c r="D213" s="129">
        <f>'Fig6.2 '!J79</f>
        <v>38.15877251501</v>
      </c>
      <c r="E213" s="129">
        <f>'Fig6.2 '!J80</f>
        <v>51.901267511674497</v>
      </c>
      <c r="F213" s="129">
        <f>'Fig6.2 '!J81</f>
        <v>9.9399599733155402</v>
      </c>
      <c r="G213" s="129">
        <v>0</v>
      </c>
      <c r="H213" s="129">
        <v>0</v>
      </c>
      <c r="I213" s="129">
        <v>0</v>
      </c>
      <c r="K213" s="150"/>
      <c r="M213" s="155">
        <f t="shared" ref="M213:M218" si="257">SUM(D213:F213)</f>
        <v>100.00000000000004</v>
      </c>
      <c r="N213" s="155">
        <f t="shared" ref="N213:N218" si="258">SUM(G213:I213)</f>
        <v>0</v>
      </c>
      <c r="R213" s="120">
        <v>40.422721268163798</v>
      </c>
      <c r="S213" s="120">
        <v>48.877146631439899</v>
      </c>
      <c r="T213" s="120">
        <v>10.700132100396299</v>
      </c>
      <c r="U213" s="120">
        <v>0</v>
      </c>
      <c r="V213" s="120">
        <v>0</v>
      </c>
      <c r="W213" s="120">
        <v>0</v>
      </c>
      <c r="Y213" s="156">
        <f t="shared" ref="Y213:Y217" si="259">D213-R213</f>
        <v>-2.2639487531537981</v>
      </c>
      <c r="Z213" s="156">
        <f t="shared" ref="Z213:Z217" si="260">E213-S213</f>
        <v>3.024120880234598</v>
      </c>
      <c r="AA213" s="156">
        <f t="shared" ref="AA213:AA217" si="261">F213-T213</f>
        <v>-0.7601721270807591</v>
      </c>
      <c r="AB213" s="156">
        <f t="shared" ref="AB213:AB217" si="262">G213-U213</f>
        <v>0</v>
      </c>
      <c r="AC213" s="156">
        <f t="shared" ref="AC213:AC217" si="263">H213-V213</f>
        <v>0</v>
      </c>
      <c r="AD213" s="156">
        <f t="shared" ref="AD213:AD217" si="264">I213-W213</f>
        <v>0</v>
      </c>
    </row>
    <row r="214" spans="1:30" ht="11.1" customHeight="1">
      <c r="A214" s="120" t="s">
        <v>59</v>
      </c>
      <c r="B214" s="239"/>
      <c r="C214" s="120" t="s">
        <v>61</v>
      </c>
      <c r="D214" s="129">
        <v>0</v>
      </c>
      <c r="E214" s="129">
        <v>0</v>
      </c>
      <c r="F214" s="129">
        <v>0</v>
      </c>
      <c r="G214" s="129">
        <f>'Fig6.2 '!J82</f>
        <v>44.570994684889897</v>
      </c>
      <c r="H214" s="129">
        <f>'Fig6.2 '!J83</f>
        <v>47.076689445709903</v>
      </c>
      <c r="I214" s="129">
        <f>'Fig6.2 '!J84</f>
        <v>8.3523158694001491</v>
      </c>
      <c r="K214" s="150"/>
      <c r="M214" s="155">
        <f t="shared" si="257"/>
        <v>0</v>
      </c>
      <c r="N214" s="155">
        <f t="shared" si="258"/>
        <v>99.999999999999943</v>
      </c>
      <c r="R214" s="120">
        <v>0</v>
      </c>
      <c r="S214" s="120">
        <v>0</v>
      </c>
      <c r="T214" s="120">
        <v>0</v>
      </c>
      <c r="U214" s="120">
        <v>45.737583395107499</v>
      </c>
      <c r="V214" s="120">
        <v>45.5893254262417</v>
      </c>
      <c r="W214" s="120">
        <v>8.67309117865085</v>
      </c>
      <c r="Y214" s="156">
        <f t="shared" si="259"/>
        <v>0</v>
      </c>
      <c r="Z214" s="156">
        <f t="shared" si="260"/>
        <v>0</v>
      </c>
      <c r="AA214" s="156">
        <f t="shared" si="261"/>
        <v>0</v>
      </c>
      <c r="AB214" s="156">
        <f t="shared" si="262"/>
        <v>-1.1665887102176029</v>
      </c>
      <c r="AC214" s="156">
        <f t="shared" si="263"/>
        <v>1.4873640194682025</v>
      </c>
      <c r="AD214" s="156">
        <f t="shared" si="264"/>
        <v>-0.32077530925070086</v>
      </c>
    </row>
    <row r="215" spans="1:30" ht="11.1" customHeight="1">
      <c r="A215" s="120" t="s">
        <v>59</v>
      </c>
      <c r="B215" s="122" t="s">
        <v>50</v>
      </c>
      <c r="C215" s="120" t="s">
        <v>59</v>
      </c>
      <c r="D215" s="129"/>
      <c r="E215" s="129"/>
      <c r="F215" s="129"/>
      <c r="G215" s="129"/>
      <c r="H215" s="129"/>
      <c r="I215" s="129"/>
      <c r="K215" s="150"/>
      <c r="M215" s="155">
        <f t="shared" si="257"/>
        <v>0</v>
      </c>
      <c r="N215" s="155">
        <f t="shared" si="258"/>
        <v>0</v>
      </c>
      <c r="R215" s="120" t="s">
        <v>68</v>
      </c>
      <c r="S215" s="120" t="s">
        <v>68</v>
      </c>
      <c r="T215" s="120" t="s">
        <v>68</v>
      </c>
      <c r="U215" s="120" t="s">
        <v>68</v>
      </c>
      <c r="V215" s="120" t="s">
        <v>68</v>
      </c>
      <c r="W215" s="120" t="s">
        <v>68</v>
      </c>
      <c r="Y215" s="156"/>
      <c r="Z215" s="156"/>
      <c r="AA215" s="156"/>
      <c r="AB215" s="156"/>
      <c r="AC215" s="156"/>
      <c r="AD215" s="156"/>
    </row>
    <row r="216" spans="1:30" ht="11.1" customHeight="1">
      <c r="A216" s="120" t="s">
        <v>59</v>
      </c>
      <c r="B216" s="239">
        <v>22</v>
      </c>
      <c r="C216" s="120" t="s">
        <v>60</v>
      </c>
      <c r="D216" s="129">
        <f>'Fig6.2 '!K79</f>
        <v>29.285218598195701</v>
      </c>
      <c r="E216" s="129">
        <f>'Fig6.2 '!K80</f>
        <v>57.251908396946597</v>
      </c>
      <c r="F216" s="129">
        <f>'Fig6.2 '!K81</f>
        <v>13.4628730048577</v>
      </c>
      <c r="G216" s="129">
        <v>0</v>
      </c>
      <c r="H216" s="129">
        <v>0</v>
      </c>
      <c r="I216" s="129">
        <v>0</v>
      </c>
      <c r="K216" s="150"/>
      <c r="M216" s="155">
        <f t="shared" si="257"/>
        <v>100</v>
      </c>
      <c r="N216" s="155">
        <f t="shared" si="258"/>
        <v>0</v>
      </c>
      <c r="R216" s="120">
        <v>29.736211031175099</v>
      </c>
      <c r="S216" s="120">
        <v>57.074340527578002</v>
      </c>
      <c r="T216" s="120">
        <v>13.189448441247</v>
      </c>
      <c r="U216" s="120">
        <v>0</v>
      </c>
      <c r="V216" s="120">
        <v>0</v>
      </c>
      <c r="W216" s="120">
        <v>0</v>
      </c>
      <c r="Y216" s="156">
        <f t="shared" si="259"/>
        <v>-0.45099243297939751</v>
      </c>
      <c r="Z216" s="156">
        <f t="shared" si="260"/>
        <v>0.1775678693685947</v>
      </c>
      <c r="AA216" s="156">
        <f t="shared" si="261"/>
        <v>0.27342456361069978</v>
      </c>
      <c r="AB216" s="156">
        <f t="shared" si="262"/>
        <v>0</v>
      </c>
      <c r="AC216" s="156">
        <f t="shared" si="263"/>
        <v>0</v>
      </c>
      <c r="AD216" s="156">
        <f t="shared" si="264"/>
        <v>0</v>
      </c>
    </row>
    <row r="217" spans="1:30" ht="11.1" customHeight="1">
      <c r="A217" s="120" t="s">
        <v>59</v>
      </c>
      <c r="B217" s="239"/>
      <c r="C217" s="120" t="s">
        <v>61</v>
      </c>
      <c r="D217" s="129">
        <v>0</v>
      </c>
      <c r="E217" s="129">
        <v>0</v>
      </c>
      <c r="F217" s="129">
        <v>0</v>
      </c>
      <c r="G217" s="129">
        <f>'Fig6.2 '!K82</f>
        <v>33.1278890600924</v>
      </c>
      <c r="H217" s="129">
        <f>'Fig6.2 '!K83</f>
        <v>55.238828967642498</v>
      </c>
      <c r="I217" s="129">
        <f>'Fig6.2 '!K84</f>
        <v>11.633281972264999</v>
      </c>
      <c r="K217" s="150"/>
      <c r="M217" s="155">
        <f t="shared" si="257"/>
        <v>0</v>
      </c>
      <c r="N217" s="155">
        <f t="shared" si="258"/>
        <v>99.999999999999886</v>
      </c>
      <c r="R217" s="120">
        <v>0</v>
      </c>
      <c r="S217" s="120">
        <v>0</v>
      </c>
      <c r="T217" s="120">
        <v>0</v>
      </c>
      <c r="U217" s="120">
        <v>35.410484668644898</v>
      </c>
      <c r="V217" s="120">
        <v>55.093966369930797</v>
      </c>
      <c r="W217" s="120">
        <v>9.4955489614243405</v>
      </c>
      <c r="Y217" s="156">
        <f t="shared" si="259"/>
        <v>0</v>
      </c>
      <c r="Z217" s="156">
        <f t="shared" si="260"/>
        <v>0</v>
      </c>
      <c r="AA217" s="156">
        <f t="shared" si="261"/>
        <v>0</v>
      </c>
      <c r="AB217" s="156">
        <f t="shared" si="262"/>
        <v>-2.2825956085524979</v>
      </c>
      <c r="AC217" s="156">
        <f t="shared" si="263"/>
        <v>0.1448625977117004</v>
      </c>
      <c r="AD217" s="156">
        <f t="shared" si="264"/>
        <v>2.1377330108406589</v>
      </c>
    </row>
    <row r="218" spans="1:30" ht="11.1" customHeight="1">
      <c r="A218" s="120" t="s">
        <v>59</v>
      </c>
      <c r="B218" s="122" t="s">
        <v>50</v>
      </c>
      <c r="C218" s="120" t="s">
        <v>59</v>
      </c>
      <c r="D218" s="129"/>
      <c r="E218" s="129"/>
      <c r="F218" s="129"/>
      <c r="G218" s="129"/>
      <c r="H218" s="129"/>
      <c r="I218" s="129"/>
      <c r="K218" s="150"/>
      <c r="M218" s="155">
        <f t="shared" si="257"/>
        <v>0</v>
      </c>
      <c r="N218" s="155">
        <f t="shared" si="258"/>
        <v>0</v>
      </c>
      <c r="R218" s="120" t="s">
        <v>68</v>
      </c>
      <c r="S218" s="120" t="s">
        <v>68</v>
      </c>
      <c r="T218" s="120" t="s">
        <v>68</v>
      </c>
      <c r="U218" s="120" t="s">
        <v>68</v>
      </c>
      <c r="V218" s="120" t="s">
        <v>68</v>
      </c>
      <c r="W218" s="120" t="s">
        <v>68</v>
      </c>
      <c r="Y218" s="156"/>
      <c r="Z218" s="156"/>
      <c r="AA218" s="156"/>
      <c r="AB218" s="156"/>
      <c r="AC218" s="156"/>
      <c r="AD218" s="156"/>
    </row>
    <row r="219" spans="1:30" ht="11.1" customHeight="1">
      <c r="A219" s="120" t="s">
        <v>59</v>
      </c>
      <c r="B219" s="239">
        <v>23</v>
      </c>
      <c r="C219" s="120" t="s">
        <v>60</v>
      </c>
      <c r="D219" s="129">
        <f>'Fig6.2 '!L79</f>
        <v>19.630872483221498</v>
      </c>
      <c r="E219" s="129">
        <f>'Fig6.2 '!L80</f>
        <v>63.9261744966443</v>
      </c>
      <c r="F219" s="129">
        <f>'Fig6.2 '!L81</f>
        <v>16.442953020134201</v>
      </c>
      <c r="G219" s="129">
        <v>0</v>
      </c>
      <c r="H219" s="129">
        <v>0</v>
      </c>
      <c r="I219" s="129">
        <v>0</v>
      </c>
      <c r="K219" s="150"/>
      <c r="M219" s="155">
        <f t="shared" ref="M219:M224" si="265">SUM(D219:F219)</f>
        <v>100</v>
      </c>
      <c r="N219" s="155">
        <f t="shared" ref="N219:N224" si="266">SUM(G219:I219)</f>
        <v>0</v>
      </c>
      <c r="R219" s="120">
        <v>19.735503560529001</v>
      </c>
      <c r="S219" s="120">
        <v>64.496439471007093</v>
      </c>
      <c r="T219" s="120">
        <v>15.768056968463901</v>
      </c>
      <c r="U219" s="120">
        <v>0</v>
      </c>
      <c r="V219" s="120">
        <v>0</v>
      </c>
      <c r="W219" s="120">
        <v>0</v>
      </c>
      <c r="Y219" s="156">
        <f t="shared" ref="Y219:Y223" si="267">D219-R219</f>
        <v>-0.1046310773075021</v>
      </c>
      <c r="Z219" s="156">
        <f t="shared" ref="Z219:Z223" si="268">E219-S219</f>
        <v>-0.570264974362793</v>
      </c>
      <c r="AA219" s="156">
        <f t="shared" ref="AA219:AA223" si="269">F219-T219</f>
        <v>0.67489605167030042</v>
      </c>
      <c r="AB219" s="156">
        <f t="shared" ref="AB219:AB223" si="270">G219-U219</f>
        <v>0</v>
      </c>
      <c r="AC219" s="156">
        <f t="shared" ref="AC219:AC223" si="271">H219-V219</f>
        <v>0</v>
      </c>
      <c r="AD219" s="156">
        <f t="shared" ref="AD219:AD223" si="272">I219-W219</f>
        <v>0</v>
      </c>
    </row>
    <row r="220" spans="1:30" ht="11.1" customHeight="1">
      <c r="A220" s="120" t="s">
        <v>59</v>
      </c>
      <c r="B220" s="239"/>
      <c r="C220" s="120" t="s">
        <v>61</v>
      </c>
      <c r="D220" s="129">
        <v>0</v>
      </c>
      <c r="E220" s="129">
        <v>0</v>
      </c>
      <c r="F220" s="129">
        <v>0</v>
      </c>
      <c r="G220" s="129">
        <f>'Fig6.2 '!L82</f>
        <v>22.6530612244898</v>
      </c>
      <c r="H220" s="129">
        <f>'Fig6.2 '!L83</f>
        <v>64.387755102040799</v>
      </c>
      <c r="I220" s="129">
        <f>'Fig6.2 '!L84</f>
        <v>12.959183673469401</v>
      </c>
      <c r="K220" s="150"/>
      <c r="M220" s="155">
        <f t="shared" si="265"/>
        <v>0</v>
      </c>
      <c r="N220" s="155">
        <f t="shared" si="266"/>
        <v>100</v>
      </c>
      <c r="R220" s="120">
        <v>0</v>
      </c>
      <c r="S220" s="120">
        <v>0</v>
      </c>
      <c r="T220" s="120">
        <v>0</v>
      </c>
      <c r="U220" s="120">
        <v>23.679060665362002</v>
      </c>
      <c r="V220" s="120">
        <v>62.720156555773002</v>
      </c>
      <c r="W220" s="120">
        <v>13.600782778865</v>
      </c>
      <c r="Y220" s="156">
        <f t="shared" si="267"/>
        <v>0</v>
      </c>
      <c r="Z220" s="156">
        <f t="shared" si="268"/>
        <v>0</v>
      </c>
      <c r="AA220" s="156">
        <f t="shared" si="269"/>
        <v>0</v>
      </c>
      <c r="AB220" s="156">
        <f t="shared" si="270"/>
        <v>-1.0259994408722015</v>
      </c>
      <c r="AC220" s="156">
        <f t="shared" si="271"/>
        <v>1.6675985462677971</v>
      </c>
      <c r="AD220" s="156">
        <f t="shared" si="272"/>
        <v>-0.64159910539559917</v>
      </c>
    </row>
    <row r="221" spans="1:30" ht="11.1" customHeight="1">
      <c r="A221" s="120" t="s">
        <v>59</v>
      </c>
      <c r="B221" s="122" t="s">
        <v>50</v>
      </c>
      <c r="C221" s="120" t="s">
        <v>59</v>
      </c>
      <c r="D221" s="129"/>
      <c r="E221" s="129"/>
      <c r="F221" s="129"/>
      <c r="G221" s="129"/>
      <c r="H221" s="129"/>
      <c r="I221" s="129"/>
      <c r="K221" s="150"/>
      <c r="M221" s="155">
        <f t="shared" si="265"/>
        <v>0</v>
      </c>
      <c r="N221" s="155">
        <f t="shared" si="266"/>
        <v>0</v>
      </c>
      <c r="R221" s="120" t="s">
        <v>68</v>
      </c>
      <c r="S221" s="120" t="s">
        <v>68</v>
      </c>
      <c r="T221" s="120" t="s">
        <v>68</v>
      </c>
      <c r="U221" s="120" t="s">
        <v>68</v>
      </c>
      <c r="V221" s="120" t="s">
        <v>68</v>
      </c>
      <c r="W221" s="120" t="s">
        <v>68</v>
      </c>
      <c r="Y221" s="156"/>
      <c r="Z221" s="156"/>
      <c r="AA221" s="156"/>
      <c r="AB221" s="156"/>
      <c r="AC221" s="156"/>
      <c r="AD221" s="156"/>
    </row>
    <row r="222" spans="1:30" ht="11.1" customHeight="1">
      <c r="A222" s="120" t="s">
        <v>59</v>
      </c>
      <c r="B222" s="239">
        <v>24</v>
      </c>
      <c r="C222" s="120" t="s">
        <v>60</v>
      </c>
      <c r="D222" s="129">
        <f>'Fig6.2 '!M79</f>
        <v>11.776859504132201</v>
      </c>
      <c r="E222" s="129">
        <f>'Fig6.2 '!M80</f>
        <v>69.421487603305806</v>
      </c>
      <c r="F222" s="129">
        <f>'Fig6.2 '!M81</f>
        <v>18.801652892562</v>
      </c>
      <c r="G222" s="129">
        <v>0</v>
      </c>
      <c r="H222" s="129">
        <v>0</v>
      </c>
      <c r="I222" s="129">
        <v>0</v>
      </c>
      <c r="K222" s="150"/>
      <c r="M222" s="155">
        <f t="shared" si="265"/>
        <v>100.00000000000001</v>
      </c>
      <c r="N222" s="155">
        <f t="shared" si="266"/>
        <v>0</v>
      </c>
      <c r="R222" s="120">
        <v>11.469194312796199</v>
      </c>
      <c r="S222" s="120">
        <v>70.142180094786795</v>
      </c>
      <c r="T222" s="120">
        <v>18.3886255924171</v>
      </c>
      <c r="U222" s="120">
        <v>0</v>
      </c>
      <c r="V222" s="120">
        <v>0</v>
      </c>
      <c r="W222" s="120">
        <v>0</v>
      </c>
      <c r="Y222" s="156">
        <f t="shared" si="267"/>
        <v>0.30766519133600134</v>
      </c>
      <c r="Z222" s="156">
        <f t="shared" si="268"/>
        <v>-0.72069249148098891</v>
      </c>
      <c r="AA222" s="156">
        <f t="shared" si="269"/>
        <v>0.41302730014490052</v>
      </c>
      <c r="AB222" s="156">
        <f t="shared" si="270"/>
        <v>0</v>
      </c>
      <c r="AC222" s="156">
        <f t="shared" si="271"/>
        <v>0</v>
      </c>
      <c r="AD222" s="156">
        <f t="shared" si="272"/>
        <v>0</v>
      </c>
    </row>
    <row r="223" spans="1:30" ht="11.1" customHeight="1">
      <c r="A223" s="120" t="s">
        <v>59</v>
      </c>
      <c r="B223" s="239"/>
      <c r="C223" s="120" t="s">
        <v>61</v>
      </c>
      <c r="D223" s="129">
        <v>0</v>
      </c>
      <c r="E223" s="129">
        <v>0</v>
      </c>
      <c r="F223" s="129">
        <v>0</v>
      </c>
      <c r="G223" s="129">
        <f>'Fig6.2 '!M82</f>
        <v>15.7534246575342</v>
      </c>
      <c r="H223" s="129">
        <f>'Fig6.2 '!M83</f>
        <v>67.4168297455969</v>
      </c>
      <c r="I223" s="129">
        <f>'Fig6.2 '!M84</f>
        <v>16.8297455968689</v>
      </c>
      <c r="K223" s="150"/>
      <c r="M223" s="155">
        <f t="shared" si="265"/>
        <v>0</v>
      </c>
      <c r="N223" s="155">
        <f t="shared" si="266"/>
        <v>100</v>
      </c>
      <c r="R223" s="120">
        <v>0</v>
      </c>
      <c r="S223" s="120">
        <v>0</v>
      </c>
      <c r="T223" s="120">
        <v>0</v>
      </c>
      <c r="U223" s="120">
        <v>13.2924335378323</v>
      </c>
      <c r="V223" s="120">
        <v>68.916155419222903</v>
      </c>
      <c r="W223" s="120">
        <v>17.791411042944802</v>
      </c>
      <c r="Y223" s="156">
        <f t="shared" si="267"/>
        <v>0</v>
      </c>
      <c r="Z223" s="156">
        <f t="shared" si="268"/>
        <v>0</v>
      </c>
      <c r="AA223" s="156">
        <f t="shared" si="269"/>
        <v>0</v>
      </c>
      <c r="AB223" s="156">
        <f t="shared" si="270"/>
        <v>2.4609911197018999</v>
      </c>
      <c r="AC223" s="156">
        <f t="shared" si="271"/>
        <v>-1.4993256736260037</v>
      </c>
      <c r="AD223" s="156">
        <f t="shared" si="272"/>
        <v>-0.96166544607590154</v>
      </c>
    </row>
    <row r="224" spans="1:30" ht="11.1" customHeight="1">
      <c r="A224" s="120" t="s">
        <v>59</v>
      </c>
      <c r="B224" s="122" t="s">
        <v>50</v>
      </c>
      <c r="C224" s="120" t="s">
        <v>59</v>
      </c>
      <c r="D224" s="129"/>
      <c r="E224" s="129"/>
      <c r="F224" s="129"/>
      <c r="G224" s="129"/>
      <c r="H224" s="129"/>
      <c r="I224" s="129"/>
      <c r="K224" s="150"/>
      <c r="M224" s="155">
        <f t="shared" si="265"/>
        <v>0</v>
      </c>
      <c r="N224" s="155">
        <f t="shared" si="266"/>
        <v>0</v>
      </c>
      <c r="R224" s="120" t="s">
        <v>68</v>
      </c>
      <c r="S224" s="120" t="s">
        <v>68</v>
      </c>
      <c r="T224" s="120" t="s">
        <v>68</v>
      </c>
      <c r="U224" s="120" t="s">
        <v>68</v>
      </c>
      <c r="V224" s="120" t="s">
        <v>68</v>
      </c>
      <c r="W224" s="120" t="s">
        <v>68</v>
      </c>
      <c r="Y224" s="156"/>
      <c r="Z224" s="156"/>
      <c r="AA224" s="156"/>
      <c r="AB224" s="156"/>
      <c r="AC224" s="156"/>
      <c r="AD224" s="156"/>
    </row>
    <row r="225" spans="1:30" ht="11.1" customHeight="1">
      <c r="A225" s="120" t="s">
        <v>59</v>
      </c>
      <c r="B225" s="239">
        <v>25</v>
      </c>
      <c r="C225" s="120" t="s">
        <v>60</v>
      </c>
      <c r="D225" s="129">
        <f>'Fig6.2 '!N79</f>
        <v>5.2788844621513897</v>
      </c>
      <c r="E225" s="129">
        <f>'Fig6.2 '!N80</f>
        <v>73.306772908366497</v>
      </c>
      <c r="F225" s="129">
        <f>'Fig6.2 '!N81</f>
        <v>21.4143426294821</v>
      </c>
      <c r="G225" s="129">
        <v>0</v>
      </c>
      <c r="H225" s="129">
        <v>0</v>
      </c>
      <c r="I225" s="129">
        <v>0</v>
      </c>
      <c r="K225" s="150"/>
      <c r="M225" s="155">
        <f t="shared" ref="M225:M230" si="273">SUM(D225:F225)</f>
        <v>100</v>
      </c>
      <c r="N225" s="155">
        <f t="shared" ref="N225:N230" si="274">SUM(G225:I225)</f>
        <v>0</v>
      </c>
      <c r="R225" s="120">
        <v>4.0755467196819097</v>
      </c>
      <c r="S225" s="120">
        <v>76.341948310139202</v>
      </c>
      <c r="T225" s="120">
        <v>19.582504970178899</v>
      </c>
      <c r="U225" s="120">
        <v>0</v>
      </c>
      <c r="V225" s="120">
        <v>0</v>
      </c>
      <c r="W225" s="120">
        <v>0</v>
      </c>
      <c r="Y225" s="156">
        <f t="shared" ref="Y225:Y229" si="275">D225-R225</f>
        <v>1.20333774246948</v>
      </c>
      <c r="Z225" s="156">
        <f t="shared" ref="Z225:Z229" si="276">E225-S225</f>
        <v>-3.0351754017727046</v>
      </c>
      <c r="AA225" s="156">
        <f t="shared" ref="AA225:AA229" si="277">F225-T225</f>
        <v>1.8318376593032006</v>
      </c>
      <c r="AB225" s="156">
        <f t="shared" ref="AB225:AB229" si="278">G225-U225</f>
        <v>0</v>
      </c>
      <c r="AC225" s="156">
        <f t="shared" ref="AC225:AC229" si="279">H225-V225</f>
        <v>0</v>
      </c>
      <c r="AD225" s="156">
        <f t="shared" ref="AD225:AD229" si="280">I225-W225</f>
        <v>0</v>
      </c>
    </row>
    <row r="226" spans="1:30" ht="11.1" customHeight="1">
      <c r="A226" s="120" t="s">
        <v>59</v>
      </c>
      <c r="B226" s="239"/>
      <c r="C226" s="120" t="s">
        <v>61</v>
      </c>
      <c r="D226" s="129">
        <v>0</v>
      </c>
      <c r="E226" s="129">
        <v>0</v>
      </c>
      <c r="F226" s="129">
        <v>0</v>
      </c>
      <c r="G226" s="129">
        <f>'Fig6.2 '!N82</f>
        <v>7.7691453940066602</v>
      </c>
      <c r="H226" s="129">
        <f>'Fig6.2 '!N83</f>
        <v>70.921198668146502</v>
      </c>
      <c r="I226" s="129">
        <f>'Fig6.2 '!N84</f>
        <v>21.309655937846799</v>
      </c>
      <c r="K226" s="150"/>
      <c r="M226" s="155">
        <f t="shared" si="273"/>
        <v>0</v>
      </c>
      <c r="N226" s="155">
        <f t="shared" si="274"/>
        <v>99.999999999999957</v>
      </c>
      <c r="R226" s="120">
        <v>0</v>
      </c>
      <c r="S226" s="120">
        <v>0</v>
      </c>
      <c r="T226" s="120">
        <v>0</v>
      </c>
      <c r="U226" s="120">
        <v>6.2022090059473296</v>
      </c>
      <c r="V226" s="120">
        <v>74.936278674596494</v>
      </c>
      <c r="W226" s="120">
        <v>18.8615123194562</v>
      </c>
      <c r="Y226" s="156">
        <f t="shared" si="275"/>
        <v>0</v>
      </c>
      <c r="Z226" s="156">
        <f t="shared" si="276"/>
        <v>0</v>
      </c>
      <c r="AA226" s="156">
        <f t="shared" si="277"/>
        <v>0</v>
      </c>
      <c r="AB226" s="156">
        <f t="shared" si="278"/>
        <v>1.5669363880593306</v>
      </c>
      <c r="AC226" s="156">
        <f t="shared" si="279"/>
        <v>-4.0150800064499919</v>
      </c>
      <c r="AD226" s="156">
        <f t="shared" si="280"/>
        <v>2.4481436183905991</v>
      </c>
    </row>
    <row r="227" spans="1:30" ht="11.1" customHeight="1">
      <c r="A227" s="120" t="s">
        <v>59</v>
      </c>
      <c r="B227" s="122" t="s">
        <v>50</v>
      </c>
      <c r="C227" s="120" t="s">
        <v>59</v>
      </c>
      <c r="D227" s="129"/>
      <c r="E227" s="129"/>
      <c r="F227" s="129"/>
      <c r="G227" s="129"/>
      <c r="H227" s="129"/>
      <c r="I227" s="129"/>
      <c r="K227" s="150"/>
      <c r="M227" s="155">
        <f t="shared" si="273"/>
        <v>0</v>
      </c>
      <c r="N227" s="155">
        <f t="shared" si="274"/>
        <v>0</v>
      </c>
      <c r="R227" s="120" t="s">
        <v>68</v>
      </c>
      <c r="S227" s="120" t="s">
        <v>68</v>
      </c>
      <c r="T227" s="120" t="s">
        <v>68</v>
      </c>
      <c r="U227" s="120" t="s">
        <v>68</v>
      </c>
      <c r="V227" s="120" t="s">
        <v>68</v>
      </c>
      <c r="W227" s="120" t="s">
        <v>68</v>
      </c>
      <c r="Y227" s="156"/>
      <c r="Z227" s="156"/>
      <c r="AA227" s="156"/>
      <c r="AB227" s="156"/>
      <c r="AC227" s="156"/>
      <c r="AD227" s="156"/>
    </row>
    <row r="228" spans="1:30" ht="11.1" customHeight="1">
      <c r="A228" s="120" t="s">
        <v>59</v>
      </c>
      <c r="B228" s="239">
        <v>26</v>
      </c>
      <c r="C228" s="120" t="s">
        <v>60</v>
      </c>
      <c r="D228" s="129">
        <f>'Fig6.2 '!O79</f>
        <v>1.7471736896197301</v>
      </c>
      <c r="E228" s="129">
        <f>'Fig6.2 '!O80</f>
        <v>76.258992805755398</v>
      </c>
      <c r="F228" s="129">
        <f>'Fig6.2 '!O81</f>
        <v>21.993833504624899</v>
      </c>
      <c r="G228" s="129">
        <v>0</v>
      </c>
      <c r="H228" s="129">
        <v>0</v>
      </c>
      <c r="I228" s="129">
        <v>0</v>
      </c>
      <c r="K228" s="150"/>
      <c r="M228" s="155">
        <f t="shared" si="273"/>
        <v>100.00000000000003</v>
      </c>
      <c r="N228" s="155">
        <f t="shared" si="274"/>
        <v>0</v>
      </c>
      <c r="R228" s="120">
        <v>2.9380902413431298</v>
      </c>
      <c r="S228" s="120">
        <v>75.131164742917093</v>
      </c>
      <c r="T228" s="120">
        <v>21.930745015739799</v>
      </c>
      <c r="U228" s="120">
        <v>0</v>
      </c>
      <c r="V228" s="120">
        <v>0</v>
      </c>
      <c r="W228" s="120">
        <v>0</v>
      </c>
      <c r="Y228" s="156">
        <f t="shared" si="275"/>
        <v>-1.1909165517233997</v>
      </c>
      <c r="Z228" s="156">
        <f t="shared" si="276"/>
        <v>1.1278280628383044</v>
      </c>
      <c r="AA228" s="156">
        <f t="shared" si="277"/>
        <v>6.3088488885099991E-2</v>
      </c>
      <c r="AB228" s="156">
        <f t="shared" si="278"/>
        <v>0</v>
      </c>
      <c r="AC228" s="156">
        <f t="shared" si="279"/>
        <v>0</v>
      </c>
      <c r="AD228" s="156">
        <f t="shared" si="280"/>
        <v>0</v>
      </c>
    </row>
    <row r="229" spans="1:30" ht="11.1" customHeight="1">
      <c r="A229" s="120" t="s">
        <v>59</v>
      </c>
      <c r="B229" s="239"/>
      <c r="C229" s="120" t="s">
        <v>61</v>
      </c>
      <c r="D229" s="129">
        <v>0</v>
      </c>
      <c r="E229" s="129">
        <v>0</v>
      </c>
      <c r="F229" s="129">
        <v>0</v>
      </c>
      <c r="G229" s="129">
        <f>'Fig6.2 '!O82</f>
        <v>2.3214285714285698</v>
      </c>
      <c r="H229" s="129">
        <f>'Fig6.2 '!O83</f>
        <v>74.642857142857096</v>
      </c>
      <c r="I229" s="129">
        <f>'Fig6.2 '!O84</f>
        <v>23.035714285714299</v>
      </c>
      <c r="K229" s="150"/>
      <c r="M229" s="155">
        <f t="shared" si="273"/>
        <v>0</v>
      </c>
      <c r="N229" s="155">
        <f t="shared" si="274"/>
        <v>99.999999999999972</v>
      </c>
      <c r="R229" s="120">
        <v>0</v>
      </c>
      <c r="S229" s="120">
        <v>0</v>
      </c>
      <c r="T229" s="120">
        <v>0</v>
      </c>
      <c r="U229" s="120">
        <v>2.3001095290251898</v>
      </c>
      <c r="V229" s="120">
        <v>78.860898138006604</v>
      </c>
      <c r="W229" s="120">
        <v>18.8389923329682</v>
      </c>
      <c r="Y229" s="156">
        <f t="shared" si="275"/>
        <v>0</v>
      </c>
      <c r="Z229" s="156">
        <f t="shared" si="276"/>
        <v>0</v>
      </c>
      <c r="AA229" s="156">
        <f t="shared" si="277"/>
        <v>0</v>
      </c>
      <c r="AB229" s="156">
        <f t="shared" si="278"/>
        <v>2.1319042403380006E-2</v>
      </c>
      <c r="AC229" s="156">
        <f t="shared" si="279"/>
        <v>-4.2180409951495079</v>
      </c>
      <c r="AD229" s="156">
        <f t="shared" si="280"/>
        <v>4.196721952746099</v>
      </c>
    </row>
    <row r="230" spans="1:30" ht="11.1" customHeight="1">
      <c r="A230" s="120" t="s">
        <v>59</v>
      </c>
      <c r="B230" s="122" t="s">
        <v>50</v>
      </c>
      <c r="C230" s="120" t="s">
        <v>59</v>
      </c>
      <c r="D230" s="129"/>
      <c r="E230" s="129"/>
      <c r="F230" s="129"/>
      <c r="G230" s="129"/>
      <c r="H230" s="129"/>
      <c r="I230" s="129"/>
      <c r="K230" s="150"/>
      <c r="M230" s="155">
        <f t="shared" si="273"/>
        <v>0</v>
      </c>
      <c r="N230" s="155">
        <f t="shared" si="274"/>
        <v>0</v>
      </c>
      <c r="R230" s="120" t="s">
        <v>68</v>
      </c>
      <c r="S230" s="120" t="s">
        <v>68</v>
      </c>
      <c r="T230" s="120" t="s">
        <v>68</v>
      </c>
      <c r="U230" s="120" t="s">
        <v>68</v>
      </c>
      <c r="V230" s="120" t="s">
        <v>68</v>
      </c>
      <c r="W230" s="120" t="s">
        <v>68</v>
      </c>
      <c r="Y230" s="156"/>
      <c r="Z230" s="156"/>
      <c r="AA230" s="156"/>
      <c r="AB230" s="156"/>
      <c r="AC230" s="156"/>
      <c r="AD230" s="156"/>
    </row>
    <row r="231" spans="1:30" ht="11.1" customHeight="1">
      <c r="A231" s="120" t="s">
        <v>59</v>
      </c>
      <c r="B231" s="239">
        <v>27</v>
      </c>
      <c r="C231" s="120" t="s">
        <v>60</v>
      </c>
      <c r="D231" s="129">
        <f>'Fig6.2 '!P79</f>
        <v>1.51679306608884</v>
      </c>
      <c r="E231" s="129">
        <f>'Fig6.2 '!P80</f>
        <v>74.214517876489694</v>
      </c>
      <c r="F231" s="129">
        <f>'Fig6.2 '!P81</f>
        <v>24.268689057421501</v>
      </c>
      <c r="G231" s="129">
        <v>0</v>
      </c>
      <c r="H231" s="129">
        <v>0</v>
      </c>
      <c r="I231" s="129">
        <v>0</v>
      </c>
      <c r="K231" s="150"/>
      <c r="M231" s="155">
        <f t="shared" ref="M231:M241" si="281">SUM(D231:F231)</f>
        <v>100.00000000000003</v>
      </c>
      <c r="N231" s="155">
        <f t="shared" ref="N231:N241" si="282">SUM(G231:I231)</f>
        <v>0</v>
      </c>
      <c r="R231" s="120">
        <v>1.35135135135135</v>
      </c>
      <c r="S231" s="120">
        <v>74.5700245700246</v>
      </c>
      <c r="T231" s="120">
        <v>24.078624078624099</v>
      </c>
      <c r="U231" s="120">
        <v>0</v>
      </c>
      <c r="V231" s="120">
        <v>0</v>
      </c>
      <c r="W231" s="120">
        <v>0</v>
      </c>
      <c r="Y231" s="156">
        <f t="shared" ref="Y231:Y241" si="283">D231-R231</f>
        <v>0.16544171473749003</v>
      </c>
      <c r="Z231" s="156">
        <f t="shared" ref="Z231:Z241" si="284">E231-S231</f>
        <v>-0.35550669353490605</v>
      </c>
      <c r="AA231" s="156">
        <f t="shared" ref="AA231:AA241" si="285">F231-T231</f>
        <v>0.19006497879740181</v>
      </c>
      <c r="AB231" s="156">
        <f t="shared" ref="AB231:AB241" si="286">G231-U231</f>
        <v>0</v>
      </c>
      <c r="AC231" s="156">
        <f t="shared" ref="AC231:AC241" si="287">H231-V231</f>
        <v>0</v>
      </c>
      <c r="AD231" s="156">
        <f t="shared" ref="AD231:AD241" si="288">I231-W231</f>
        <v>0</v>
      </c>
    </row>
    <row r="232" spans="1:30" ht="11.1" customHeight="1">
      <c r="A232" s="120" t="s">
        <v>59</v>
      </c>
      <c r="B232" s="239"/>
      <c r="C232" s="120" t="s">
        <v>61</v>
      </c>
      <c r="D232" s="129">
        <v>0</v>
      </c>
      <c r="E232" s="129">
        <v>0</v>
      </c>
      <c r="F232" s="129">
        <v>0</v>
      </c>
      <c r="G232" s="129">
        <f>'Fig6.2 '!P82</f>
        <v>1.0238907849829399</v>
      </c>
      <c r="H232" s="129">
        <f>'Fig6.2 '!P83</f>
        <v>77.3606370875995</v>
      </c>
      <c r="I232" s="129">
        <f>'Fig6.2 '!P84</f>
        <v>21.615472127417501</v>
      </c>
      <c r="K232" s="150"/>
      <c r="M232" s="155">
        <f t="shared" si="281"/>
        <v>0</v>
      </c>
      <c r="N232" s="155">
        <f t="shared" si="282"/>
        <v>99.999999999999943</v>
      </c>
      <c r="R232" s="120">
        <v>0</v>
      </c>
      <c r="S232" s="120">
        <v>0</v>
      </c>
      <c r="T232" s="120">
        <v>0</v>
      </c>
      <c r="U232" s="120">
        <v>0.97919216646267004</v>
      </c>
      <c r="V232" s="120">
        <v>76.621787025703796</v>
      </c>
      <c r="W232" s="120">
        <v>22.399020807833502</v>
      </c>
      <c r="Y232" s="156">
        <f t="shared" si="283"/>
        <v>0</v>
      </c>
      <c r="Z232" s="156">
        <f t="shared" si="284"/>
        <v>0</v>
      </c>
      <c r="AA232" s="156">
        <f t="shared" si="285"/>
        <v>0</v>
      </c>
      <c r="AB232" s="156">
        <f t="shared" si="286"/>
        <v>4.4698618520269906E-2</v>
      </c>
      <c r="AC232" s="156">
        <f t="shared" si="287"/>
        <v>0.7388500618957039</v>
      </c>
      <c r="AD232" s="156">
        <f t="shared" si="288"/>
        <v>-0.78354868041600056</v>
      </c>
    </row>
    <row r="233" spans="1:30" ht="11.1" customHeight="1">
      <c r="A233" s="120" t="s">
        <v>59</v>
      </c>
      <c r="B233" s="122" t="s">
        <v>50</v>
      </c>
      <c r="C233" s="120" t="s">
        <v>59</v>
      </c>
      <c r="D233" s="129"/>
      <c r="E233" s="129"/>
      <c r="F233" s="129"/>
      <c r="G233" s="129"/>
      <c r="H233" s="129"/>
      <c r="I233" s="129"/>
      <c r="K233" s="150"/>
      <c r="M233" s="155">
        <f t="shared" si="281"/>
        <v>0</v>
      </c>
      <c r="N233" s="155">
        <f t="shared" si="282"/>
        <v>0</v>
      </c>
      <c r="R233" s="120" t="s">
        <v>68</v>
      </c>
      <c r="S233" s="120" t="s">
        <v>68</v>
      </c>
      <c r="T233" s="120" t="s">
        <v>68</v>
      </c>
      <c r="U233" s="120" t="s">
        <v>68</v>
      </c>
      <c r="V233" s="120" t="s">
        <v>68</v>
      </c>
      <c r="W233" s="120" t="s">
        <v>68</v>
      </c>
      <c r="Y233" s="156"/>
      <c r="Z233" s="156"/>
      <c r="AA233" s="156"/>
      <c r="AB233" s="156"/>
      <c r="AC233" s="156"/>
      <c r="AD233" s="156"/>
    </row>
    <row r="234" spans="1:30" ht="11.1" customHeight="1">
      <c r="A234" s="120" t="s">
        <v>59</v>
      </c>
      <c r="B234" s="239">
        <v>28</v>
      </c>
      <c r="C234" s="120" t="s">
        <v>60</v>
      </c>
      <c r="D234" s="129">
        <f>'Fig6.2 '!Q79</f>
        <v>0.12970168612192001</v>
      </c>
      <c r="E234" s="129">
        <f>'Fig6.2 '!Q80</f>
        <v>72.892347600518804</v>
      </c>
      <c r="F234" s="129">
        <f>'Fig6.2 '!Q81</f>
        <v>26.977950713359299</v>
      </c>
      <c r="G234" s="129">
        <v>0</v>
      </c>
      <c r="H234" s="129">
        <v>0</v>
      </c>
      <c r="I234" s="129">
        <v>0</v>
      </c>
      <c r="K234" s="150"/>
      <c r="M234" s="155">
        <f t="shared" si="281"/>
        <v>100.00000000000003</v>
      </c>
      <c r="N234" s="155">
        <f t="shared" si="282"/>
        <v>0</v>
      </c>
      <c r="R234" s="120">
        <v>0.92764378478664</v>
      </c>
      <c r="S234" s="120">
        <v>79.035250463821896</v>
      </c>
      <c r="T234" s="120">
        <v>20.037105751391501</v>
      </c>
      <c r="U234" s="120">
        <v>0</v>
      </c>
      <c r="V234" s="120">
        <v>0</v>
      </c>
      <c r="W234" s="120">
        <v>0</v>
      </c>
      <c r="Y234" s="156">
        <f t="shared" si="283"/>
        <v>-0.79794209866471999</v>
      </c>
      <c r="Z234" s="156">
        <f t="shared" si="284"/>
        <v>-6.1429028633030924</v>
      </c>
      <c r="AA234" s="156">
        <f t="shared" si="285"/>
        <v>6.9408449619677981</v>
      </c>
      <c r="AB234" s="156">
        <f t="shared" si="286"/>
        <v>0</v>
      </c>
      <c r="AC234" s="156">
        <f t="shared" si="287"/>
        <v>0</v>
      </c>
      <c r="AD234" s="156">
        <f t="shared" si="288"/>
        <v>0</v>
      </c>
    </row>
    <row r="235" spans="1:30" ht="11.1" customHeight="1">
      <c r="A235" s="120" t="s">
        <v>59</v>
      </c>
      <c r="B235" s="239"/>
      <c r="C235" s="120" t="s">
        <v>61</v>
      </c>
      <c r="D235" s="129">
        <v>0</v>
      </c>
      <c r="E235" s="129">
        <v>0</v>
      </c>
      <c r="F235" s="129">
        <v>0</v>
      </c>
      <c r="G235" s="129">
        <f>'Fig6.2 '!Q82</f>
        <v>0.512820512820513</v>
      </c>
      <c r="H235" s="129">
        <f>'Fig6.2 '!Q83</f>
        <v>75.128205128205096</v>
      </c>
      <c r="I235" s="129">
        <f>'Fig6.2 '!Q84</f>
        <v>24.3589743589744</v>
      </c>
      <c r="K235" s="150"/>
      <c r="M235" s="155">
        <f t="shared" si="281"/>
        <v>0</v>
      </c>
      <c r="N235" s="155">
        <f t="shared" si="282"/>
        <v>100</v>
      </c>
      <c r="R235" s="120">
        <v>0</v>
      </c>
      <c r="S235" s="120">
        <v>0</v>
      </c>
      <c r="T235" s="120">
        <v>0</v>
      </c>
      <c r="U235" s="120">
        <v>0.49342105263157998</v>
      </c>
      <c r="V235" s="120">
        <v>73.848684210526301</v>
      </c>
      <c r="W235" s="120">
        <v>25.657894736842099</v>
      </c>
      <c r="Y235" s="156">
        <f t="shared" si="283"/>
        <v>0</v>
      </c>
      <c r="Z235" s="156">
        <f t="shared" si="284"/>
        <v>0</v>
      </c>
      <c r="AA235" s="156">
        <f t="shared" si="285"/>
        <v>0</v>
      </c>
      <c r="AB235" s="156">
        <f t="shared" si="286"/>
        <v>1.9399460188933015E-2</v>
      </c>
      <c r="AC235" s="156">
        <f t="shared" si="287"/>
        <v>1.2795209176787949</v>
      </c>
      <c r="AD235" s="156">
        <f t="shared" si="288"/>
        <v>-1.2989203778676988</v>
      </c>
    </row>
    <row r="236" spans="1:30" ht="11.1" customHeight="1">
      <c r="A236" s="120" t="s">
        <v>59</v>
      </c>
      <c r="B236" s="122" t="s">
        <v>50</v>
      </c>
      <c r="C236" s="120" t="s">
        <v>59</v>
      </c>
      <c r="D236" s="129"/>
      <c r="E236" s="129"/>
      <c r="F236" s="129"/>
      <c r="G236" s="129"/>
      <c r="H236" s="129"/>
      <c r="I236" s="129"/>
      <c r="K236" s="150"/>
      <c r="M236" s="155">
        <f t="shared" si="281"/>
        <v>0</v>
      </c>
      <c r="N236" s="155">
        <f t="shared" si="282"/>
        <v>0</v>
      </c>
      <c r="R236" s="120" t="s">
        <v>68</v>
      </c>
      <c r="S236" s="120" t="s">
        <v>68</v>
      </c>
      <c r="T236" s="120" t="s">
        <v>68</v>
      </c>
      <c r="U236" s="120" t="s">
        <v>68</v>
      </c>
      <c r="V236" s="120" t="s">
        <v>68</v>
      </c>
      <c r="W236" s="120" t="s">
        <v>68</v>
      </c>
      <c r="Y236" s="156"/>
      <c r="Z236" s="156"/>
      <c r="AA236" s="156"/>
      <c r="AB236" s="156"/>
      <c r="AC236" s="156"/>
      <c r="AD236" s="156"/>
    </row>
    <row r="237" spans="1:30" ht="11.1" customHeight="1">
      <c r="A237" s="120" t="s">
        <v>59</v>
      </c>
      <c r="B237" s="239">
        <v>29</v>
      </c>
      <c r="C237" s="120" t="s">
        <v>60</v>
      </c>
      <c r="D237" s="129">
        <f>'Fig6.2 '!R79</f>
        <v>0.19569471624266099</v>
      </c>
      <c r="E237" s="129">
        <f>'Fig6.2 '!R80</f>
        <v>75.929549902152601</v>
      </c>
      <c r="F237" s="129">
        <f>'Fig6.2 '!R81</f>
        <v>23.8747553816047</v>
      </c>
      <c r="G237" s="129">
        <v>0</v>
      </c>
      <c r="H237" s="129">
        <v>0</v>
      </c>
      <c r="I237" s="129">
        <v>0</v>
      </c>
      <c r="K237" s="150"/>
      <c r="M237" s="155">
        <f t="shared" si="281"/>
        <v>99.999999999999957</v>
      </c>
      <c r="N237" s="155">
        <f t="shared" si="282"/>
        <v>0</v>
      </c>
      <c r="R237" s="120">
        <v>0.22727272727273001</v>
      </c>
      <c r="S237" s="120">
        <v>70.454545454545496</v>
      </c>
      <c r="T237" s="120">
        <v>29.318181818181799</v>
      </c>
      <c r="U237" s="120">
        <v>0</v>
      </c>
      <c r="V237" s="120">
        <v>0</v>
      </c>
      <c r="W237" s="120">
        <v>0</v>
      </c>
      <c r="Y237" s="156">
        <f t="shared" si="283"/>
        <v>-3.157801103006902E-2</v>
      </c>
      <c r="Z237" s="156">
        <f t="shared" si="284"/>
        <v>5.4750044476071054</v>
      </c>
      <c r="AA237" s="156">
        <f t="shared" si="285"/>
        <v>-5.4434264365770986</v>
      </c>
      <c r="AB237" s="156">
        <f t="shared" si="286"/>
        <v>0</v>
      </c>
      <c r="AC237" s="156">
        <f t="shared" si="287"/>
        <v>0</v>
      </c>
      <c r="AD237" s="156">
        <f t="shared" si="288"/>
        <v>0</v>
      </c>
    </row>
    <row r="238" spans="1:30" ht="11.1" customHeight="1">
      <c r="A238" s="120" t="s">
        <v>59</v>
      </c>
      <c r="B238" s="239"/>
      <c r="C238" s="120" t="s">
        <v>61</v>
      </c>
      <c r="D238" s="129">
        <v>0</v>
      </c>
      <c r="E238" s="129">
        <v>0</v>
      </c>
      <c r="F238" s="129">
        <v>0</v>
      </c>
      <c r="G238" s="129">
        <f>'Fig6.2 '!R82</f>
        <v>0.175438596491228</v>
      </c>
      <c r="H238" s="129">
        <f>'Fig6.2 '!R83</f>
        <v>70.350877192982495</v>
      </c>
      <c r="I238" s="129">
        <f>'Fig6.2 '!R84</f>
        <v>29.473684210526301</v>
      </c>
      <c r="K238" s="150"/>
      <c r="M238" s="155">
        <f t="shared" si="281"/>
        <v>0</v>
      </c>
      <c r="N238" s="155">
        <f t="shared" si="282"/>
        <v>100.00000000000003</v>
      </c>
      <c r="R238" s="120">
        <v>0</v>
      </c>
      <c r="S238" s="120">
        <v>0</v>
      </c>
      <c r="T238" s="120">
        <v>0</v>
      </c>
      <c r="U238" s="120">
        <v>0</v>
      </c>
      <c r="V238" s="120">
        <v>75.951903807615196</v>
      </c>
      <c r="W238" s="120">
        <v>24.048096192384801</v>
      </c>
      <c r="Y238" s="156">
        <f t="shared" si="283"/>
        <v>0</v>
      </c>
      <c r="Z238" s="156">
        <f t="shared" si="284"/>
        <v>0</v>
      </c>
      <c r="AA238" s="156">
        <f t="shared" si="285"/>
        <v>0</v>
      </c>
      <c r="AB238" s="156">
        <f t="shared" si="286"/>
        <v>0.175438596491228</v>
      </c>
      <c r="AC238" s="156">
        <f t="shared" si="287"/>
        <v>-5.6010266146327012</v>
      </c>
      <c r="AD238" s="156">
        <f t="shared" si="288"/>
        <v>5.4255880181415002</v>
      </c>
    </row>
    <row r="239" spans="1:30" ht="11.1" customHeight="1">
      <c r="A239" s="120" t="s">
        <v>59</v>
      </c>
      <c r="B239" s="122" t="s">
        <v>50</v>
      </c>
      <c r="C239" s="120" t="s">
        <v>59</v>
      </c>
      <c r="D239" s="129"/>
      <c r="E239" s="129"/>
      <c r="F239" s="129"/>
      <c r="G239" s="129"/>
      <c r="H239" s="129"/>
      <c r="I239" s="129"/>
      <c r="K239" s="150"/>
      <c r="M239" s="155">
        <f t="shared" si="281"/>
        <v>0</v>
      </c>
      <c r="N239" s="155">
        <f t="shared" si="282"/>
        <v>0</v>
      </c>
      <c r="R239" s="120" t="s">
        <v>68</v>
      </c>
      <c r="S239" s="120" t="s">
        <v>68</v>
      </c>
      <c r="T239" s="120" t="s">
        <v>68</v>
      </c>
      <c r="U239" s="120" t="s">
        <v>68</v>
      </c>
      <c r="V239" s="120" t="s">
        <v>68</v>
      </c>
      <c r="W239" s="120" t="s">
        <v>68</v>
      </c>
      <c r="Y239" s="156"/>
      <c r="Z239" s="156"/>
      <c r="AA239" s="156"/>
      <c r="AB239" s="156"/>
      <c r="AC239" s="156"/>
      <c r="AD239" s="156"/>
    </row>
    <row r="240" spans="1:30" ht="11.1" customHeight="1">
      <c r="A240" s="120" t="s">
        <v>59</v>
      </c>
      <c r="B240" s="239">
        <v>30</v>
      </c>
      <c r="C240" s="120" t="s">
        <v>60</v>
      </c>
      <c r="D240" s="129">
        <f>'Fig6.2 '!S79</f>
        <v>0</v>
      </c>
      <c r="E240" s="129">
        <f>'Fig6.2 '!S80</f>
        <v>67.245657568238201</v>
      </c>
      <c r="F240" s="129">
        <f>'Fig6.2 '!S81</f>
        <v>32.754342431761799</v>
      </c>
      <c r="G240" s="129">
        <v>0</v>
      </c>
      <c r="H240" s="129">
        <v>0</v>
      </c>
      <c r="I240" s="129">
        <v>0</v>
      </c>
      <c r="K240" s="150"/>
      <c r="M240" s="155">
        <f t="shared" si="281"/>
        <v>100</v>
      </c>
      <c r="N240" s="155">
        <f t="shared" si="282"/>
        <v>0</v>
      </c>
      <c r="R240" s="120">
        <v>0</v>
      </c>
      <c r="S240" s="120">
        <v>68.858131487889295</v>
      </c>
      <c r="T240" s="120">
        <v>31.141868512110701</v>
      </c>
      <c r="U240" s="120">
        <v>0</v>
      </c>
      <c r="V240" s="120">
        <v>0</v>
      </c>
      <c r="W240" s="120">
        <v>0</v>
      </c>
      <c r="Y240" s="156">
        <f t="shared" si="283"/>
        <v>0</v>
      </c>
      <c r="Z240" s="156">
        <f t="shared" si="284"/>
        <v>-1.6124739196510944</v>
      </c>
      <c r="AA240" s="156">
        <f t="shared" si="285"/>
        <v>1.612473919651098</v>
      </c>
      <c r="AB240" s="156">
        <f t="shared" si="286"/>
        <v>0</v>
      </c>
      <c r="AC240" s="156">
        <f t="shared" si="287"/>
        <v>0</v>
      </c>
      <c r="AD240" s="156">
        <f t="shared" si="288"/>
        <v>0</v>
      </c>
    </row>
    <row r="241" spans="1:30" ht="11.1" customHeight="1">
      <c r="A241" s="120" t="s">
        <v>59</v>
      </c>
      <c r="B241" s="239"/>
      <c r="C241" s="120" t="s">
        <v>61</v>
      </c>
      <c r="D241" s="129">
        <v>0</v>
      </c>
      <c r="E241" s="129">
        <v>0</v>
      </c>
      <c r="F241" s="129">
        <v>0</v>
      </c>
      <c r="G241" s="129">
        <f>'Fig6.2 '!S82</f>
        <v>0</v>
      </c>
      <c r="H241" s="129">
        <f>'Fig6.2 '!S83</f>
        <v>72.570194384449294</v>
      </c>
      <c r="I241" s="129">
        <f>'Fig6.2 '!S84</f>
        <v>27.429805615550801</v>
      </c>
      <c r="K241" s="150"/>
      <c r="M241" s="155">
        <f t="shared" si="281"/>
        <v>0</v>
      </c>
      <c r="N241" s="155">
        <f t="shared" si="282"/>
        <v>100.0000000000001</v>
      </c>
      <c r="R241" s="120">
        <v>0</v>
      </c>
      <c r="S241" s="120">
        <v>0</v>
      </c>
      <c r="T241" s="120">
        <v>0</v>
      </c>
      <c r="U241" s="120">
        <v>0.28818443804034999</v>
      </c>
      <c r="V241" s="120">
        <v>72.334293948126799</v>
      </c>
      <c r="W241" s="120">
        <v>27.377521613832901</v>
      </c>
      <c r="Y241" s="156">
        <f t="shared" si="283"/>
        <v>0</v>
      </c>
      <c r="Z241" s="156">
        <f t="shared" si="284"/>
        <v>0</v>
      </c>
      <c r="AA241" s="156">
        <f t="shared" si="285"/>
        <v>0</v>
      </c>
      <c r="AB241" s="156">
        <f t="shared" si="286"/>
        <v>-0.28818443804034999</v>
      </c>
      <c r="AC241" s="156">
        <f t="shared" si="287"/>
        <v>0.23590043632249547</v>
      </c>
      <c r="AD241" s="156">
        <f t="shared" si="288"/>
        <v>5.2284001717900708E-2</v>
      </c>
    </row>
  </sheetData>
  <mergeCells count="80">
    <mergeCell ref="B231:B232"/>
    <mergeCell ref="B234:B235"/>
    <mergeCell ref="B237:B238"/>
    <mergeCell ref="B240:B241"/>
    <mergeCell ref="B213:B214"/>
    <mergeCell ref="B216:B217"/>
    <mergeCell ref="B219:B220"/>
    <mergeCell ref="B222:B223"/>
    <mergeCell ref="B225:B226"/>
    <mergeCell ref="B228:B229"/>
    <mergeCell ref="B210:B211"/>
    <mergeCell ref="B177:B178"/>
    <mergeCell ref="B180:B181"/>
    <mergeCell ref="B183:B184"/>
    <mergeCell ref="B186:B187"/>
    <mergeCell ref="B189:B190"/>
    <mergeCell ref="B192:B193"/>
    <mergeCell ref="B195:B196"/>
    <mergeCell ref="B198:B199"/>
    <mergeCell ref="B201:B202"/>
    <mergeCell ref="B204:B205"/>
    <mergeCell ref="B207:B208"/>
    <mergeCell ref="B174:B175"/>
    <mergeCell ref="B141:B142"/>
    <mergeCell ref="B144:B145"/>
    <mergeCell ref="B147:B148"/>
    <mergeCell ref="B150:B151"/>
    <mergeCell ref="B153:B154"/>
    <mergeCell ref="B156:B157"/>
    <mergeCell ref="B159:B160"/>
    <mergeCell ref="B162:B163"/>
    <mergeCell ref="B165:B166"/>
    <mergeCell ref="B168:B169"/>
    <mergeCell ref="B171:B172"/>
    <mergeCell ref="B96:B97"/>
    <mergeCell ref="B99:B100"/>
    <mergeCell ref="B138:B139"/>
    <mergeCell ref="B105:B106"/>
    <mergeCell ref="B108:B109"/>
    <mergeCell ref="B111:B112"/>
    <mergeCell ref="B114:B115"/>
    <mergeCell ref="B117:B118"/>
    <mergeCell ref="B120:B121"/>
    <mergeCell ref="B123:B124"/>
    <mergeCell ref="B126:B127"/>
    <mergeCell ref="B129:B130"/>
    <mergeCell ref="B132:B133"/>
    <mergeCell ref="B135:B136"/>
    <mergeCell ref="B102:B103"/>
    <mergeCell ref="B51:B52"/>
    <mergeCell ref="B54:B55"/>
    <mergeCell ref="B57:B58"/>
    <mergeCell ref="B60:B61"/>
    <mergeCell ref="B63:B64"/>
    <mergeCell ref="B66:B67"/>
    <mergeCell ref="B69:B70"/>
    <mergeCell ref="B72:B73"/>
    <mergeCell ref="B75:B76"/>
    <mergeCell ref="B78:B79"/>
    <mergeCell ref="B81:B82"/>
    <mergeCell ref="B84:B85"/>
    <mergeCell ref="B87:B88"/>
    <mergeCell ref="B90:B91"/>
    <mergeCell ref="B93:B94"/>
    <mergeCell ref="B39:B40"/>
    <mergeCell ref="B42:B43"/>
    <mergeCell ref="B45:B46"/>
    <mergeCell ref="B48:B49"/>
    <mergeCell ref="B21:B22"/>
    <mergeCell ref="B24:B25"/>
    <mergeCell ref="B27:B28"/>
    <mergeCell ref="B30:B31"/>
    <mergeCell ref="B33:B34"/>
    <mergeCell ref="B36:B37"/>
    <mergeCell ref="B18:B19"/>
    <mergeCell ref="B3:B4"/>
    <mergeCell ref="B6:B7"/>
    <mergeCell ref="B9:B10"/>
    <mergeCell ref="B12:B13"/>
    <mergeCell ref="B15:B16"/>
  </mergeCells>
  <conditionalFormatting sqref="Y3:AD24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" right="0.5" top="0.5" bottom="0.5" header="0" footer="0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4</vt:i4>
      </vt:variant>
    </vt:vector>
  </HeadingPairs>
  <TitlesOfParts>
    <vt:vector size="13" baseType="lpstr">
      <vt:lpstr>Fig6.1</vt:lpstr>
      <vt:lpstr>Tab6.1</vt:lpstr>
      <vt:lpstr>Fig6.2 </vt:lpstr>
      <vt:lpstr>Fig6.3</vt:lpstr>
      <vt:lpstr>Fig6.4 </vt:lpstr>
      <vt:lpstr>Fig6.5</vt:lpstr>
      <vt:lpstr>Données_Fig6.1(1)</vt:lpstr>
      <vt:lpstr>Données_Fig6.1(2)</vt:lpstr>
      <vt:lpstr>Données_Fig6.2</vt:lpstr>
      <vt:lpstr>'Données_Fig6.1(1)'!Zone_d_impression</vt:lpstr>
      <vt:lpstr>'Données_Fig6.1(2)'!Zone_d_impression</vt:lpstr>
      <vt:lpstr>'Fig6.4 '!Zone_d_impression</vt:lpstr>
      <vt:lpstr>Fig6.5!Zone_d_impression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BSN 2020- Chap 4- La carrière des personnels fonctionnaires relevant de l’enseignement scolaire public : ancienneté, avancement</dc:title>
  <dc:creator>DEPP-MENJS;direction de l'évaluation, de la prospective et de la performance;ministère de l'éducation nationale, de la Jeunesse et des Sports</dc:creator>
  <cp:lastModifiedBy>Pascaline Feuillet</cp:lastModifiedBy>
  <dcterms:created xsi:type="dcterms:W3CDTF">2020-05-11T15:33:11Z</dcterms:created>
  <dcterms:modified xsi:type="dcterms:W3CDTF">2024-12-10T14:25:30Z</dcterms:modified>
</cp:coreProperties>
</file>