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ml.chartshapes+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5.xml" ContentType="application/vnd.openxmlformats-officedocument.drawing+xml"/>
  <Override PartName="/xl/charts/chart17.xml" ContentType="application/vnd.openxmlformats-officedocument.drawingml.chart+xml"/>
  <Override PartName="/xl/drawings/drawing16.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7.xml" ContentType="application/vnd.openxmlformats-officedocument.drawing+xml"/>
  <Override PartName="/xl/charts/chart20.xml" ContentType="application/vnd.openxmlformats-officedocument.drawingml.chart+xml"/>
  <Override PartName="/xl/drawings/drawing18.xml" ContentType="application/vnd.openxmlformats-officedocument.drawing+xml"/>
  <Override PartName="/xl/charts/chart21.xml" ContentType="application/vnd.openxmlformats-officedocument.drawingml.chart+xml"/>
  <Override PartName="/xl/drawings/drawing19.xml" ContentType="application/vnd.openxmlformats-officedocument.drawing+xml"/>
  <Override PartName="/xl/charts/chart22.xml" ContentType="application/vnd.openxmlformats-officedocument.drawingml.chart+xml"/>
  <Override PartName="/xl/drawings/drawing20.xml" ContentType="application/vnd.openxmlformats-officedocument.drawingml.chartshapes+xml"/>
  <Override PartName="/xl/charts/chart23.xml" ContentType="application/vnd.openxmlformats-officedocument.drawingml.chart+xml"/>
  <Override PartName="/xl/drawings/drawing21.xml" ContentType="application/vnd.openxmlformats-officedocument.drawing+xml"/>
  <Override PartName="/xl/charts/chart24.xml" ContentType="application/vnd.openxmlformats-officedocument.drawingml.chart+xml"/>
  <Override PartName="/xl/drawings/drawing22.xml" ContentType="application/vnd.openxmlformats-officedocument.drawing+xml"/>
  <Override PartName="/xl/charts/chart25.xml" ContentType="application/vnd.openxmlformats-officedocument.drawingml.chart+xml"/>
  <Override PartName="/xl/drawings/drawing23.xml" ContentType="application/vnd.openxmlformats-officedocument.drawing+xml"/>
  <Override PartName="/xl/charts/chart26.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26.xml" ContentType="application/vnd.openxmlformats-officedocument.drawingml.chartshapes+xml"/>
  <Override PartName="/xl/charts/chart32.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33.xml" ContentType="application/vnd.openxmlformats-officedocument.drawingml.chart+xml"/>
  <Override PartName="/xl/drawings/drawing29.xml" ContentType="application/vnd.openxmlformats-officedocument.drawing+xml"/>
  <Override PartName="/xl/charts/chart34.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charts/chart35.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36.xml" ContentType="application/vnd.openxmlformats-officedocument.drawingml.chart+xml"/>
  <Override PartName="/xl/drawings/drawing3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35.xml" ContentType="application/vnd.openxmlformats-officedocument.drawing+xml"/>
  <Override PartName="/xl/charts/chart39.xml" ContentType="application/vnd.openxmlformats-officedocument.drawingml.chart+xml"/>
  <Override PartName="/xl/drawings/drawing36.xml" ContentType="application/vnd.openxmlformats-officedocument.drawing+xml"/>
  <Override PartName="/xl/charts/chart40.xml" ContentType="application/vnd.openxmlformats-officedocument.drawingml.chart+xml"/>
  <Override PartName="/xl/drawings/drawing37.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38.xml" ContentType="application/vnd.openxmlformats-officedocument.drawing+xml"/>
  <Override PartName="/xl/charts/chart43.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44.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drawings/drawing43.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44.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45.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4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drawings/drawing47.xml" ContentType="application/vnd.openxmlformats-officedocument.drawing+xml"/>
  <Override PartName="/xl/comments1.xml" ContentType="application/vnd.openxmlformats-officedocument.spreadsheetml.comments+xml"/>
  <Override PartName="/xl/charts/chart55.xml" ContentType="application/vnd.openxmlformats-officedocument.drawingml.chart+xml"/>
  <Override PartName="/xl/drawings/drawing48.xml" ContentType="application/vnd.openxmlformats-officedocument.drawing+xml"/>
  <Override PartName="/xl/charts/chart56.xml" ContentType="application/vnd.openxmlformats-officedocument.drawingml.chart+xml"/>
  <Override PartName="/xl/drawings/drawing49.xml" ContentType="application/vnd.openxmlformats-officedocument.drawing+xml"/>
  <Override PartName="/xl/charts/chart57.xml" ContentType="application/vnd.openxmlformats-officedocument.drawingml.chart+xml"/>
  <Override PartName="/xl/drawings/drawing50.xml" ContentType="application/vnd.openxmlformats-officedocument.drawingml.chartshapes+xml"/>
  <Override PartName="/xl/drawings/drawing51.xml" ContentType="application/vnd.openxmlformats-officedocument.drawing+xml"/>
  <Override PartName="/xl/charts/chart58.xml" ContentType="application/vnd.openxmlformats-officedocument.drawingml.chart+xml"/>
  <Override PartName="/xl/drawings/drawing5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60" yWindow="885" windowWidth="28275" windowHeight="11820" tabRatio="706"/>
  </bookViews>
  <sheets>
    <sheet name="Présentation" sheetId="60" r:id="rId1"/>
    <sheet name="p4" sheetId="3" r:id="rId2"/>
    <sheet name="p4bas" sheetId="4" r:id="rId3"/>
    <sheet name="p5" sheetId="5" r:id="rId4"/>
    <sheet name="p6haut" sheetId="6" r:id="rId5"/>
    <sheet name="p6bas" sheetId="17" r:id="rId6"/>
    <sheet name="p7" sheetId="27" r:id="rId7"/>
    <sheet name="p8" sheetId="7" r:id="rId8"/>
    <sheet name="p9haut" sheetId="18" r:id="rId9"/>
    <sheet name="p9bas" sheetId="19" r:id="rId10"/>
    <sheet name="p10" sheetId="28" r:id="rId11"/>
    <sheet name="p11" sheetId="29" r:id="rId12"/>
    <sheet name="p12haut" sheetId="8" r:id="rId13"/>
    <sheet name="p12bas" sheetId="9" r:id="rId14"/>
    <sheet name="p13haut" sheetId="10" r:id="rId15"/>
    <sheet name="p13bas" sheetId="11" r:id="rId16"/>
    <sheet name="p14haut" sheetId="12" r:id="rId17"/>
    <sheet name="p14bas" sheetId="30" r:id="rId18"/>
    <sheet name="p15haut" sheetId="13" r:id="rId19"/>
    <sheet name="p15bas" sheetId="14" r:id="rId20"/>
    <sheet name="p16haut" sheetId="15" r:id="rId21"/>
    <sheet name="p16bas" sheetId="16" r:id="rId22"/>
    <sheet name="p17" sheetId="41" r:id="rId23"/>
    <sheet name="p18" sheetId="35" r:id="rId24"/>
    <sheet name="p18bas" sheetId="45" r:id="rId25"/>
    <sheet name="p19" sheetId="44" r:id="rId26"/>
    <sheet name="p20" sheetId="40" r:id="rId27"/>
    <sheet name="p21" sheetId="36" r:id="rId28"/>
    <sheet name="p22" sheetId="37" r:id="rId29"/>
    <sheet name="p23haut" sheetId="43" r:id="rId30"/>
    <sheet name="p23bas" sheetId="55" r:id="rId31"/>
    <sheet name="p24haut" sheetId="38" r:id="rId32"/>
    <sheet name="p24bas" sheetId="39" r:id="rId33"/>
    <sheet name="p25" sheetId="42" r:id="rId34"/>
    <sheet name="p26" sheetId="49" r:id="rId35"/>
    <sheet name="p26bas" sheetId="50" r:id="rId36"/>
    <sheet name="p27" sheetId="51" r:id="rId37"/>
    <sheet name="p28haut" sheetId="31" r:id="rId38"/>
    <sheet name="p28bas" sheetId="33" r:id="rId39"/>
    <sheet name="p29haut" sheetId="32" r:id="rId40"/>
    <sheet name="p29bas" sheetId="34" r:id="rId41"/>
    <sheet name="p30" sheetId="20" r:id="rId42"/>
    <sheet name="p31" sheetId="21" r:id="rId43"/>
    <sheet name="p32haut" sheetId="22" r:id="rId44"/>
    <sheet name="p32bas" sheetId="23" r:id="rId45"/>
    <sheet name="p33" sheetId="24" r:id="rId46"/>
    <sheet name="p34" sheetId="57" r:id="rId47"/>
    <sheet name="p35" sheetId="58" r:id="rId48"/>
    <sheet name="p36" sheetId="25" r:id="rId49"/>
    <sheet name="p37" sheetId="26" r:id="rId50"/>
  </sheets>
  <definedNames>
    <definedName name="_xlnm._FilterDatabase" localSheetId="46" hidden="1">'p34'!$B$6:$G$6</definedName>
    <definedName name="_xlnm._FilterDatabase" localSheetId="47" hidden="1">'p35'!$B$41:$F$41</definedName>
    <definedName name="_xlnm.Print_Area" localSheetId="10">'p10'!$A$1:$C$43</definedName>
    <definedName name="_xlnm.Print_Area" localSheetId="11">'p11'!$A$1:$C$44</definedName>
    <definedName name="_xlnm.Print_Area" localSheetId="13">p12bas!$A$1:$G$31</definedName>
    <definedName name="_xlnm.Print_Area" localSheetId="12">p12haut!$A$1:$H$44</definedName>
    <definedName name="_xlnm.Print_Area" localSheetId="15">p13bas!$A$1:$F$53</definedName>
    <definedName name="_xlnm.Print_Area" localSheetId="14">p13haut!$A$1:$E$34</definedName>
    <definedName name="_xlnm.Print_Area" localSheetId="17">p14bas!$A$1:$F$45</definedName>
    <definedName name="_xlnm.Print_Area" localSheetId="16">p14haut!$A$1:$E$46</definedName>
    <definedName name="_xlnm.Print_Area" localSheetId="19">p15bas!$A$1:$G$15</definedName>
    <definedName name="_xlnm.Print_Area" localSheetId="18">p15haut!$A$1:$Q$52</definedName>
    <definedName name="_xlnm.Print_Area" localSheetId="21">p16bas!$A$1:$G$38</definedName>
    <definedName name="_xlnm.Print_Area" localSheetId="20">p16haut!$A$1:$F$24</definedName>
    <definedName name="_xlnm.Print_Area" localSheetId="22">'p17'!$A$1:$C$35</definedName>
    <definedName name="_xlnm.Print_Area" localSheetId="23">'p18'!$A$1:$E$27</definedName>
    <definedName name="_xlnm.Print_Area" localSheetId="24">p18bas!$A$1:$F$17</definedName>
    <definedName name="_xlnm.Print_Area" localSheetId="25">'p19'!$A$1:$I$22</definedName>
    <definedName name="_xlnm.Print_Area" localSheetId="26">'p20'!$A$1:$J$37</definedName>
    <definedName name="_xlnm.Print_Area" localSheetId="27">'p21'!$A$1:$G$41</definedName>
    <definedName name="_xlnm.Print_Area" localSheetId="28">'p22'!$A$1:$I$72</definedName>
    <definedName name="_xlnm.Print_Area" localSheetId="30">p23bas!$A$1:$Z$38</definedName>
    <definedName name="_xlnm.Print_Area" localSheetId="29">p23haut!$A$1:$H$27</definedName>
    <definedName name="_xlnm.Print_Area" localSheetId="32">p24bas!$A$1:$H$28</definedName>
    <definedName name="_xlnm.Print_Area" localSheetId="31">p24haut!$A$1:$I$33</definedName>
    <definedName name="_xlnm.Print_Area" localSheetId="33">'p25'!$A$1:$D$60</definedName>
    <definedName name="_xlnm.Print_Area" localSheetId="34">'p26'!$A$1:$D$33</definedName>
    <definedName name="_xlnm.Print_Area" localSheetId="35">p26bas!$A$1:$F$35</definedName>
    <definedName name="_xlnm.Print_Area" localSheetId="36">'p27'!$A$1:$G$64</definedName>
    <definedName name="_xlnm.Print_Area" localSheetId="38">p28bas!$A$1:$D$21</definedName>
    <definedName name="_xlnm.Print_Area" localSheetId="37">p28haut!$A$1:$E$38</definedName>
    <definedName name="_xlnm.Print_Area" localSheetId="40">p29bas!$A$1:$C$21</definedName>
    <definedName name="_xlnm.Print_Area" localSheetId="39">p29haut!$A$1:$B$36</definedName>
    <definedName name="_xlnm.Print_Area" localSheetId="41">'p30'!$A$1:$H$42</definedName>
    <definedName name="_xlnm.Print_Area" localSheetId="42">'p31'!$A$1:$I$49</definedName>
    <definedName name="_xlnm.Print_Area" localSheetId="44">p32bas!$A$1:$I$48</definedName>
    <definedName name="_xlnm.Print_Area" localSheetId="43">p32haut!$A$1:$H$47</definedName>
    <definedName name="_xlnm.Print_Area" localSheetId="45">'p33'!$A$1:$H$44</definedName>
    <definedName name="_xlnm.Print_Area" localSheetId="46">'p34'!$A$1:$G$38</definedName>
    <definedName name="_xlnm.Print_Area" localSheetId="47">'p35'!$A$1:$G$38</definedName>
    <definedName name="_xlnm.Print_Area" localSheetId="48">'p36'!$A$1:$I$52</definedName>
    <definedName name="_xlnm.Print_Area" localSheetId="49">'p37'!$A$1:$I$51</definedName>
    <definedName name="_xlnm.Print_Area" localSheetId="1">'p4'!$A$1:$I$67</definedName>
    <definedName name="_xlnm.Print_Area" localSheetId="2">p4bas!$A$1:$K$41</definedName>
    <definedName name="_xlnm.Print_Area" localSheetId="3">'p5'!$A$1:$AD$69</definedName>
    <definedName name="_xlnm.Print_Area" localSheetId="5">p6bas!$A$1:$G$42</definedName>
    <definedName name="_xlnm.Print_Area" localSheetId="4">p6haut!$A$1:$G$40</definedName>
    <definedName name="_xlnm.Print_Area" localSheetId="6">'p7'!$A$1:$L$20</definedName>
    <definedName name="_xlnm.Print_Area" localSheetId="7">'p8'!$A$1:$C$34</definedName>
    <definedName name="_xlnm.Print_Area" localSheetId="9">p9bas!$A$1:$C$25</definedName>
    <definedName name="_xlnm.Print_Area" localSheetId="8">p9haut!$A$1:$D$25</definedName>
  </definedNames>
  <calcPr calcId="162913" iterate="1" iterateCount="10"/>
</workbook>
</file>

<file path=xl/calcChain.xml><?xml version="1.0" encoding="utf-8"?>
<calcChain xmlns="http://schemas.openxmlformats.org/spreadsheetml/2006/main">
  <c r="C53" i="28" l="1"/>
  <c r="C54" i="28"/>
  <c r="C55" i="28"/>
  <c r="C56" i="28"/>
  <c r="C57" i="28"/>
  <c r="C58" i="28"/>
  <c r="C59" i="28"/>
  <c r="C60" i="28"/>
  <c r="C68" i="28"/>
  <c r="C69" i="28"/>
  <c r="C70" i="28"/>
  <c r="C71" i="28"/>
  <c r="C72" i="28"/>
  <c r="C73" i="28"/>
  <c r="C74" i="28"/>
  <c r="F18" i="58" l="1"/>
  <c r="F30" i="58" l="1"/>
  <c r="F33" i="58"/>
  <c r="F10" i="58"/>
  <c r="F28" i="58"/>
  <c r="F32" i="58"/>
  <c r="F34" i="58"/>
  <c r="G34" i="58" s="1"/>
  <c r="F15" i="58"/>
  <c r="F9" i="58"/>
  <c r="F12" i="58"/>
  <c r="G30" i="58" s="1"/>
  <c r="F13" i="58"/>
  <c r="F26" i="58"/>
  <c r="F8" i="58"/>
  <c r="G33" i="58" s="1"/>
  <c r="F20" i="58"/>
  <c r="F23" i="58"/>
  <c r="F21" i="58"/>
  <c r="G21" i="58" s="1"/>
  <c r="F14" i="58"/>
  <c r="G28" i="58" s="1"/>
  <c r="F25" i="58"/>
  <c r="F7" i="58"/>
  <c r="F22" i="58"/>
  <c r="G20" i="58" s="1"/>
  <c r="F35" i="58"/>
  <c r="G7" i="58" s="1"/>
  <c r="F19" i="58"/>
  <c r="F31" i="58"/>
  <c r="G11" i="58" s="1"/>
  <c r="F27" i="58"/>
  <c r="F29" i="58"/>
  <c r="G13" i="58" s="1"/>
  <c r="F16" i="58"/>
  <c r="F24" i="58"/>
  <c r="G18" i="58" s="1"/>
  <c r="F17" i="58"/>
  <c r="G25" i="58" s="1"/>
  <c r="F44" i="58"/>
  <c r="F45" i="58"/>
  <c r="F66" i="58"/>
  <c r="F59" i="58"/>
  <c r="F56" i="58"/>
  <c r="F63" i="58"/>
  <c r="F68" i="58"/>
  <c r="F49" i="58"/>
  <c r="F67" i="58"/>
  <c r="F62" i="58"/>
  <c r="F42" i="58"/>
  <c r="F52" i="58"/>
  <c r="F53" i="58"/>
  <c r="F64" i="58"/>
  <c r="F51" i="58"/>
  <c r="F65" i="58"/>
  <c r="F60" i="58"/>
  <c r="F48" i="58"/>
  <c r="F70" i="58"/>
  <c r="F57" i="58"/>
  <c r="F47" i="58"/>
  <c r="F43" i="58"/>
  <c r="F61" i="58"/>
  <c r="F58" i="58"/>
  <c r="F69" i="58"/>
  <c r="F54" i="58"/>
  <c r="F46" i="58"/>
  <c r="F50" i="58"/>
  <c r="F224" i="58"/>
  <c r="E224" i="58"/>
  <c r="D224" i="58"/>
  <c r="C224" i="58"/>
  <c r="F220" i="58"/>
  <c r="E220" i="58"/>
  <c r="D220" i="58"/>
  <c r="C220" i="58"/>
  <c r="F216" i="58"/>
  <c r="E216" i="58"/>
  <c r="D216" i="58"/>
  <c r="C216" i="58"/>
  <c r="F212" i="58"/>
  <c r="E212" i="58"/>
  <c r="D212" i="58"/>
  <c r="C212" i="58"/>
  <c r="F208" i="58"/>
  <c r="E208" i="58"/>
  <c r="D208" i="58"/>
  <c r="C208" i="58"/>
  <c r="F204" i="58"/>
  <c r="E204" i="58"/>
  <c r="D204" i="58"/>
  <c r="C204" i="58"/>
  <c r="F200" i="58"/>
  <c r="E200" i="58"/>
  <c r="D200" i="58"/>
  <c r="C200" i="58"/>
  <c r="F196" i="58"/>
  <c r="E196" i="58"/>
  <c r="D196" i="58"/>
  <c r="C196" i="58"/>
  <c r="F192" i="58"/>
  <c r="E192" i="58"/>
  <c r="D192" i="58"/>
  <c r="C192" i="58"/>
  <c r="F188" i="58"/>
  <c r="E188" i="58"/>
  <c r="D188" i="58"/>
  <c r="C188" i="58"/>
  <c r="F184" i="58"/>
  <c r="E184" i="58"/>
  <c r="D184" i="58"/>
  <c r="C184" i="58"/>
  <c r="F180" i="58"/>
  <c r="E180" i="58"/>
  <c r="F176" i="58"/>
  <c r="E176" i="58"/>
  <c r="D176" i="58"/>
  <c r="C176" i="58"/>
  <c r="F172" i="58"/>
  <c r="E172" i="58"/>
  <c r="D172" i="58"/>
  <c r="C172" i="58"/>
  <c r="F168" i="58"/>
  <c r="E168" i="58"/>
  <c r="D168" i="58"/>
  <c r="C168" i="58"/>
  <c r="F164" i="58"/>
  <c r="E164" i="58"/>
  <c r="D164" i="58"/>
  <c r="C164" i="58"/>
  <c r="F156" i="58"/>
  <c r="E156" i="58"/>
  <c r="D156" i="58"/>
  <c r="C156" i="58"/>
  <c r="F152" i="58"/>
  <c r="E152" i="58"/>
  <c r="D152" i="58"/>
  <c r="C152" i="58"/>
  <c r="F148" i="58"/>
  <c r="E148" i="58"/>
  <c r="D148" i="58"/>
  <c r="C148" i="58"/>
  <c r="F144" i="58"/>
  <c r="E144" i="58"/>
  <c r="D144" i="58"/>
  <c r="C144" i="58"/>
  <c r="F140" i="58"/>
  <c r="E140" i="58"/>
  <c r="D140" i="58"/>
  <c r="C140" i="58"/>
  <c r="F136" i="58"/>
  <c r="E136" i="58"/>
  <c r="D136" i="58"/>
  <c r="C136" i="58"/>
  <c r="F132" i="58"/>
  <c r="E132" i="58"/>
  <c r="D132" i="58"/>
  <c r="C132" i="58"/>
  <c r="F128" i="58"/>
  <c r="E128" i="58"/>
  <c r="D128" i="58"/>
  <c r="C128" i="58"/>
  <c r="F124" i="58"/>
  <c r="E124" i="58"/>
  <c r="D124" i="58"/>
  <c r="C124" i="58"/>
  <c r="F120" i="58"/>
  <c r="E120" i="58"/>
  <c r="D120" i="58"/>
  <c r="C120" i="58"/>
  <c r="F116" i="58"/>
  <c r="E116" i="58"/>
  <c r="D116" i="58"/>
  <c r="C116" i="58"/>
  <c r="F112" i="58"/>
  <c r="E112" i="58"/>
  <c r="D112" i="58"/>
  <c r="C112" i="58"/>
  <c r="G14" i="58" l="1"/>
  <c r="G26" i="58"/>
  <c r="G22" i="58"/>
  <c r="G23" i="58"/>
  <c r="G32" i="58"/>
  <c r="G15" i="58"/>
  <c r="G9" i="58"/>
  <c r="G8" i="58"/>
  <c r="G35" i="58"/>
  <c r="G19" i="58"/>
  <c r="G24" i="58"/>
  <c r="G27" i="58"/>
  <c r="G10" i="58"/>
  <c r="G31" i="58"/>
  <c r="G12" i="58"/>
  <c r="G16" i="58"/>
  <c r="G17" i="58"/>
  <c r="G29" i="58"/>
  <c r="G8" i="57"/>
  <c r="F43" i="57" l="1"/>
  <c r="F66" i="57"/>
  <c r="F69" i="57"/>
  <c r="F63" i="57"/>
  <c r="F68" i="57"/>
  <c r="F62" i="57"/>
  <c r="F67" i="57"/>
  <c r="F53" i="57"/>
  <c r="F50" i="57"/>
  <c r="F64" i="57"/>
  <c r="F56" i="57"/>
  <c r="F55" i="57"/>
  <c r="F48" i="57"/>
  <c r="F60" i="57"/>
  <c r="F49" i="57"/>
  <c r="F59" i="57"/>
  <c r="F44" i="57"/>
  <c r="F47" i="57"/>
  <c r="F57" i="57"/>
  <c r="F45" i="57"/>
  <c r="F46" i="57"/>
  <c r="F51" i="57"/>
  <c r="F61" i="57"/>
  <c r="F42" i="57"/>
  <c r="F52" i="57"/>
  <c r="F54" i="57"/>
  <c r="F58" i="57"/>
  <c r="F12" i="57"/>
  <c r="G12" i="57" s="1"/>
  <c r="F28" i="57"/>
  <c r="G28" i="57" s="1"/>
  <c r="F29" i="57"/>
  <c r="G29" i="57" s="1"/>
  <c r="F30" i="57"/>
  <c r="G30" i="57" s="1"/>
  <c r="F15" i="57"/>
  <c r="G15" i="57" s="1"/>
  <c r="F10" i="57"/>
  <c r="G10" i="57" s="1"/>
  <c r="F9" i="57"/>
  <c r="G9" i="57" s="1"/>
  <c r="F32" i="57"/>
  <c r="G32" i="57" s="1"/>
  <c r="F26" i="57"/>
  <c r="G26" i="57" s="1"/>
  <c r="F25" i="57"/>
  <c r="G25" i="57" s="1"/>
  <c r="F19" i="57"/>
  <c r="G19" i="57" s="1"/>
  <c r="F22" i="57"/>
  <c r="G22" i="57" s="1"/>
  <c r="F14" i="57"/>
  <c r="G14" i="57" s="1"/>
  <c r="F7" i="57"/>
  <c r="G7" i="57" s="1"/>
  <c r="F34" i="57"/>
  <c r="G34" i="57" s="1"/>
  <c r="F17" i="57"/>
  <c r="G17" i="57" s="1"/>
  <c r="F24" i="57"/>
  <c r="G24" i="57" s="1"/>
  <c r="F31" i="57"/>
  <c r="G31" i="57" s="1"/>
  <c r="F16" i="57"/>
  <c r="G16" i="57" s="1"/>
  <c r="F20" i="57"/>
  <c r="G20" i="57" s="1"/>
  <c r="F23" i="57"/>
  <c r="G23" i="57" s="1"/>
  <c r="F13" i="57"/>
  <c r="G13" i="57" s="1"/>
  <c r="F11" i="57"/>
  <c r="G11" i="57" s="1"/>
  <c r="F33" i="57"/>
  <c r="G33" i="57" s="1"/>
  <c r="F18" i="57"/>
  <c r="G18" i="57" s="1"/>
  <c r="F27" i="57"/>
  <c r="G27" i="57" s="1"/>
  <c r="F21" i="57"/>
  <c r="G21" i="57" s="1"/>
  <c r="F224" i="57"/>
  <c r="E224" i="57"/>
  <c r="D224" i="57"/>
  <c r="C224" i="57"/>
  <c r="F220" i="57" l="1"/>
  <c r="E220" i="57"/>
  <c r="D220" i="57"/>
  <c r="C220" i="57"/>
  <c r="F216" i="57"/>
  <c r="E216" i="57"/>
  <c r="D216" i="57"/>
  <c r="C216" i="57"/>
  <c r="F212" i="57"/>
  <c r="E212" i="57"/>
  <c r="D212" i="57"/>
  <c r="C212" i="57"/>
  <c r="F208" i="57"/>
  <c r="E208" i="57"/>
  <c r="D208" i="57"/>
  <c r="C208" i="57"/>
  <c r="F204" i="57"/>
  <c r="E204" i="57"/>
  <c r="D204" i="57"/>
  <c r="C204" i="57"/>
  <c r="F200" i="57"/>
  <c r="E200" i="57"/>
  <c r="D200" i="57"/>
  <c r="C200" i="57"/>
  <c r="F196" i="57"/>
  <c r="E196" i="57"/>
  <c r="D196" i="57"/>
  <c r="C196" i="57"/>
  <c r="F192" i="57"/>
  <c r="E192" i="57"/>
  <c r="D192" i="57"/>
  <c r="C192" i="57"/>
  <c r="F188" i="57"/>
  <c r="E188" i="57"/>
  <c r="D188" i="57"/>
  <c r="C188" i="57"/>
  <c r="F184" i="57"/>
  <c r="E184" i="57"/>
  <c r="D184" i="57"/>
  <c r="C184" i="57"/>
  <c r="F180" i="57"/>
  <c r="E180" i="57"/>
  <c r="F176" i="57"/>
  <c r="E176" i="57"/>
  <c r="D176" i="57"/>
  <c r="C176" i="57"/>
  <c r="F172" i="57"/>
  <c r="E172" i="57"/>
  <c r="D172" i="57"/>
  <c r="C172" i="57"/>
  <c r="F168" i="57"/>
  <c r="E168" i="57"/>
  <c r="D168" i="57"/>
  <c r="C168" i="57"/>
  <c r="F164" i="57"/>
  <c r="E164" i="57"/>
  <c r="D164" i="57"/>
  <c r="C164" i="57"/>
  <c r="F160" i="57"/>
  <c r="E160" i="57"/>
  <c r="D160" i="57"/>
  <c r="C160" i="57"/>
  <c r="F156" i="57"/>
  <c r="E156" i="57"/>
  <c r="D156" i="57"/>
  <c r="C156" i="57"/>
  <c r="F152" i="57"/>
  <c r="E152" i="57"/>
  <c r="D152" i="57"/>
  <c r="C152" i="57"/>
  <c r="F148" i="57"/>
  <c r="E148" i="57"/>
  <c r="D148" i="57"/>
  <c r="C148" i="57"/>
  <c r="F144" i="57"/>
  <c r="E144" i="57"/>
  <c r="D144" i="57"/>
  <c r="C144" i="57"/>
  <c r="F140" i="57"/>
  <c r="E140" i="57"/>
  <c r="D140" i="57"/>
  <c r="C140" i="57"/>
  <c r="F136" i="57"/>
  <c r="E136" i="57"/>
  <c r="D136" i="57"/>
  <c r="C136" i="57"/>
  <c r="F132" i="57"/>
  <c r="E132" i="57"/>
  <c r="D132" i="57"/>
  <c r="C132" i="57"/>
  <c r="F128" i="57"/>
  <c r="E128" i="57"/>
  <c r="D128" i="57"/>
  <c r="C128" i="57"/>
  <c r="F124" i="57"/>
  <c r="E124" i="57"/>
  <c r="D124" i="57"/>
  <c r="C124" i="57"/>
  <c r="F120" i="57"/>
  <c r="E120" i="57"/>
  <c r="D120" i="57"/>
  <c r="C120" i="57"/>
  <c r="F116" i="57"/>
  <c r="E116" i="57"/>
  <c r="D116" i="57"/>
  <c r="C116" i="57"/>
  <c r="D112" i="57"/>
  <c r="E112" i="57"/>
  <c r="F112" i="57"/>
  <c r="C112" i="57"/>
  <c r="F61" i="51" l="1"/>
  <c r="F60" i="51"/>
  <c r="F58" i="51"/>
  <c r="F57" i="51"/>
  <c r="F29" i="51"/>
  <c r="F28" i="51"/>
  <c r="F27" i="51"/>
  <c r="K36" i="31" l="1"/>
  <c r="K34" i="31"/>
  <c r="C75" i="29" l="1"/>
  <c r="C74" i="29"/>
  <c r="C73" i="29"/>
  <c r="C72" i="29"/>
  <c r="C71" i="29"/>
  <c r="C70" i="29"/>
  <c r="C69" i="29"/>
  <c r="C68" i="29"/>
  <c r="C67" i="29"/>
  <c r="C60" i="29"/>
  <c r="C59" i="29"/>
  <c r="C58" i="29"/>
  <c r="C57" i="29"/>
  <c r="C56" i="29"/>
  <c r="C55" i="29"/>
  <c r="C54" i="29"/>
  <c r="C53" i="29"/>
  <c r="C49" i="21" l="1"/>
  <c r="B49" i="21"/>
  <c r="P52" i="13" l="1"/>
  <c r="O52" i="13"/>
  <c r="N52" i="13"/>
  <c r="M52" i="13"/>
  <c r="L52" i="13"/>
  <c r="K52" i="13"/>
  <c r="J52" i="13"/>
  <c r="I52" i="13"/>
  <c r="H52" i="13"/>
  <c r="G52" i="13"/>
  <c r="F52" i="13"/>
  <c r="E52" i="13"/>
  <c r="D52" i="13"/>
  <c r="C52" i="13"/>
  <c r="B52" i="13"/>
  <c r="C32" i="4" l="1"/>
  <c r="B32" i="4"/>
  <c r="C31" i="4"/>
  <c r="B31" i="4"/>
  <c r="C30" i="4"/>
  <c r="B30" i="4"/>
</calcChain>
</file>

<file path=xl/comments1.xml><?xml version="1.0" encoding="utf-8"?>
<comments xmlns="http://schemas.openxmlformats.org/spreadsheetml/2006/main">
  <authors>
    <author>Boubou Traore</author>
  </authors>
  <commentList>
    <comment ref="G6" authorId="0">
      <text>
        <r>
          <rPr>
            <b/>
            <sz val="9"/>
            <color indexed="81"/>
            <rFont val="Tahoma"/>
            <family val="2"/>
          </rPr>
          <t>Boubou Traore:</t>
        </r>
        <r>
          <rPr>
            <sz val="9"/>
            <color indexed="81"/>
            <rFont val="Tahoma"/>
            <family val="2"/>
          </rPr>
          <t xml:space="preserve">
Une couleur peut être associer aux NOMBRES et aux TEXTES, si on place la couleur entre crochets [couleur] ou une valeur.
https://cellulexcel.blogspot.com/p/blog-page_10.html</t>
        </r>
      </text>
    </comment>
  </commentList>
</comments>
</file>

<file path=xl/sharedStrings.xml><?xml version="1.0" encoding="utf-8"?>
<sst xmlns="http://schemas.openxmlformats.org/spreadsheetml/2006/main" count="1933" uniqueCount="853">
  <si>
    <t>1. Comment les filles et les garçons s'orientent à l'école ?</t>
  </si>
  <si>
    <t>2. Comment les filles et les garçons réussissent à l'école ? Et dans quels domaines ?</t>
  </si>
  <si>
    <t>3. Comment les filles et les garçons vivent ensemble à l'école ?</t>
  </si>
  <si>
    <t>4. Comment les filles et les garçons sortent du système éducatif et s'insèrent dans le marché du travail ?</t>
  </si>
  <si>
    <t>5. Comment la France se situe-t-elle au niveau international ?</t>
  </si>
  <si>
    <t>Des filles scolarisées plus longtemps ...</t>
  </si>
  <si>
    <t>Sources : MENJ-MESRI-DEPP et MESRI-SIES</t>
  </si>
  <si>
    <t>Ensemble</t>
  </si>
  <si>
    <t>Garçons</t>
  </si>
  <si>
    <t>Filles</t>
  </si>
  <si>
    <t>1985</t>
  </si>
  <si>
    <t>Fmétro</t>
  </si>
  <si>
    <t>1986</t>
  </si>
  <si>
    <t>1987</t>
  </si>
  <si>
    <t>1988</t>
  </si>
  <si>
    <t>1989</t>
  </si>
  <si>
    <t>1990</t>
  </si>
  <si>
    <t>1991</t>
  </si>
  <si>
    <t>1992</t>
  </si>
  <si>
    <t>1993</t>
  </si>
  <si>
    <t>1994</t>
  </si>
  <si>
    <t>1995</t>
  </si>
  <si>
    <t>1996</t>
  </si>
  <si>
    <t>1997</t>
  </si>
  <si>
    <t>1998</t>
  </si>
  <si>
    <t>1999</t>
  </si>
  <si>
    <t>Fmétro+Dom</t>
  </si>
  <si>
    <t>2001</t>
  </si>
  <si>
    <t>2002</t>
  </si>
  <si>
    <t>2009</t>
  </si>
  <si>
    <t>2017p</t>
  </si>
  <si>
    <t>© DEPP</t>
  </si>
  <si>
    <t>2016p</t>
  </si>
  <si>
    <t>Âge</t>
  </si>
  <si>
    <t xml:space="preserve"> Filles</t>
  </si>
  <si>
    <t xml:space="preserve"> Garçons</t>
  </si>
  <si>
    <t>Source : MENJ-MESRI-DEPP et MESRI-SIES (données provisoires)</t>
  </si>
  <si>
    <t>15 ans</t>
  </si>
  <si>
    <t>20 ans</t>
  </si>
  <si>
    <t>23 ans</t>
  </si>
  <si>
    <t>filles</t>
  </si>
  <si>
    <t>garçons</t>
  </si>
  <si>
    <t>… et pas toujours aux mêmes endroits</t>
  </si>
  <si>
    <t>* Apprentissage dans l'enseignement secondaire ou supérieur</t>
  </si>
  <si>
    <t>Taux de scolarisation des garçons</t>
  </si>
  <si>
    <t>Age</t>
  </si>
  <si>
    <t>Primaire</t>
  </si>
  <si>
    <t>Secondaire</t>
  </si>
  <si>
    <t>Apprentissage*</t>
  </si>
  <si>
    <t>Supérieur</t>
  </si>
  <si>
    <t>total</t>
  </si>
  <si>
    <t>11 ans</t>
  </si>
  <si>
    <t>12 ans</t>
  </si>
  <si>
    <t>13 ans</t>
  </si>
  <si>
    <t>14 ans</t>
  </si>
  <si>
    <t>16 ans</t>
  </si>
  <si>
    <t>17 ans</t>
  </si>
  <si>
    <t>18 ans</t>
  </si>
  <si>
    <t>19 ans</t>
  </si>
  <si>
    <t>21 ans</t>
  </si>
  <si>
    <t>22 ans</t>
  </si>
  <si>
    <t>24 ans</t>
  </si>
  <si>
    <t>25 ans</t>
  </si>
  <si>
    <t>26 ans</t>
  </si>
  <si>
    <t>27 ans</t>
  </si>
  <si>
    <t>28 ans</t>
  </si>
  <si>
    <t>29 ans</t>
  </si>
  <si>
    <t>Champ : France métropolitaine + DOM - Enseignement public et privé, MENJ.</t>
  </si>
  <si>
    <t>Source : MENJ-MESRI-DEPP</t>
  </si>
  <si>
    <t>Rentrée 2018</t>
  </si>
  <si>
    <t>Total</t>
  </si>
  <si>
    <t>Agriculteur</t>
  </si>
  <si>
    <t>Artisan, commerçant</t>
  </si>
  <si>
    <t xml:space="preserve">PCS de la personne de référence </t>
  </si>
  <si>
    <t>Cadre</t>
  </si>
  <si>
    <t>Enseignant</t>
  </si>
  <si>
    <t>Profession Intermédiaire</t>
  </si>
  <si>
    <t>Employé</t>
  </si>
  <si>
    <t>Ouvrier</t>
  </si>
  <si>
    <t>Retraité</t>
  </si>
  <si>
    <t>Inactif</t>
  </si>
  <si>
    <t>Enseignements d'exploration suivis en seconde générale et technologique à la rentrée 2018 (%)</t>
  </si>
  <si>
    <t>Part des filles (%)</t>
  </si>
  <si>
    <t>Profils des enseignements d'exploration</t>
  </si>
  <si>
    <t>Choix des filles</t>
  </si>
  <si>
    <t>Choix des garçons</t>
  </si>
  <si>
    <t xml:space="preserve">Profil économie-gestion (SES + PFEG) (1)  </t>
  </si>
  <si>
    <t xml:space="preserve">Profil lettres, langues, arts     </t>
  </si>
  <si>
    <t>dont profil lettres, langues, arts avec sciences économiques et sociales</t>
  </si>
  <si>
    <t xml:space="preserve">Littérature et société     </t>
  </si>
  <si>
    <t xml:space="preserve">Troisième langue vivante      </t>
  </si>
  <si>
    <t xml:space="preserve">Arts (2)         </t>
  </si>
  <si>
    <t xml:space="preserve">Latin et/ou grec ancien (avec ou sans troisième langue vivante) </t>
  </si>
  <si>
    <t xml:space="preserve">Profil scientifique ou technologique  </t>
  </si>
  <si>
    <t>dont profil scientifique ou technologique avec sciences économiques et sociales</t>
  </si>
  <si>
    <t xml:space="preserve">Méthodes et pratiques scientifiques     </t>
  </si>
  <si>
    <t xml:space="preserve">Sciences de l'ingénieur   </t>
  </si>
  <si>
    <t xml:space="preserve">Sciences et laboratoire     </t>
  </si>
  <si>
    <t xml:space="preserve">Santé et social      </t>
  </si>
  <si>
    <t xml:space="preserve">Création et innovation technologiques       </t>
  </si>
  <si>
    <t xml:space="preserve">Biotechnologies      </t>
  </si>
  <si>
    <t>Informatique et création numérique</t>
  </si>
  <si>
    <t xml:space="preserve">Sciences de l'ingénieur + création et innovation technologiques </t>
  </si>
  <si>
    <t>Biotechnologies + santé et social ou sciences et laboratoire</t>
  </si>
  <si>
    <t xml:space="preserve">Autres profils scientifiques ou technologiques (y compris EPS)   </t>
  </si>
  <si>
    <t xml:space="preserve">Tous profils    </t>
  </si>
  <si>
    <t>Effectifs d'élèves (en milliers)</t>
  </si>
  <si>
    <t>(1) Sciences économiques et sociales + principes fondamentaux de l'économie et de la gestion.</t>
  </si>
  <si>
    <t>(2) Arts : patrimoine, arts visuels, arts du son, arts du spectacle, arts du cirque, création et culture design.</t>
  </si>
  <si>
    <t>En début de sixième, les filles et les garçons ont un niveau identique en mathématiques ; en français, les filles ont une meilleure maîtrise</t>
  </si>
  <si>
    <t>Proportion d'élèves en début de sixième qui maîtrisent les compétences et connaissances (%) en :</t>
  </si>
  <si>
    <t>Mathématiques</t>
  </si>
  <si>
    <t>Français</t>
  </si>
  <si>
    <t>Source : Ministère des Armées, direction du service national (DSN) et MENJ-MESRI-DEPP.</t>
  </si>
  <si>
    <t>En difficulté de lecture</t>
  </si>
  <si>
    <t>Pr 1 à 4</t>
  </si>
  <si>
    <t>dont difficultés sévères</t>
  </si>
  <si>
    <t>Pr 1 &amp; 2</t>
  </si>
  <si>
    <t>Lecteurs médiocres</t>
  </si>
  <si>
    <t>Pr 5a &amp; 5b</t>
  </si>
  <si>
    <t>Lecteurs efficaces</t>
  </si>
  <si>
    <t>Pr 5c &amp; 5d</t>
  </si>
  <si>
    <t>Les filles plus représentées parmi les titulaires de diplômes généraux…</t>
  </si>
  <si>
    <t>Les principaux diplômes du secondaire délivrés en 2018</t>
  </si>
  <si>
    <t>… les garçons plus présents parmi les titulaires de diplômes professionnels</t>
  </si>
  <si>
    <t>Diplômes délivrés</t>
  </si>
  <si>
    <t>Brevet (DNB)</t>
  </si>
  <si>
    <t>Série générale</t>
  </si>
  <si>
    <t>Série professionnelle</t>
  </si>
  <si>
    <t>CAP et CAPA</t>
  </si>
  <si>
    <t>BEP et BEPA</t>
  </si>
  <si>
    <t>Baccalauréat général</t>
  </si>
  <si>
    <t>Bac S (scientifique)</t>
  </si>
  <si>
    <t>Bac ES (économique et social)</t>
  </si>
  <si>
    <t>Bac L (littéraire)</t>
  </si>
  <si>
    <t>Baccalauréat  technologique</t>
  </si>
  <si>
    <t>Bac STI2D (sciences et technologie de l'industrie et du développement durable)</t>
  </si>
  <si>
    <t>Bac STL (sciences et technologie de laboratoire)</t>
  </si>
  <si>
    <t>Bac STAV (sciences et technologie de l'agronomie et du vivant)</t>
  </si>
  <si>
    <t>Bac STMG (sciences et technologie du management et de la gestion)</t>
  </si>
  <si>
    <t>Bac ST2S (sciences et technologies de la santé et du social)</t>
  </si>
  <si>
    <t>Bac STD2A (sciences et technologies du design et des arts appliqués)</t>
  </si>
  <si>
    <t>Bacs TMD (Musique et Danse) et Hôtellerie</t>
  </si>
  <si>
    <t>Baccalauréat professionnel</t>
  </si>
  <si>
    <t>Production</t>
  </si>
  <si>
    <t>Services</t>
  </si>
  <si>
    <t>Total des baccalauréats</t>
  </si>
  <si>
    <t>1. Le brevet d'études professionnelles (BEP), créé en 1966, est rénové depuis la rentrée 2009. Il devient une étape dans le cursus du baccalauréat professionnel en trois ans.</t>
  </si>
  <si>
    <t>Champ : France  métropolitaine + DOM</t>
  </si>
  <si>
    <t>Autres</t>
  </si>
  <si>
    <t>S</t>
  </si>
  <si>
    <t>ES</t>
  </si>
  <si>
    <t>L</t>
  </si>
  <si>
    <t>STL</t>
  </si>
  <si>
    <t xml:space="preserve">De meilleurs taux de réussite pour les filles </t>
  </si>
  <si>
    <t>CAP</t>
  </si>
  <si>
    <t>Bac général</t>
  </si>
  <si>
    <t>Bac S</t>
  </si>
  <si>
    <t>Bac ES</t>
  </si>
  <si>
    <t>Bac L</t>
  </si>
  <si>
    <t>Bac techno</t>
  </si>
  <si>
    <t>Bac STI2D</t>
  </si>
  <si>
    <t>Bac STL</t>
  </si>
  <si>
    <t>Bac STMG</t>
  </si>
  <si>
    <t>Bac ST2S</t>
  </si>
  <si>
    <t>Bac pro</t>
  </si>
  <si>
    <t>Bac pro production</t>
  </si>
  <si>
    <t>Bac pro services</t>
  </si>
  <si>
    <t>Tous bacs</t>
  </si>
  <si>
    <t>Lecture : en 2018, 92 % des filles et 89 % des garçons qui se sont présentés au baccalauréat général l'ont obtenu.</t>
  </si>
  <si>
    <t>86 % des filles et  76 % des garçons ont le baccalauréat</t>
  </si>
  <si>
    <t>N et N-1 : valeurs provisoires</t>
  </si>
  <si>
    <t>2000</t>
  </si>
  <si>
    <t>écart</t>
  </si>
  <si>
    <t>2018p</t>
  </si>
  <si>
    <t>Baccalauréat technologique</t>
  </si>
  <si>
    <t>Source : MENJ-MESRI-DEPP (données provisoires)</t>
  </si>
  <si>
    <t>Lecture : dans une génération fictive qui a, à chaque âge, les taux de candidature et de réussite de la session 2018, 85,9 % des filles et 75,8 % des garçons obtiennent le baccalauréat, que ce soit dès la première candidature ou après. L'écart est de 10,1 points en faveur des filles. En 2008, ce dernier était de 11,5 points.</t>
  </si>
  <si>
    <t>Part des femmes (%)</t>
  </si>
  <si>
    <t>BTS</t>
  </si>
  <si>
    <t>DUT</t>
  </si>
  <si>
    <t xml:space="preserve">Licence </t>
  </si>
  <si>
    <t xml:space="preserve">   Licence générale</t>
  </si>
  <si>
    <t xml:space="preserve">   Licence professionnelle</t>
  </si>
  <si>
    <t xml:space="preserve">Master </t>
  </si>
  <si>
    <t xml:space="preserve">   Master recherche</t>
  </si>
  <si>
    <t xml:space="preserve">   Master professionnel</t>
  </si>
  <si>
    <t xml:space="preserve">   Master indifférencié</t>
  </si>
  <si>
    <t xml:space="preserve">Diplôme d'ingénieur </t>
  </si>
  <si>
    <t>Diplôme d'école de commerce et de gestion</t>
  </si>
  <si>
    <t xml:space="preserve">Diplôme de docteur (santé) </t>
  </si>
  <si>
    <t xml:space="preserve">Doctorat </t>
  </si>
  <si>
    <t>Source : MESRI-SIES</t>
  </si>
  <si>
    <t>© SIES</t>
  </si>
  <si>
    <t>Les principaux diplômes du supérieur délivrés en 2017</t>
  </si>
  <si>
    <t>Hommes</t>
  </si>
  <si>
    <t>Femmes</t>
  </si>
  <si>
    <t>Administration économique et sociale</t>
  </si>
  <si>
    <t>Licence générale</t>
  </si>
  <si>
    <t>Licence professionnelle</t>
  </si>
  <si>
    <t>Droit – sciences politiques</t>
  </si>
  <si>
    <t xml:space="preserve">Économie gestion </t>
  </si>
  <si>
    <t>Lettres – langues – sciences humaines</t>
  </si>
  <si>
    <t xml:space="preserve">Sciences   </t>
  </si>
  <si>
    <t>STAPS</t>
  </si>
  <si>
    <t>Master</t>
  </si>
  <si>
    <t>À la fin du collège, les filles s'orientent davantage vers l'enseignement général et technologique</t>
  </si>
  <si>
    <t xml:space="preserve">Seconde générale et techno    </t>
  </si>
  <si>
    <t>CAP voie scolaire</t>
  </si>
  <si>
    <t>Bac pro voie scolaire</t>
  </si>
  <si>
    <t>Apprentissage</t>
  </si>
  <si>
    <t>3ème (redoublement)</t>
  </si>
  <si>
    <t>Sorties</t>
  </si>
  <si>
    <t>Cycle professionnel</t>
  </si>
  <si>
    <t>Redoublement et réorientation</t>
  </si>
  <si>
    <t>(*) Sorties vers les formations sociales ou de la santé, vers le marché du travail, ou départs à l'étranger.</t>
  </si>
  <si>
    <t>Champ : France métropolitaine + DOM - Ensemble des établissements scolaires et centres de formation d'apprentis.</t>
  </si>
  <si>
    <t>En fin de seconde générale et technologique, les choix de séries différent : les filles vont davantage vers les premières ES et L et les garçons vers les premières S…</t>
  </si>
  <si>
    <t xml:space="preserve">       </t>
  </si>
  <si>
    <t>Première générale</t>
  </si>
  <si>
    <t xml:space="preserve">  - Première S</t>
  </si>
  <si>
    <t xml:space="preserve">  - Première ES</t>
  </si>
  <si>
    <t xml:space="preserve">  - Première L</t>
  </si>
  <si>
    <t>Première technologique</t>
  </si>
  <si>
    <t xml:space="preserve">  - Première STI2D, STL, STAV</t>
  </si>
  <si>
    <t xml:space="preserve">  - Premières technologiques tertiaires *</t>
  </si>
  <si>
    <t>Réorientation vers la voie professionnelle **</t>
  </si>
  <si>
    <t>Seconde générale et technologique (redoublement)</t>
  </si>
  <si>
    <t>Sorties ***</t>
  </si>
  <si>
    <t>(*) Principalement STMG (gestion), ST2S (santé-social), STD2A (arts appliqués).</t>
  </si>
  <si>
    <t>(**) Y compris vers l'apprentissage</t>
  </si>
  <si>
    <t>(***) Sorties vers les formations sociales ou de la santé, vers le marché du travail, ou départs à l'étranger.</t>
  </si>
  <si>
    <t xml:space="preserve"> </t>
  </si>
  <si>
    <t>Ces orientations se reflètent toujours après la réforme du baccalauréat. À la rentrée 2019, les enseignements scientifiques (sauf SVT) ont plus souvent été choisis chez les garçons que chez les filles. À l’inverse, les enseignements d’humanités, de SES, d’histoire-géographie et de langues-littérature sont plus choisis par les filles.</t>
  </si>
  <si>
    <t>Physique-chimie</t>
  </si>
  <si>
    <t>Sciences de la vie et de la terre</t>
  </si>
  <si>
    <t>Humanités, littérature et philosophie</t>
  </si>
  <si>
    <t>Littérature et LCA latin ou grec</t>
  </si>
  <si>
    <r>
      <t>Matières artistiques</t>
    </r>
    <r>
      <rPr>
        <vertAlign val="superscript"/>
        <sz val="8"/>
        <color theme="1"/>
        <rFont val="Arial"/>
        <family val="2"/>
        <scheme val="minor"/>
      </rPr>
      <t>2</t>
    </r>
  </si>
  <si>
    <r>
      <t>Langues, littérature et cultures étrangères et régionales</t>
    </r>
    <r>
      <rPr>
        <vertAlign val="superscript"/>
        <sz val="8"/>
        <color theme="1"/>
        <rFont val="Arial"/>
        <family val="2"/>
        <scheme val="minor"/>
      </rPr>
      <t>1</t>
    </r>
  </si>
  <si>
    <t xml:space="preserve">100
incidents graves </t>
  </si>
  <si>
    <t xml:space="preserve">commis par </t>
  </si>
  <si>
    <t xml:space="preserve">envers </t>
  </si>
  <si>
    <r>
      <t>74 garçons</t>
    </r>
    <r>
      <rPr>
        <sz val="8"/>
        <rFont val="Arial"/>
        <family val="2"/>
      </rPr>
      <t xml:space="preserve"> (dont 6 par des groupes de garçons) </t>
    </r>
  </si>
  <si>
    <t xml:space="preserve">
31 élèves </t>
  </si>
  <si>
    <t xml:space="preserve">22 garçons </t>
  </si>
  <si>
    <t>9 filles</t>
  </si>
  <si>
    <t xml:space="preserve">
31 adultes 
de 
l'établissement</t>
  </si>
  <si>
    <t>12 autres  (collectivité et adultes extérieurs)</t>
  </si>
  <si>
    <t xml:space="preserve">7 élèves </t>
  </si>
  <si>
    <t xml:space="preserve">5 filles </t>
  </si>
  <si>
    <t xml:space="preserve">2 garçons </t>
  </si>
  <si>
    <t>8 adultes de l'établissement</t>
  </si>
  <si>
    <t xml:space="preserve">2 autres </t>
  </si>
  <si>
    <r>
      <t xml:space="preserve">6 adultes extérieurs à l'établissement </t>
    </r>
    <r>
      <rPr>
        <vertAlign val="superscript"/>
        <sz val="7"/>
        <rFont val="Arial"/>
        <family val="2"/>
      </rPr>
      <t>1</t>
    </r>
  </si>
  <si>
    <r>
      <t xml:space="preserve">3 adultes internes à l'établissement </t>
    </r>
    <r>
      <rPr>
        <vertAlign val="superscript"/>
        <sz val="7"/>
        <rFont val="Arial"/>
        <family val="2"/>
      </rPr>
      <t>2</t>
    </r>
  </si>
  <si>
    <t xml:space="preserve">1. Comprend les actes commis par la famille d'élève et autres personnes extérieures à l'établissement. </t>
  </si>
  <si>
    <t xml:space="preserve">2. Comprend le personnel enseignant et le personnel non enseignant de l'établissement. </t>
  </si>
  <si>
    <t>Source : MENJ-DEPP, enquête Sivis 2018-2019.</t>
  </si>
  <si>
    <t>Chaque mois, les chefs d’établissement signalent si des incidents ont eu lieu, et les décrivent le cas échéant selon leurs grandes caractéristiques (type de fait, lieu, auteur, victime, circonstances, suites données).</t>
  </si>
  <si>
    <r>
      <t xml:space="preserve">
</t>
    </r>
    <r>
      <rPr>
        <b/>
        <sz val="8"/>
        <rFont val="Arial"/>
        <family val="2"/>
      </rPr>
      <t>17 filles</t>
    </r>
    <r>
      <rPr>
        <sz val="8"/>
        <rFont val="Arial"/>
        <family val="2"/>
      </rPr>
      <t xml:space="preserve"> (dont 1 par des groupes de filles) </t>
    </r>
  </si>
  <si>
    <t>Incidents graves</t>
  </si>
  <si>
    <t>Afin de garantir l’homogénéité des données recueillies entre établissements, l’enquête est centrée sur les actes les plus graves. Ainsi, pour certains types de faits n’impliquant que des élèves, seuls les incidents présentant un caractère de gravité suffisant au regard des circonstances et des conséquences de l’acte (motivation à caractère discriminatoire, situation de harcèlement, etc.) sont enregistrés. Par ailleurs, par l’atteinte grave qu’ils représentent à l’institution scolaire, tous les incidents impliquant un personnel de l’établissement sont retenus.</t>
  </si>
  <si>
    <t xml:space="preserve">À la sortie du système éducatif, les femmes sont plus diplômées </t>
  </si>
  <si>
    <t>Baccalauréat ou équivalent</t>
  </si>
  <si>
    <t>Brevet, aucun diplôme</t>
  </si>
  <si>
    <t>Licence ou diplôme supérieur</t>
  </si>
  <si>
    <t>BTS, DUT, diplôme paramédical et social</t>
  </si>
  <si>
    <t>CAP, BEP</t>
  </si>
  <si>
    <t>Source : Enquêtes emploi INSEE 2015 à 2017, traitement MENJ-MESRI-DEPP.</t>
  </si>
  <si>
    <t>À la sortie du lycée, les filles s'insèrent aussi bien en emploi dans les domaines des services, mais pas dans les domaines de production</t>
  </si>
  <si>
    <t>Source : MENJ-MESRI-DEPP  - Enquêtes IVA</t>
  </si>
  <si>
    <t>Productions</t>
  </si>
  <si>
    <t>CAP terminale</t>
  </si>
  <si>
    <t>Bac pro terminale</t>
  </si>
  <si>
    <t>BTS terminale</t>
  </si>
  <si>
    <t>À la sortie de l'apprentissage, les filles s'insèrent moins bien en emploi que les garçons</t>
  </si>
  <si>
    <t>* y compris DUT, diplômes paramédicaux et sociaux de niveau III</t>
  </si>
  <si>
    <t>Source : MENJ-MESRI-DEPP  - Enquêtes IPA</t>
  </si>
  <si>
    <t>BP terminale</t>
  </si>
  <si>
    <t>BTS terminale*</t>
  </si>
  <si>
    <t>30 mois après l'obtention du diplôme, les femmes s'insèrent dans le marché du travail autant que leurs homologues masculins, mais gagnent moins.</t>
  </si>
  <si>
    <t>Insertion professionnelle des diplômés 2016</t>
  </si>
  <si>
    <t>Indicateurs d'insertion professionnelle</t>
  </si>
  <si>
    <t>Taux d'insertion à 30 mois</t>
  </si>
  <si>
    <t>LP</t>
  </si>
  <si>
    <t>Salaire net mensuel médian à temps plein à 30 mois</t>
  </si>
  <si>
    <t>À niveau égal, les jeunes diplômées de l'université sont moins nombreuses à avoir un emploi stable et de surcroît, un emploi de niveau cadre ou professions intermédiaires.</t>
  </si>
  <si>
    <t>Taux d'emplois stables à 30 mois</t>
  </si>
  <si>
    <t>Taux d'emplois cadres et P.I. à 30 mois</t>
  </si>
  <si>
    <t>Les diplômés des master métier de l'enseignement sont exclus.</t>
  </si>
  <si>
    <t>Note : les diplômés des master métier de l'enseignement sont exclus.</t>
  </si>
  <si>
    <t>Champ : France métropolitaine + DOM.</t>
  </si>
  <si>
    <t>Pays</t>
  </si>
  <si>
    <t>Espagne</t>
  </si>
  <si>
    <t>Roumanie</t>
  </si>
  <si>
    <t>Malte</t>
  </si>
  <si>
    <t>Italie</t>
  </si>
  <si>
    <t>Bulgarie</t>
  </si>
  <si>
    <t>Portugal</t>
  </si>
  <si>
    <t>Hongrie</t>
  </si>
  <si>
    <t>Estonie</t>
  </si>
  <si>
    <t>Royaume-Uni</t>
  </si>
  <si>
    <t>UE (28 pays)</t>
  </si>
  <si>
    <t>Allemagne</t>
  </si>
  <si>
    <t>Slovaquie</t>
  </si>
  <si>
    <t>Belgique</t>
  </si>
  <si>
    <t>France</t>
  </si>
  <si>
    <t>Danemark</t>
  </si>
  <si>
    <t>Lettonie</t>
  </si>
  <si>
    <t>Chypre</t>
  </si>
  <si>
    <t>Finlande</t>
  </si>
  <si>
    <t>Suède</t>
  </si>
  <si>
    <t>Autriche</t>
  </si>
  <si>
    <t>Luxembourg</t>
  </si>
  <si>
    <t>Pays-Bas</t>
  </si>
  <si>
    <t>République tchèque</t>
  </si>
  <si>
    <t>Grèce</t>
  </si>
  <si>
    <t>Irlande</t>
  </si>
  <si>
    <t>Pologne</t>
  </si>
  <si>
    <t>Slovénie</t>
  </si>
  <si>
    <t>Croatie</t>
  </si>
  <si>
    <t>Source : Calculs Eurostat à partir des enquêtes européennes sur les forces de travail.</t>
  </si>
  <si>
    <t>Mention au DNB</t>
  </si>
  <si>
    <t>Redoublement</t>
  </si>
  <si>
    <t>Autres (1)</t>
  </si>
  <si>
    <t>Très bien</t>
  </si>
  <si>
    <t>Bien</t>
  </si>
  <si>
    <t>Assez bien</t>
  </si>
  <si>
    <t>Sans mention</t>
  </si>
  <si>
    <t>Non admis</t>
  </si>
  <si>
    <t>1. Autres : élèves accueillis en mission de lutte contre le décrochage scolaire, individus en dehors des établissements de l'Éducation nationale.</t>
  </si>
  <si>
    <t>Champ : France métropolitaine + DOM + Mayotte, Enseignement public et privé sous contrat, MENJ.</t>
  </si>
  <si>
    <t>Source : MENJ-MESRI-DEPP.</t>
  </si>
  <si>
    <t>Écarts entre la part des filles et la part des garçons maîtrisant les domaines évalués en français en début de CP</t>
  </si>
  <si>
    <t>Champ : France métropolitaine + DOM, Polynésie française et Saint-Pierre-et-Miquelon, public + privé sous contrat.</t>
  </si>
  <si>
    <t>Écarts entre la part des filles et la part des garçons maîtrisant les domaines évalués en mathématiques en début de CP</t>
  </si>
  <si>
    <t>Écarts entre la part des garçons et la part des filles maîtrisant les domaine évalués en français en début de CP</t>
  </si>
  <si>
    <t>Domaine</t>
  </si>
  <si>
    <t>Groupe</t>
  </si>
  <si>
    <t>Différence F-G</t>
  </si>
  <si>
    <t>Groupe au-dessus du seuil 2</t>
  </si>
  <si>
    <t>Comprendre des mots à l'oral</t>
  </si>
  <si>
    <t xml:space="preserve">Manipuler des syllabes </t>
  </si>
  <si>
    <t>Comparer des suites de lettres</t>
  </si>
  <si>
    <t>Manipuler des phonèmes</t>
  </si>
  <si>
    <t>Comprendre des phrases à l'oral</t>
  </si>
  <si>
    <t>Comprendre des textes à l'oral</t>
  </si>
  <si>
    <t>Écarts entre la part des garçons et la part des filles maîtrisant les domaine évalués en mathématiques en début de CP</t>
  </si>
  <si>
    <t>Placer un nombre sur une ligne numérique</t>
  </si>
  <si>
    <t>Résoudre des problèmes</t>
  </si>
  <si>
    <t>Comparer des nombres</t>
  </si>
  <si>
    <t>Reproduire un assemblage</t>
  </si>
  <si>
    <t>Quantifier des collections</t>
  </si>
  <si>
    <t>Lire des nombres entiers</t>
  </si>
  <si>
    <t>En début de CP, en français, les filles présentent de meilleures performances que les garçons dans tous les domaines évalués ; en mathématiques, les filles ont une meilleure maîtrise que les garçons dans 5 domaines sur 7</t>
  </si>
  <si>
    <t>Écarts entre la part des filles et la part des garçons maîtrisant les domaines évalués en français en début de CE1</t>
  </si>
  <si>
    <t>Écarts entre la part des filles et la part des garçons maîtrisant les domaines évalués en mathématiques en début de CE1</t>
  </si>
  <si>
    <t>Écarts entre la part des garçons et la part des filles maîtrisant les domaine évalués en français en début de CE1</t>
  </si>
  <si>
    <t>Lire à voix haute un texte</t>
  </si>
  <si>
    <t>Lire à voix haute des mots</t>
  </si>
  <si>
    <t>Comprendre des phrases lues seul</t>
  </si>
  <si>
    <t>Comprendre un texte lu seul</t>
  </si>
  <si>
    <t>Écarts entre la part des garçons et la part des filles maîtrisant les domaine évalués en mathématiques en début de CE1</t>
  </si>
  <si>
    <t>Résoudre des problèmes*</t>
  </si>
  <si>
    <t>Soustraire</t>
  </si>
  <si>
    <t>Additionner</t>
  </si>
  <si>
    <t>Représenter des nombres entiers</t>
  </si>
  <si>
    <t>Calculer mentalement</t>
  </si>
  <si>
    <t>*Résoudre des problèmes en utilisant des nombres entiers et le calcul</t>
  </si>
  <si>
    <t>En début de CE1, en français, les filles présentent de meilleures performances que les garçons dans presque tous les domaines évalués ; en mathématiques, les garçons ont une meilleure maîtrise que les filles dans 7 domaines sur 9 avec parfois un écart considérable</t>
  </si>
  <si>
    <t>Collèges 2017</t>
  </si>
  <si>
    <t>Insulte</t>
  </si>
  <si>
    <t>Vol de fournitures scolaires</t>
  </si>
  <si>
    <t>Surnom méchant</t>
  </si>
  <si>
    <t>Mise à l'écart</t>
  </si>
  <si>
    <t>Bousculade</t>
  </si>
  <si>
    <t>Insulte par rapport à la tenue vestimentaire</t>
  </si>
  <si>
    <t>Moquerie de la bonne conduite en classe</t>
  </si>
  <si>
    <t>Sentiment d'humiliation</t>
  </si>
  <si>
    <t>Coup</t>
  </si>
  <si>
    <t>Dégradation d'objet personnel</t>
  </si>
  <si>
    <t>Insulte par rapport à l'apparence physique</t>
  </si>
  <si>
    <t>Vol d'objets personnels</t>
  </si>
  <si>
    <t>Bagarre collective</t>
  </si>
  <si>
    <t>Cible de lancers d'objets</t>
  </si>
  <si>
    <t>Jeux dangereux</t>
  </si>
  <si>
    <t>Insulte à propos de l'origine</t>
  </si>
  <si>
    <t>Diffusion de rumeurs par Internet</t>
  </si>
  <si>
    <t>Insulte à propos du sexe</t>
  </si>
  <si>
    <t>Recevoir des photos ou vidéos humiliantes</t>
  </si>
  <si>
    <t>Voyeurisme</t>
  </si>
  <si>
    <t>Racket</t>
  </si>
  <si>
    <t>Usurpation d'identité sur Internet</t>
  </si>
  <si>
    <t>Caresse forcée</t>
  </si>
  <si>
    <t>Insulte à propos de la religion</t>
  </si>
  <si>
    <t>Vol d'argent</t>
  </si>
  <si>
    <t>Baiser forcé</t>
  </si>
  <si>
    <t>Blessure par arme</t>
  </si>
  <si>
    <t>Dégradation de vélo / scooter</t>
  </si>
  <si>
    <t>Lecture : 42,4 % des filles ont déclaré avoir été mise à l'écart contre 34,7 % des garçons.</t>
  </si>
  <si>
    <t xml:space="preserve">Happy slapping </t>
  </si>
  <si>
    <t>Vol de vélo/scooter</t>
  </si>
  <si>
    <t>Source : MENJ-MESRI-DEPP,  Enquête nationale de climat scolaire et de victimation auprès des collégiens 2017.</t>
  </si>
  <si>
    <t>Les filles ont une perception du climat scolaire un peu plus positive que les garçons, surtout à l'égard des punitions.</t>
  </si>
  <si>
    <t xml:space="preserve">Opinion des élèves sur le climat scolaire dans leur collège en 2017 (%) </t>
  </si>
  <si>
    <t>Bien-être dans l'établissement, avec les élèves, les enseignants, les autres adultes</t>
  </si>
  <si>
    <t>Sécurité dans l'établissement, le quartier alentour, les transports scolaires</t>
  </si>
  <si>
    <t>Appréciation de l'apprentissage</t>
  </si>
  <si>
    <t>Beaucoup ou plutôt beaucoup de copains et copines</t>
  </si>
  <si>
    <t>Les bâtiments (salles de cours, cour, etc.) sont agréables ou plutôt agréables</t>
  </si>
  <si>
    <t>Il n'y a pas du tout ou pas beaucoup d'agressivité entre les élèves et les professeurs</t>
  </si>
  <si>
    <t>Pas du tout ou pas beaucoup de violence au collège</t>
  </si>
  <si>
    <t>Les punitions données sont très ou plutôt justes</t>
  </si>
  <si>
    <t>Jamais d'absence due à la violence</t>
  </si>
  <si>
    <t>Au lycée, les filles sont plus touchées par les violences à caractère sexuel</t>
  </si>
  <si>
    <t>lycées 2018</t>
  </si>
  <si>
    <t>Surnom désagréable</t>
  </si>
  <si>
    <t>Insulte sexiste</t>
  </si>
  <si>
    <t>Victime de vidéos, de photos ou de rumeurs humiliantes sur Internet</t>
  </si>
  <si>
    <t>Injurié ou moqué sur un réseau social</t>
  </si>
  <si>
    <t>Insulte par rapport à l'origine ou la couleur de peau</t>
  </si>
  <si>
    <t>Menace</t>
  </si>
  <si>
    <t>Victime d'un comportement déplacé à caractère sexuel</t>
  </si>
  <si>
    <t>Dégradation accessoires personnels</t>
  </si>
  <si>
    <t>Insulte homophobe</t>
  </si>
  <si>
    <t>Insulte par rapport au lieu de résidence</t>
  </si>
  <si>
    <t>Usurpation d'identité sur internet</t>
  </si>
  <si>
    <t>Victime de violences graves à caractère sexuel</t>
  </si>
  <si>
    <t>Agressé ou frappé pour des raisons sexistes</t>
  </si>
  <si>
    <t>Menace avec armes</t>
  </si>
  <si>
    <t>Lecture : 18,4 % des lycéennes ont déclaré avoir subi une insulte sexiste contre 2,2 % des lycéens.</t>
  </si>
  <si>
    <t>Agressé ou frappé pour des raisons homophobes</t>
  </si>
  <si>
    <t xml:space="preserve">Opinion des élèves sur le climat scolaire dans leur lycée en 2018 (%) </t>
  </si>
  <si>
    <t>Bien-être dans l'établissement, dans la classe</t>
  </si>
  <si>
    <t>Très bonnes ou bonnes relations avec les élèves, les enseignants et les autres adultes</t>
  </si>
  <si>
    <t>Sécurité dans le lycée, aux abords du lycée et dans les transports scolaires</t>
  </si>
  <si>
    <t>Très bonne ou bonne appréciation de l'apprentissage</t>
  </si>
  <si>
    <t>Beaucoup ou plutôt beaucoup d'amis et d'amies</t>
  </si>
  <si>
    <t>Pas du tout ou pas beaucoup de violence dans le lycée</t>
  </si>
  <si>
    <t>Les punitions sont très ou plutôt justes</t>
  </si>
  <si>
    <t>Source  MEN,  Enquête nationale de climat scolaire et de victimation auprès des lycéens 2018.</t>
  </si>
  <si>
    <t>% de mentions B et TB</t>
  </si>
  <si>
    <t>BAC S</t>
  </si>
  <si>
    <t>BAC ES</t>
  </si>
  <si>
    <t>BAC L</t>
  </si>
  <si>
    <t>Bac pro Production</t>
  </si>
  <si>
    <t>Bac pro Services</t>
  </si>
  <si>
    <t>Lecture : 32 % des candidates et 27 % des candidats au baccalauréat scientifique (S) en 2018 l'ont obtenu avec une mention « bien » ou « très bien ».</t>
  </si>
  <si>
    <t>Lituanie</t>
  </si>
  <si>
    <t>Écrire des nombres entiers</t>
  </si>
  <si>
    <t>Écrire des mots dictés</t>
  </si>
  <si>
    <t xml:space="preserve">Écrire des syllabes </t>
  </si>
  <si>
    <t>Sexe</t>
  </si>
  <si>
    <t>Plus de garçons en troisième prépa-pro ...</t>
  </si>
  <si>
    <t>Nombre d'élèves</t>
  </si>
  <si>
    <t>Part des élèves de troisième (%)</t>
  </si>
  <si>
    <t>Troisième préparatoire à l’enseignement professionnel</t>
  </si>
  <si>
    <t xml:space="preserve">… ce qui produit peu de parité dans les séries </t>
  </si>
  <si>
    <t>part Filles</t>
  </si>
  <si>
    <t>STI2D</t>
  </si>
  <si>
    <t>STAV</t>
  </si>
  <si>
    <t>STMG</t>
  </si>
  <si>
    <t>ST2S</t>
  </si>
  <si>
    <t>STD2A</t>
  </si>
  <si>
    <t>TMD + STHR</t>
  </si>
  <si>
    <t>Total première</t>
  </si>
  <si>
    <t>source : prg sas/ FG-page21bas</t>
  </si>
  <si>
    <t>rentrée 2018 : FM+dom5, Sco (ts ministères) + agri</t>
  </si>
  <si>
    <t>Des lieux et des types de scolarisation différents dans l'enseignement professionnel : les filles vont peu en apprentissage …</t>
  </si>
  <si>
    <t>Poids de l'apprentissage dans le second degré professionnel en 2018 (%)</t>
  </si>
  <si>
    <t>Lecture : en 2018, 19 % des filles et 31 % des garçons qui suivent une formation dans le second degré professionnel de niveau V ou IV le font dans le cadre de l'apprentissage.</t>
  </si>
  <si>
    <t>Niveau V</t>
  </si>
  <si>
    <t>Niveau IV</t>
  </si>
  <si>
    <t>Niv 4-5</t>
  </si>
  <si>
    <t xml:space="preserve">…  mais leur part augmente avec le niveau de la formation, en relation avec l'offre de formation dans les spécialités des services </t>
  </si>
  <si>
    <t>Offre de formation dans les services</t>
  </si>
  <si>
    <t>Niveau V</t>
  </si>
  <si>
    <t>Niveau IV</t>
  </si>
  <si>
    <t>Niveau III</t>
  </si>
  <si>
    <t>Niveau II</t>
  </si>
  <si>
    <t>Niveau I</t>
  </si>
  <si>
    <t>Tous niveaux</t>
  </si>
  <si>
    <t xml:space="preserve">81 % de filles en santé-social et </t>
  </si>
  <si>
    <t>79 % de garçons en information er création numérique…</t>
  </si>
  <si>
    <t>Part filles (%)</t>
  </si>
  <si>
    <t>Littérature et société</t>
  </si>
  <si>
    <t>Langue vivante 3</t>
  </si>
  <si>
    <t>Sciences de l'ingénieur</t>
  </si>
  <si>
    <t>Arts (1)</t>
  </si>
  <si>
    <t>Création et innovation technologiques</t>
  </si>
  <si>
    <t>SES + PFEG (3)</t>
  </si>
  <si>
    <t>Méthodes et pratiques scientifiques</t>
  </si>
  <si>
    <t>Totalité des enseignements d'exploration</t>
  </si>
  <si>
    <t>Sciences et laboratoire</t>
  </si>
  <si>
    <t>Santé et social</t>
  </si>
  <si>
    <t>Latin/grec (2)</t>
  </si>
  <si>
    <t>Biotechnologies</t>
  </si>
  <si>
    <t>(1) Arts : patrimoine, arts visuels, arts du son, arts du spectacle, arts du cirque, création et culture design.</t>
  </si>
  <si>
    <t>(2) Latin/Grec : latin et/ou grec ancien.</t>
  </si>
  <si>
    <t>(3) Sciences économiques et sociales + principes fondamentaux de l'économie et de la gestion.</t>
  </si>
  <si>
    <t>Un garçon pour une fille… mais pas toujours</t>
  </si>
  <si>
    <t>Effectifs en milliers</t>
  </si>
  <si>
    <t>Filles en %</t>
  </si>
  <si>
    <t>Élèves, étudiants et apprentis</t>
  </si>
  <si>
    <t>Premier degré</t>
  </si>
  <si>
    <t>Second degré</t>
  </si>
  <si>
    <t>dont terminale S</t>
  </si>
  <si>
    <t>dont terminale ES</t>
  </si>
  <si>
    <t>dont terminale L</t>
  </si>
  <si>
    <t>dont terminale STI2D</t>
  </si>
  <si>
    <t>dont terminale STL</t>
  </si>
  <si>
    <t>dont terminale STMG</t>
  </si>
  <si>
    <t>dont terminale ST2S</t>
  </si>
  <si>
    <t>dont CAP de la production</t>
  </si>
  <si>
    <t>dont CAP des services</t>
  </si>
  <si>
    <t>dont baccalauréat professionnel et BMA de la production</t>
  </si>
  <si>
    <t>dont baccalauréat professionnel et BMA des services</t>
  </si>
  <si>
    <t>Nombre d'étudiants</t>
  </si>
  <si>
    <t xml:space="preserve">    dont CPGE</t>
  </si>
  <si>
    <t xml:space="preserve">    dont STS</t>
  </si>
  <si>
    <t xml:space="preserve">    dont DUT</t>
  </si>
  <si>
    <t>Nombre d'apprentis (y compris pré-apprentis en CFA)</t>
  </si>
  <si>
    <t xml:space="preserve">    dont formations d'ingénieurs</t>
  </si>
  <si>
    <t xml:space="preserve">    dont apprentis du secondaire</t>
  </si>
  <si>
    <t>1. Ministères en charge de l'agriculture et de la santé (établissements hospitaliers et médico-éducatifs)</t>
  </si>
  <si>
    <t xml:space="preserve">    dont apprentis du supérieur</t>
  </si>
  <si>
    <t>Sources : MENJ-MESRI-DEPP et MESRI-SIES.</t>
  </si>
  <si>
    <t>Préparation DUT</t>
  </si>
  <si>
    <t>STS et assimilés</t>
  </si>
  <si>
    <t xml:space="preserve">   Collégiens (et SEGPA)</t>
  </si>
  <si>
    <t xml:space="preserve">   Lycéens (formations générales et technologiques)</t>
  </si>
  <si>
    <t xml:space="preserve">    Lycéens professionnels</t>
  </si>
  <si>
    <t xml:space="preserve">    dont universités (hors DUT et formations d'ingénieurs)</t>
  </si>
  <si>
    <t>La majorité des incidents graves sont commis par des garçons</t>
  </si>
  <si>
    <t>La mixité est rarement atteinte dans l'enseignement professionnel :</t>
  </si>
  <si>
    <t>tant dans le domaine de la production ….</t>
  </si>
  <si>
    <t>part filles</t>
  </si>
  <si>
    <t>227-Energie, génie climatique</t>
  </si>
  <si>
    <t>232-Bâtiment : construction et couverture</t>
  </si>
  <si>
    <t>231-Mines et carrières, génie civil, topographie</t>
  </si>
  <si>
    <t>25*-Mécanique, électricité, électronique</t>
  </si>
  <si>
    <t>234-Travail du bois et de l'ameublement</t>
  </si>
  <si>
    <t>210-Spécialités plurivalentes de l'agronomie et de l'agriculture</t>
  </si>
  <si>
    <t>225-Plasturgie, matériaux composites</t>
  </si>
  <si>
    <t>20*-Techno industrielles fondamentales+transformations</t>
  </si>
  <si>
    <t>214-Aménagement paysager, parcs, jardins, espaces verts, terrains de sport</t>
  </si>
  <si>
    <t>233-Bâtiment : finitions</t>
  </si>
  <si>
    <t>213-Forêts, espaces verts, faune sauvage, pêche</t>
  </si>
  <si>
    <t>Ensemble des spécialités de la production</t>
  </si>
  <si>
    <t>230-Spécialités pluritechnologiques génie civil, construction, bois</t>
  </si>
  <si>
    <t>221-Agroalimentaire, alimentation, cuisine</t>
  </si>
  <si>
    <t>220-Spécialités pluritechnologiques des transformations</t>
  </si>
  <si>
    <t>21*-Productions animales et végétales</t>
  </si>
  <si>
    <t>224-Matériaux de construction, verre, céramique</t>
  </si>
  <si>
    <t>223-Métallurgie</t>
  </si>
  <si>
    <t>24*-Matériaux souples (textiles, habillement, cuir)</t>
  </si>
  <si>
    <t>(*) Regroupements de spécialités.</t>
  </si>
  <si>
    <t>… que dans le domaine des services</t>
  </si>
  <si>
    <t>311-Transport, manutention, magasinage</t>
  </si>
  <si>
    <t>344-Sécurité des biens et des personnes, …</t>
  </si>
  <si>
    <t>335-Animation culturelle, sportive et de loisirs</t>
  </si>
  <si>
    <t>32*-Communication et information</t>
  </si>
  <si>
    <t>312-Commerce, vente</t>
  </si>
  <si>
    <t>334-Accueil, hôtellerie, tourisme</t>
  </si>
  <si>
    <t>343-Nettoyage, assainissement, protection de l'environnement</t>
  </si>
  <si>
    <t>Ensemble des spécialités des services</t>
  </si>
  <si>
    <t>3**-Gestion et administration</t>
  </si>
  <si>
    <t>33*-Spécialités sanitaires et sociales</t>
  </si>
  <si>
    <t>336-Coiffure, esthétique, autres services aux personnes</t>
  </si>
  <si>
    <t>(**) Il s'agit du baccalauréat professionnel gestion-administration qui remplace, à partir de la rentrée 2012, les baccalauréats professionnels comptabilité et secrétariat.</t>
  </si>
  <si>
    <r>
      <t>Rentrée</t>
    </r>
    <r>
      <rPr>
        <i/>
        <u/>
        <sz val="8"/>
        <rFont val="Arial"/>
        <family val="2"/>
      </rPr>
      <t xml:space="preserve"> 2018 </t>
    </r>
    <r>
      <rPr>
        <i/>
        <sz val="8"/>
        <rFont val="Arial"/>
        <family val="2"/>
      </rPr>
      <t>- FM + DOM5</t>
    </r>
  </si>
  <si>
    <t>Part des filles dans les spécialités de la production en 2018 (%)</t>
  </si>
  <si>
    <t>Lecture : en 2018, 15 % des élèves ou apprentis qui préparent un diplôme dans les spécialités de la production sont des filles.</t>
  </si>
  <si>
    <t>Part des filles dans les spécialités des services en 2018 (%)</t>
  </si>
  <si>
    <t>Les filles et les garçons de terminale ne font pas les mêmes choix d'enseignement de spécialité, surtout en terminale S…</t>
  </si>
  <si>
    <t>Ensgt spécialité</t>
  </si>
  <si>
    <t xml:space="preserve"> filles</t>
  </si>
  <si>
    <t xml:space="preserve"> garçons</t>
  </si>
  <si>
    <t>Scientifique</t>
  </si>
  <si>
    <t xml:space="preserve">SVT      </t>
  </si>
  <si>
    <t>Écologie, agronomie et territoires</t>
  </si>
  <si>
    <t xml:space="preserve">Physique-chimie    </t>
  </si>
  <si>
    <t xml:space="preserve">Mathématiques    </t>
  </si>
  <si>
    <t>Informatique-sc.numérique</t>
  </si>
  <si>
    <t>Sc.ingénieur</t>
  </si>
  <si>
    <t>Économique et sociale</t>
  </si>
  <si>
    <t>Sc.sociales &amp; politiques</t>
  </si>
  <si>
    <t>Économie approfondie</t>
  </si>
  <si>
    <t>Littéraire</t>
  </si>
  <si>
    <t xml:space="preserve">Langues vivantes </t>
  </si>
  <si>
    <t>Langues anciennes</t>
  </si>
  <si>
    <t>Arts</t>
  </si>
  <si>
    <t>Droit-grands enjeux du monde</t>
  </si>
  <si>
    <t>… en conséquence, la parité n'est jamais atteinte, même si certains enseignements s'en approchent</t>
  </si>
  <si>
    <t xml:space="preserve">   F   </t>
  </si>
  <si>
    <t xml:space="preserve">   G   </t>
  </si>
  <si>
    <t>%F</t>
  </si>
  <si>
    <t>Série</t>
  </si>
  <si>
    <t>Enseignement de  spécialité</t>
  </si>
  <si>
    <t>Part des filles</t>
  </si>
  <si>
    <t>S/ Sciences vie et terre</t>
  </si>
  <si>
    <t>S-SVT</t>
  </si>
  <si>
    <t>S/ Écologie, agronomie et territoires</t>
  </si>
  <si>
    <t>S-Agro</t>
  </si>
  <si>
    <t>S/ Physique chimie</t>
  </si>
  <si>
    <t>S-Chim</t>
  </si>
  <si>
    <t>S/ Mathématiques</t>
  </si>
  <si>
    <t>S-Math</t>
  </si>
  <si>
    <t>S/ Informatique-sc.numérique</t>
  </si>
  <si>
    <t>S-Info</t>
  </si>
  <si>
    <t>S/ Sciences de l'ingénieur</t>
  </si>
  <si>
    <t>S-SING</t>
  </si>
  <si>
    <t>ES/ Sc.sociales &amp; politiques</t>
  </si>
  <si>
    <t>E-Sc Soc</t>
  </si>
  <si>
    <t>ES/ Économie approfondie</t>
  </si>
  <si>
    <t>E-Eco</t>
  </si>
  <si>
    <t>ES/ Mathématiques</t>
  </si>
  <si>
    <t>E-Math</t>
  </si>
  <si>
    <t>L/ Langues vivantes</t>
  </si>
  <si>
    <t>L-lang</t>
  </si>
  <si>
    <t>L/ Langues anciennes</t>
  </si>
  <si>
    <t xml:space="preserve">L-Latg </t>
  </si>
  <si>
    <t>L/ Arts</t>
  </si>
  <si>
    <t xml:space="preserve">L-ART5 </t>
  </si>
  <si>
    <t>L/ Droit-grds enjeux monde</t>
  </si>
  <si>
    <t>L-Droit</t>
  </si>
  <si>
    <t>L/ Mathématiques</t>
  </si>
  <si>
    <t xml:space="preserve">L-Math </t>
  </si>
  <si>
    <t>Au lycée, la mixité est rarement atteinte,</t>
  </si>
  <si>
    <t>... plus de filles en sections européennes ou internationales …</t>
  </si>
  <si>
    <t>en section</t>
  </si>
  <si>
    <t>au total</t>
  </si>
  <si>
    <t xml:space="preserve">Sixième-cinquième </t>
  </si>
  <si>
    <t xml:space="preserve">Quatrième-troisième  </t>
  </si>
  <si>
    <t xml:space="preserve">Seconde générale et technologique      </t>
  </si>
  <si>
    <t xml:space="preserve">Première et terminale générale   </t>
  </si>
  <si>
    <t>Première et terminale technologique</t>
  </si>
  <si>
    <t>Enseignement professionnel</t>
  </si>
  <si>
    <t>Anglais</t>
  </si>
  <si>
    <t>Allemand</t>
  </si>
  <si>
    <t>Espagnol</t>
  </si>
  <si>
    <t>Italien</t>
  </si>
  <si>
    <t>Portugais</t>
  </si>
  <si>
    <t>Scolarisation en sections européennes ou internationales, rentrée 2018</t>
  </si>
  <si>
    <t>… quelle que soit la langue de la section</t>
  </si>
  <si>
    <t>Russe et langues orientales</t>
  </si>
  <si>
    <t>Sections européennes</t>
  </si>
  <si>
    <t>Sections internationales</t>
  </si>
  <si>
    <t>De nombreuses formations de l'enseignement supérieur sont peu mixtes</t>
  </si>
  <si>
    <t>2000-2001</t>
  </si>
  <si>
    <t>2018-2019</t>
  </si>
  <si>
    <t>Formations d'ingénieurs (2)</t>
  </si>
  <si>
    <t>Universités - Sciences, Staps</t>
  </si>
  <si>
    <t>CPGE</t>
  </si>
  <si>
    <t>Écoles de commerce, gestion et comptabilité</t>
  </si>
  <si>
    <t>Universités - Droit, économie, AES</t>
  </si>
  <si>
    <t>Universités - Médecine, odontologie, pharmacie</t>
  </si>
  <si>
    <t>Universités - Langues, lettres, sciences humaines</t>
  </si>
  <si>
    <t>Formations paramédicales et sociales (1)</t>
  </si>
  <si>
    <t>(2) Ensemble des formations d'ingénieurs (universitaires ou non), y compris formations en partenariat.</t>
  </si>
  <si>
    <t>Ensemble étudiants</t>
  </si>
  <si>
    <t>Ensemble universités (filières générales et de santé)</t>
  </si>
  <si>
    <t>À l'université, plus de 70% de femmes en lettres et en langues, moins de 30% en sciences fondamentales et en STAPS</t>
  </si>
  <si>
    <t>Droit - sc. politiques</t>
  </si>
  <si>
    <t>Sc. Éco. - gestion (hors AES)</t>
  </si>
  <si>
    <t>AES</t>
  </si>
  <si>
    <t>Arts, lettres et sc. du langage</t>
  </si>
  <si>
    <t>Langues</t>
  </si>
  <si>
    <t>Sc. humaines et sociales</t>
  </si>
  <si>
    <t>Sc. fondamentales et application</t>
  </si>
  <si>
    <t>Sc. de la nature et de la vie</t>
  </si>
  <si>
    <t>Pluri-sciences</t>
  </si>
  <si>
    <t>Santé</t>
  </si>
  <si>
    <t>Lecture : en 2018, 67 % des étudiants inscrits en « droit-sciences politiques » sont des femmes.</t>
  </si>
  <si>
    <t>Peu d'étudiantes en classes préparatoires scientifiques, contrairement en classes préparatoires littéraires</t>
  </si>
  <si>
    <t>CPGE scientifiques</t>
  </si>
  <si>
    <t>CPGE économiques</t>
  </si>
  <si>
    <t>CPGE littéraires</t>
  </si>
  <si>
    <t>Femmes en %</t>
  </si>
  <si>
    <t>Total (approx.)</t>
  </si>
  <si>
    <t>En DUT comme en STS, peu d'étudiantes dans les spécialités de la production</t>
  </si>
  <si>
    <t>DUT production</t>
  </si>
  <si>
    <t>DUT services</t>
  </si>
  <si>
    <t>Ensemble DUT</t>
  </si>
  <si>
    <t>STS production</t>
  </si>
  <si>
    <t>STS services</t>
  </si>
  <si>
    <t>Ensemble STS</t>
  </si>
  <si>
    <t>remarque : Les STS des groupes 133 et 134 sont reclassés en production</t>
  </si>
  <si>
    <t xml:space="preserve">Lecture : en 2018, 65 % des élèves ou apprentis qui préparent un diplôme dans les spécialités des services sont des filles. </t>
  </si>
  <si>
    <t>S : Scientifique</t>
  </si>
  <si>
    <t>Part des filles en terminales des filières scientifiques (%)</t>
  </si>
  <si>
    <t>STI2D : Sc et techn de l'industrie et du développement durable *</t>
  </si>
  <si>
    <t>STL : Sciences et technologies de laboratoire</t>
  </si>
  <si>
    <t>Term. S + STI + STL</t>
  </si>
  <si>
    <t>* Remplace la série Sciences et technologie industrielle (STI) hors spécialité arts appliqués en terminale à partir de la rentrée 2012 ; inclut la série Sciences et technologie de l'agronomie et du vivant (STAV)</t>
  </si>
  <si>
    <t>Source : Calculs Eurostat à partir des enquêtes européennes sur les forces de travail</t>
  </si>
  <si>
    <t>Compréhension de l'écrit</t>
  </si>
  <si>
    <t xml:space="preserve">En dessous du niveau 2 </t>
  </si>
  <si>
    <t>République Tchèque</t>
  </si>
  <si>
    <t>m</t>
  </si>
  <si>
    <t>Royaume uni</t>
  </si>
  <si>
    <t>Moyenne de l'UE</t>
  </si>
  <si>
    <t>Pourcentage d'élèves par niveau pour l'UE (28 pays)</t>
  </si>
  <si>
    <t>Ensemble : min 50 % max 90 %</t>
  </si>
  <si>
    <t>Source : MENJ-MESRI-DEPP, OCDE-PISA.</t>
  </si>
  <si>
    <t>En moyenne, dans l'Union européenne,  les filles de 15 ans sont plus nombreuses en proportion à maîtriser l'écrit</t>
  </si>
  <si>
    <t>diamètre du rayon</t>
  </si>
  <si>
    <t>Note : pour coller les éléments, coller ces derniers en les transposant.</t>
  </si>
  <si>
    <t>Différence supérieur à 5 points en faveur des filles ►</t>
  </si>
  <si>
    <t>Différence supérieur à 1 point en faveur des filles ►</t>
  </si>
  <si>
    <t>Différence supérieur à 1 point en faveur des garçons ►</t>
  </si>
  <si>
    <t>85 % d'élèves supérieurs au niveau 2 ►</t>
  </si>
  <si>
    <t>80 % d'élèves supérieurs au niveau 2 ►</t>
  </si>
  <si>
    <t>75 % d'élèves supérieurs au niveau 2 ►</t>
  </si>
  <si>
    <t>70 % d'élèves supérieurs au niveau 2 ►</t>
  </si>
  <si>
    <t>60 % d'élèves supérieurs au niveau 2 ►</t>
  </si>
  <si>
    <t>Différence inférieure à 10 points ►</t>
  </si>
  <si>
    <t>Différence inférieure à 15 points ►</t>
  </si>
  <si>
    <t>Différence inférieure à 20 points ►</t>
  </si>
  <si>
    <t>En moyenne, dans l'Union européenne,  trois quarts des enfants de 15 ans maîtrisent les mathématiques, et ce, autant chez les filles que chez les garçons</t>
  </si>
  <si>
    <t>À l’occasion du 8 mars, journée internationale des droits des femmes, Filles et garçons sur le chemin de l'égalité, de l'école à l'enseignement supérieur réunit une série de données statistiques sur la réussite comparée des filles et des garçons depuis l’école jusqu’à l’entrée dans la vie active. La publication met en évidence des différences selon les sexes en matière de parcours et de réussite des jeunes, de choix d’orientation et de poursuite d’études entre filles et garçons, qui auront des incidences ultérieures sur l'insertion professionnelle entre les femmes et les hommes.</t>
  </si>
  <si>
    <t>Sommaire</t>
  </si>
  <si>
    <t>1. L'orientation scolaire</t>
  </si>
  <si>
    <t>2. Les performances scolaires</t>
  </si>
  <si>
    <t>3. La mixité scolaire</t>
  </si>
  <si>
    <t>4. L'insertion professionnelle</t>
  </si>
  <si>
    <t>5. Les comparaisons internationales</t>
  </si>
  <si>
    <t>Filles et garçons sur le chemin de l'égalité, de l'école à l'enseignement supérieur, édition 2020</t>
  </si>
  <si>
    <t>En seconde générale et technologique, les filles font plus des choix d'enseignements littéraires et les garçons d'enseignements scientifiques ou technologiques</t>
  </si>
  <si>
    <t>Sciences économiques et sociales</t>
  </si>
  <si>
    <t>Numérique et sciences informatiques</t>
  </si>
  <si>
    <t>Plus tard, les garçons sont plus souvent en difficulté en lecture</t>
  </si>
  <si>
    <t>Note : La forte progression de l'indicateur en 2011 et 2012 s'explique par l’arrivée des premiers bacheliers professionnels ayant suivi le cursus en trois ans qui s’ajoutent aux bacheliers passés par le cursus en quatre ans (BEP suivi d’un baccalauréat en deux ans). En 2013, à la fin de la transition, l'indicateur a diminué davantage pour les garçons que pour les filles, ces derniers ayant davantage profité de l'essor de la voie professionnelle.</t>
  </si>
  <si>
    <t>Nombre d'élèves des premier et second degrés (MENJ)</t>
  </si>
  <si>
    <t>Au collège, les garçons sont plus concernés par les violences physiques, les filles par la mise à l'écart ou les violences à caractère sexuel</t>
  </si>
  <si>
    <t>Remarque : la répartition des incidents graves commis par les élèves doit être observée avec précaution, car le processus de collecte opère une sélection (voir « Définition d’un incident grave »). Sans cette sélection, la proportion d’incidents entre les élèves serait plus importante.</t>
  </si>
  <si>
    <t>Source : MESRI-SIES, enquête d'insertion professionnelle à 18 mois et 30 mois des diplômés de DUT, LP et master en 2016.</t>
  </si>
  <si>
    <t>Enseignements de spécialité</t>
  </si>
  <si>
    <t>Les filles sont moins souvent en retard scolaire que les garçons, et ce, quel que soit le milieu social d'origine</t>
  </si>
  <si>
    <t>F&amp;G Au-dessus du niveau 2</t>
  </si>
  <si>
    <t>G Au-dessus du niveau 2</t>
  </si>
  <si>
    <t>F Au-dessus du niveau 2</t>
  </si>
  <si>
    <t>Au-dessus du niveau 2</t>
  </si>
  <si>
    <t>Lecture : à la rentrée 2019, 61,4 % des filles en première générale ont choisi les mathématiques.</t>
  </si>
  <si>
    <t>1. Les élèves ayant choisi deux LLCER ne sont comptés qu'une fois.</t>
  </si>
  <si>
    <t>2. Arts plastiques, cinéma-audiovisuel, théâtre, histoire des arts, musique, danse, arts du cirque</t>
  </si>
  <si>
    <r>
      <t>BEP et BEPA</t>
    </r>
    <r>
      <rPr>
        <b/>
        <vertAlign val="superscript"/>
        <sz val="8"/>
        <rFont val="Arial"/>
        <family val="2"/>
        <scheme val="major"/>
      </rPr>
      <t>1</t>
    </r>
  </si>
  <si>
    <r>
      <t xml:space="preserve">Nombre d'élèves 1er et 2nd degrés autres ministères </t>
    </r>
    <r>
      <rPr>
        <b/>
        <vertAlign val="superscript"/>
        <sz val="8"/>
        <rFont val="Arial"/>
        <family val="2"/>
        <scheme val="major"/>
      </rPr>
      <t>1</t>
    </r>
  </si>
  <si>
    <t xml:space="preserve">Les auteurs de 100 incidents graves </t>
  </si>
  <si>
    <t xml:space="preserve">Lecture : en 2018, en France, 78,7 % des élèves ont un niveau supérieur au niveau 2 en mathématiques : 78,7 % chez les filles et 78,8 % chez les garçons, soit une différence de 0,1 point de pourcentage en faveur des garçons (il n’y a pas de différences significatives).
Le niveau 2 de l’échelle est considéré comme le niveau à partir duquel les élèves commencent à être capables d’utiliser leurs compétences et connaissances mathématiques leur permettant de faire face aux situations de la vie réelle en rapport avec les mathématiques. </t>
  </si>
  <si>
    <t xml:space="preserve">Néanmoins, les garçons s’orientent presque autant que les filles dans la filière générale ou dans la filière professionnelle après avoir obtenu une mention « bien » ou « très bien » au DNB </t>
  </si>
  <si>
    <r>
      <t>2</t>
    </r>
    <r>
      <rPr>
        <vertAlign val="superscript"/>
        <sz val="8"/>
        <rFont val="Arial"/>
        <family val="2"/>
        <scheme val="major"/>
      </rPr>
      <t>de</t>
    </r>
    <r>
      <rPr>
        <sz val="8"/>
        <rFont val="Arial"/>
        <family val="2"/>
        <scheme val="major"/>
      </rPr>
      <t xml:space="preserve"> GT</t>
    </r>
  </si>
  <si>
    <r>
      <t>2</t>
    </r>
    <r>
      <rPr>
        <vertAlign val="superscript"/>
        <sz val="8"/>
        <rFont val="Arial"/>
        <family val="2"/>
        <scheme val="major"/>
      </rPr>
      <t>de</t>
    </r>
    <r>
      <rPr>
        <sz val="8"/>
        <rFont val="Arial"/>
        <family val="2"/>
        <scheme val="major"/>
      </rPr>
      <t xml:space="preserve"> pro</t>
    </r>
  </si>
  <si>
    <t>Part des filles ayant choisi l'enseignement</t>
  </si>
  <si>
    <t>Part des garçons ayant choisi l'enseignement</t>
  </si>
  <si>
    <t>Histoire-géo. géopolitique et sciences politiques</t>
  </si>
  <si>
    <t>Champ : France métropolitaine + DOM – Ensemble des établissements scolaires et centres de formation d'apprentis.</t>
  </si>
  <si>
    <t>Reconnaître les différentes écritures d’une lettre</t>
  </si>
  <si>
    <t xml:space="preserve">Connaître le nom des lettres et le son qu’elles produisent </t>
  </si>
  <si>
    <t>Proportion d'élèves en début de sixième qui maîtrisent les compétences et connaissances en 2018 (%)</t>
  </si>
  <si>
    <t>Les lycéennes et les lycéens ont une perception du climat scolaire globalement positive, même si les garçons se sentent plus en sécurité</t>
  </si>
  <si>
    <t>Lecture : en 2018, en France, 79,1 % des élèves ont un niveau supérieur au niveau 2 en compréhension de l'écrit : 83,7 % chez les filles et 74,6 % chez les garçons, soit une différence de 9,1 points de pourcentage en faveur des filles (représentée par la taille d'un cercle).
Le niveau 2 de l’échelle est considéré comme le niveau à partir duquel les élèves commencent à être capables d’utiliser leurs compétences en lecture pour acquérir des connaissances et résoudre des problèmes pratiques.</t>
  </si>
  <si>
    <t xml:space="preserve">Différence des scores moyens des filles et des garçons de 15 ans en compréhension de l'écrit dans l'UE, PISA 2018
</t>
  </si>
  <si>
    <t xml:space="preserve">Différence des scores moyens des filles et des garçons de 15 ans en mathématiques dans l'UE, PISA 2018
</t>
  </si>
  <si>
    <t>Pour cet indicateur européen, la cible définie par la stratégie Europe 2020 est de réduire la part de sortants précoces à moins de 10 % en 2020.</t>
  </si>
  <si>
    <t>Pour cet indicateur européen, la cible définie par la stratégie Europe 2020 est d'atteindre au moins 40 % en 2020.</t>
  </si>
  <si>
    <t>Enseignements de spécialité choisis en première générale à la rentrée 2019 (%)</t>
  </si>
  <si>
    <t>Champ : France métropolitaine + DOM - Collèges publics et privés sous contrat.</t>
  </si>
  <si>
    <t>Champ : France métropolitaine + DOM - Lycées publics et privés sous contrat.</t>
  </si>
  <si>
    <t>Champ : France métropolitaine + DOM - Établissements publics et privés sous contrat du second degré.</t>
  </si>
  <si>
    <t>Champ : France métropolitaine + DOM - Public + Privé sous contrat, MENJ.</t>
  </si>
  <si>
    <t xml:space="preserve">Champ : France métropolitaine + DOM - Enseignement public et enseignement privé, y compris hors contrat. </t>
  </si>
  <si>
    <t>Champ : France métropolitaine + DOM hors Mayotte - Ensemble des établissements d'enseignement et centres de formation d'apprentis.</t>
  </si>
  <si>
    <t>Champ : France  métropolitaine + DOM.</t>
  </si>
  <si>
    <t>Champ : France métropolitaine + DOM hors Mayotte.</t>
  </si>
  <si>
    <t>Champ : France  métropolitaine + DOM hors Mayotte.</t>
  </si>
  <si>
    <t>Champ : France métropolitaine + DOM - Enseignement public et privé, tous ministères.</t>
  </si>
  <si>
    <t>Champ : France métropolitaine + DOM - Ensemble des centres de formation d'apprentis.</t>
  </si>
  <si>
    <t>Champ : France métropolitaine.</t>
  </si>
  <si>
    <t>Espérance de scolarisation à 2 ans : 18,8 années pour une fille et 18,3 années pour un garçon</t>
  </si>
  <si>
    <t xml:space="preserve">Lecture : une fille de 2 ans, entrant à l'école en 2017, peut espérer 18,8 années de formation initiale si elle rencontre, tout au long de son parcours scolaire, les conditions de scolarisation observées en 2017. Tous les modes de scolarisation, y compris l'apprentissage, sont pris en compte. </t>
  </si>
  <si>
    <t>Taux de scolarisation des jeunes de 15 à 29 ans en 2017 (%)</t>
  </si>
  <si>
    <t>Lecture - En 2017, 60 % des filles de 20 ans sont scolarisées, contre 50% des garçons du même âge.</t>
  </si>
  <si>
    <t>Lecture - En  2017, 78,0 % des garçons âgés de 18 ans sont scolarisés :  28,5 % dans le secondaire sous statut scolaire, 10,3 % en apprentissage et 39,2 % dans l'enseignement supérieur.</t>
  </si>
  <si>
    <t>Lecture - En 2017, 80,5 % des filles âgées de 18 ans sont scolarisées : 25,6 % dans le secondaire sous statut scolaire, 4,3 % en apprentissage et 50,7 % dans l'enseignement supérieur.</t>
  </si>
  <si>
    <t>Taux de scolarisation des jeunes de  11 à 29 ans en 2017 (%)</t>
  </si>
  <si>
    <t>Taux de scolarisation des filles (année scolaire 2017)</t>
  </si>
  <si>
    <t>Lecture : en 2018, 8 % des filles et 10 % des garçons appartenant à une famille ouvrière sont entrés en sixième avec au moins un an de retard.</t>
  </si>
  <si>
    <t>Orientations prises en 2017 après la classe de troisième (%)</t>
  </si>
  <si>
    <t>Lecture : 26 % des filles scolarisées en troisième en 2016 se sont orientées en 2017 vers l'enseignement professionnel, dont 3 % avec le statut d'apprentie pour préparer un CAP ou un baccalauréat professionnel.</t>
  </si>
  <si>
    <t>Lecture : lorsqu'elles ont obtenu la mention bien au DNB à la session 2017, 87,7 % des filles s'orientent en seconde générale et technologique et 6,5 % en seconde professionnelle. Les garçons, dans la même situation, s’orientent de manière semblable : respectivement 83,5 % et 9,4 %.</t>
  </si>
  <si>
    <t>Orientation effective en fin de troisième générale selon le sexe de l'élève et la mention au DNB en 2017 (%)</t>
  </si>
  <si>
    <t>Lecture : en 2018, 2,7 % des filles en seconde générale et technologique ont choisi l'enseignement « Sciences de l'ingénieur», contre 12,1 % des garçons.</t>
  </si>
  <si>
    <t>Orientations prises en 2017 à l'issue de la seconde générale et technologique (%)</t>
  </si>
  <si>
    <t xml:space="preserve">Lecture : 30,8 % des filles scolarisées en 2016 en seconde générale et technologique ont intégré une première S en 2017, alors que c'est le cas de 38,8 % des garçons. </t>
  </si>
  <si>
    <t>Lecture : à la rentrée scolaire 2019, les filles sont proportionnellement plus nombreuses que les garçons à comprendre des mots à l'oral. La différence est de 3,2 points de pourcentage.</t>
  </si>
  <si>
    <t>Source : MENJ-MESRI-DEPP - Repères CP, septembre 2019.</t>
  </si>
  <si>
    <t>Lecture : à la rentrée scolaire 2019, les garçons sont proportionnellement plus nombreux que les filles à savoir comparer des nombres. La différence est de 1,3 point de pourcentage.</t>
  </si>
  <si>
    <t>Lecture : à la rentrée scolaire 2019, les garçons sont proportionnellement plus nombreux que les filles à savoir additionner. La différence est de 14,5 points de pourcentage.</t>
  </si>
  <si>
    <t>Source : MENJ-MESRI-DEPP - Repères CE1, septembre 2019.</t>
  </si>
  <si>
    <t>Lecture : à la rentrée scolaire 2019, les filles sont proportionnellement plus nombreuses que les garçons à comprendre des phrases à l'oral. La différence est de 5,5 points de pourcentage.</t>
  </si>
  <si>
    <t>Lecture : en français, 89,4 % des filles ont une maîtrise (de manière satisfaisante ou une très bonne maîtrise) des connaissances et compétences en français, contre 84,6 % des garçons.</t>
  </si>
  <si>
    <t>Source : MENJ-MESRI-DEPP - évaluation exhaustive de début de sixième, octobre 2018.</t>
  </si>
  <si>
    <r>
      <t>Lecture : sur l’ensemble des jeunes ayant participé à la</t>
    </r>
    <r>
      <rPr>
        <i/>
        <sz val="8"/>
        <rFont val="Arial"/>
        <family val="2"/>
      </rPr>
      <t xml:space="preserve"> Journée défense et citoyenneté</t>
    </r>
    <r>
      <rPr>
        <sz val="8"/>
        <rFont val="Arial"/>
        <family val="2"/>
      </rPr>
      <t xml:space="preserve"> (JDC) en 2018, 9,6 % des filles et 13,2 % des garçons sont en difficulté de lecture. </t>
    </r>
  </si>
  <si>
    <t>Lecture : à la session 2018, 677 287 candidats ont obtenu le baccalauréat. Les bachelières représentent 52,0 % des lauréats de cette session.</t>
  </si>
  <si>
    <t>Lecture : en 2018, 91 % des filles et 85 % des garçons qui se sont présentés au brevet (DNB) dans la série  « générale » l'ont obtenu.</t>
  </si>
  <si>
    <t>Lecture : en 2018, 86 % des filles et 84 % des garçons qui se sont présentés au CAP ou au CAPA l'ont obtenu.</t>
  </si>
  <si>
    <t>46 % de femmes parmi les diplômés d'un doctorat et 28 % parmi les ingénieurs</t>
  </si>
  <si>
    <t>Lecture :  en 2017, 135 744 candidats ont obtenu un BTS. Parmi eux, 50,4 % sont des femmes.</t>
  </si>
  <si>
    <t>Si 60 % des diplômés d'un doctorat en lettres sont des femmes, elles ne sont que 41 % en sciences</t>
  </si>
  <si>
    <t>Part des femmes parmi les diplômés universitaires en 2017 (%)</t>
  </si>
  <si>
    <t>Lecture : en 2017, 75 % des titulaires d'une licence générale en  « Lettres-langues-sciences humaines » sont des femmes. Elles représentent 60 % des diplômés d'un doctorat de la même discipline.</t>
  </si>
  <si>
    <t>Lecture : 4,0 % des élèves de troisième ont intégré une classe de troisième préparatoire à l’enseignement professionnel. Parmi eux, 33,1 % sont des filles.</t>
  </si>
  <si>
    <t>Troisième préparatoire à l’enseignement professionnel, rentrée 2018</t>
  </si>
  <si>
    <t>Lecture : 60,7 % des élèves inscrits dans une section européenne ou internationale sont des filles, alors qu'elles représentent 49,7 % des élèves du second degré (hors classes préprofessionnelles et enseignement adapté et classes pour les élèves en situation de handicap ou de maladies invalidantes).</t>
  </si>
  <si>
    <t>Lecture : Sur 32 290 élèves, 70,0 % des élèves scolarisés en section linguistique d'espagnol sont des filles.</t>
  </si>
  <si>
    <t>Lecture : en 2018, sur 100 élèves de seconde générale et technologique qui suivent l'enseignement d'exploration  « méthodes et pratiques scientifiques », 53 sont des filles.</t>
  </si>
  <si>
    <t>Part des filles de seconde GT dans les différents enseignements d'exploration à la rentrée 2018 (%)</t>
  </si>
  <si>
    <t>Lecture : sur 100 élèves de première S à la rentrée 2018, 48 sont des filles.</t>
  </si>
  <si>
    <t>Choix de spécialité en terminale S en 2018 (%)</t>
  </si>
  <si>
    <t>Choix de spécialité en terminale ES en 2018 (%)</t>
  </si>
  <si>
    <t>Choix de spécialité en terminale L en 2018 (%)</t>
  </si>
  <si>
    <t>Lecture : à la rentrée 2018, 51 % des filles et 27 % des garçons inscrits en terminale S choisissent Sciences de la vie et de la Terre (SVT) comme enseignement de spécialité.</t>
  </si>
  <si>
    <t>Lecture : en 2018, sur 100 élèves de terminale S qui ont choisi l'enseignement de spécialité Sciences de la vie et de la terre, 63 sont des filles.</t>
  </si>
  <si>
    <t>Lecture : en 2018, 47,4 % des élèves inscrits en terminale générale S sont des filles.</t>
  </si>
  <si>
    <t>41,9 % des élèves des terminales scientifiques (S, STI2D et STL) sont des filles</t>
  </si>
  <si>
    <t>Lecture : en 2018, 26 % des apprentis de niveau V sont des filles ; elles représentent 48 % des apprentis de niveau II. Au niveau V, 26 % des diplômes préparés par les apprentis relèvent des spécialités des services contre 71 % au niveau II.</t>
  </si>
  <si>
    <t>Proportion de filles en apprentissage et part de l'apprentissage dans les services selon le niveau de formation en 2018 (%)</t>
  </si>
  <si>
    <t>Part des femmes dans l'enseignement supérieur selon la formation ou le type d'institution en 2018 (%)</t>
  </si>
  <si>
    <t>(1) Données 2017-2018.</t>
  </si>
  <si>
    <t>Lecture : en 2018, les femmes représentent 69 % des inscrits à l'université en langues, lettres et sciences humaines.</t>
  </si>
  <si>
    <t>Part des femmes à l'université selon la discipline en 2018 (%)</t>
  </si>
  <si>
    <t xml:space="preserve">Lecture : en 2018, 53 600 étudiants sont inscrits en classes préparatoires aux grandes écoles scientifiques. Parmi eux, 31 % sont des femmes. </t>
  </si>
  <si>
    <t>Effectifs d'inscrits en DUT et STS en 2018</t>
  </si>
  <si>
    <t xml:space="preserve">Lecture : en 2018, 49 900 étudiants sont inscrits à la préparation d'un DUT du domaine de la production. Parmi eux, 25 % sont des femmes. </t>
  </si>
  <si>
    <t>Effectifs d'inscrits en CPGE par filière en 2018</t>
  </si>
  <si>
    <t>Lecture : en moyenne sur 2015, 2016 et 2017, 38 % des femmes sorties du système éducatif sont titulaires d'une licence ou d'un diplôme supérieur, contre 29 % des hommes.</t>
  </si>
  <si>
    <r>
      <t>Taux d'emploi au 1</t>
    </r>
    <r>
      <rPr>
        <b/>
        <vertAlign val="superscript"/>
        <sz val="10"/>
        <rFont val="Arial"/>
        <family val="2"/>
      </rPr>
      <t>er</t>
    </r>
    <r>
      <rPr>
        <b/>
        <sz val="10"/>
        <rFont val="Arial"/>
        <family val="2"/>
      </rPr>
      <t xml:space="preserve"> février 2018, 7 mois après la sortie d'une année terminale de formation professionnelle en lycée (%) </t>
    </r>
  </si>
  <si>
    <t>Lecture : 7 mois après la fin de leurs études, 29 % des lycéennes sortant d'une année terminale d'un CAP de la production occupent un emploi, contre 32 % des garçons.</t>
  </si>
  <si>
    <t>Lecture : 7 mois après la fin de leur formation, 57 % des apprenties sortant d'une année terminale d'un CAP de la production occupent un emploi, contre 65 % des garçons.</t>
  </si>
  <si>
    <r>
      <t>Taux d'emploi au 1</t>
    </r>
    <r>
      <rPr>
        <b/>
        <vertAlign val="superscript"/>
        <sz val="10"/>
        <rFont val="Arial"/>
        <family val="2"/>
      </rPr>
      <t>er</t>
    </r>
    <r>
      <rPr>
        <b/>
        <sz val="10"/>
        <rFont val="Arial"/>
        <family val="2"/>
      </rPr>
      <t xml:space="preserve"> février 2018, 7 mois après la sortie d'une année terminale de formation professionnelle en apprentissage (%) </t>
    </r>
  </si>
  <si>
    <t>Lecture : 30 mois après l'obtention du diplôme, 92 % des diplômées d'un DUT sont en emploi au 1er décembre 2018.</t>
  </si>
  <si>
    <t>Part des sortants précoces parmi jeunes âgés de 18 à 24 ans dans l'Union européenne en 2018 (%)</t>
  </si>
  <si>
    <t>9 % des européennes et 12 % des européens âgés de 18 à 24 ans sont sortants précoces</t>
  </si>
  <si>
    <t xml:space="preserve">Lecture : en 2018, en France, 7 % des femmes et 11 % des hommes âgés de 18 à 24 ans sont sortants précoces, c'est-à-dire qu'ils n'ont pas suivi de formation au cours des quatre semaines précédant l'enquête et ont au plus le diplôme national du brevet. </t>
  </si>
  <si>
    <t>Part des diplômés de l'enseignement supérieur parmi les 30-34 ans dans l'Union européenne en 2018 (%)</t>
  </si>
  <si>
    <t>46 % des européennes et 36 % des européens âgés de 30 à 34 ans sont diplômés de l'enseignement supérieur</t>
  </si>
  <si>
    <r>
      <t>Lecture : en 2018, en France,</t>
    </r>
    <r>
      <rPr>
        <i/>
        <sz val="8"/>
        <rFont val="Arial"/>
        <family val="2"/>
      </rPr>
      <t xml:space="preserve"> </t>
    </r>
    <r>
      <rPr>
        <sz val="8"/>
        <rFont val="Arial"/>
        <family val="2"/>
      </rPr>
      <t>51 % des femmes et 41 % des hommes âgés de 30 à 34 ans sont diplômés de l'enseignement supérieur.</t>
    </r>
  </si>
  <si>
    <t>Proportion d'une génération titulaire du baccalauréat (%)</t>
  </si>
  <si>
    <t>Proportion d'une génération titulaire du baccalauréat en 2018 (%)</t>
  </si>
  <si>
    <t>MENJ+Agri+CFA niv 4 et 5</t>
  </si>
  <si>
    <t>Champ</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</si>
</sst>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0.0"/>
    <numFmt numFmtId="165" formatCode="#,##0.0"/>
    <numFmt numFmtId="166" formatCode="?0.0"/>
    <numFmt numFmtId="167" formatCode="0.0%"/>
    <numFmt numFmtId="168" formatCode="0;0"/>
    <numFmt numFmtId="169" formatCode="0.0;0.0"/>
    <numFmt numFmtId="170" formatCode="0&quot; F&quot;;\ \-0&quot; F&quot;"/>
    <numFmt numFmtId="171" formatCode="&quot; F&quot;#,##0_);\(&quot; F&quot;#,##0\)"/>
    <numFmt numFmtId="172" formatCode="[Color46]\+\ #,##0.00;[Color10]\-\ #,##0.00"/>
  </numFmts>
  <fonts count="156">
    <font>
      <sz val="11"/>
      <color theme="1"/>
      <name val="Arial"/>
      <family val="2"/>
      <scheme val="minor"/>
    </font>
    <font>
      <b/>
      <sz val="8"/>
      <color rgb="FFFA7D00"/>
      <name val="Arial"/>
      <family val="2"/>
    </font>
    <font>
      <b/>
      <sz val="8"/>
      <color theme="0"/>
      <name val="Arial"/>
      <family val="2"/>
    </font>
    <font>
      <sz val="10"/>
      <name val="Arial"/>
      <family val="2"/>
    </font>
    <font>
      <b/>
      <sz val="8"/>
      <name val="Arial"/>
      <family val="2"/>
    </font>
    <font>
      <sz val="8"/>
      <name val="Arial"/>
      <family val="2"/>
    </font>
    <font>
      <sz val="8"/>
      <color indexed="10"/>
      <name val="Arial"/>
      <family val="2"/>
    </font>
    <font>
      <b/>
      <sz val="8"/>
      <color indexed="10"/>
      <name val="Arial"/>
      <family val="2"/>
    </font>
    <font>
      <sz val="11"/>
      <color theme="0"/>
      <name val="Arial"/>
      <family val="2"/>
      <scheme val="minor"/>
    </font>
    <font>
      <b/>
      <sz val="11"/>
      <color theme="0"/>
      <name val="Arial"/>
      <family val="2"/>
      <scheme val="minor"/>
    </font>
    <font>
      <sz val="12"/>
      <color indexed="9"/>
      <name val="Industria Solid"/>
      <family val="2"/>
    </font>
    <font>
      <b/>
      <sz val="10"/>
      <name val="Arial"/>
      <family val="2"/>
    </font>
    <font>
      <b/>
      <sz val="10"/>
      <color rgb="FFFF0000"/>
      <name val="Arial"/>
      <family val="2"/>
    </font>
    <font>
      <i/>
      <sz val="8"/>
      <name val="Arial"/>
      <family val="2"/>
    </font>
    <font>
      <i/>
      <sz val="10"/>
      <name val="Arial"/>
      <family val="2"/>
    </font>
    <font>
      <sz val="10"/>
      <name val="Times New Roman"/>
      <family val="1"/>
    </font>
    <font>
      <sz val="9"/>
      <name val="Arial"/>
      <family val="2"/>
    </font>
    <font>
      <sz val="9"/>
      <name val="Times New Roman"/>
      <family val="1"/>
    </font>
    <font>
      <sz val="8"/>
      <name val="Arial"/>
      <family val="2"/>
      <scheme val="major"/>
    </font>
    <font>
      <sz val="8"/>
      <color theme="1"/>
      <name val="Arial"/>
      <family val="2"/>
      <scheme val="minor"/>
    </font>
    <font>
      <b/>
      <sz val="10"/>
      <color indexed="9"/>
      <name val="Arial"/>
      <family val="2"/>
    </font>
    <font>
      <b/>
      <sz val="9"/>
      <color theme="0"/>
      <name val="Arial"/>
      <family val="2"/>
      <scheme val="minor"/>
    </font>
    <font>
      <b/>
      <sz val="8"/>
      <color theme="4" tint="-0.499984740745262"/>
      <name val="Arial"/>
      <family val="2"/>
    </font>
    <font>
      <b/>
      <sz val="10"/>
      <name val="Arial Narrow"/>
      <family val="2"/>
    </font>
    <font>
      <b/>
      <sz val="10"/>
      <color indexed="14"/>
      <name val="Arial"/>
      <family val="2"/>
    </font>
    <font>
      <sz val="8"/>
      <name val="Arial Narrow"/>
      <family val="2"/>
    </font>
    <font>
      <i/>
      <sz val="7"/>
      <name val="Arial"/>
      <family val="2"/>
    </font>
    <font>
      <sz val="8"/>
      <color theme="0"/>
      <name val="Arial"/>
      <family val="2"/>
      <scheme val="minor"/>
    </font>
    <font>
      <b/>
      <sz val="8"/>
      <color theme="1"/>
      <name val="Arial"/>
      <family val="2"/>
      <scheme val="minor"/>
    </font>
    <font>
      <b/>
      <sz val="12"/>
      <color theme="4" tint="-0.499984740745262"/>
      <name val="Arial Narrow"/>
      <family val="2"/>
    </font>
    <font>
      <sz val="14"/>
      <color theme="4" tint="-0.499984740745262"/>
      <name val="Industria Solid"/>
    </font>
    <font>
      <sz val="14"/>
      <color indexed="53"/>
      <name val="Industria Solid"/>
    </font>
    <font>
      <b/>
      <sz val="10"/>
      <color indexed="18"/>
      <name val="Arial"/>
      <family val="2"/>
    </font>
    <font>
      <sz val="20"/>
      <color indexed="9"/>
      <name val="Industria Solid"/>
    </font>
    <font>
      <b/>
      <sz val="9"/>
      <name val="Arial"/>
      <family val="2"/>
    </font>
    <font>
      <sz val="7"/>
      <name val="Arial"/>
      <family val="2"/>
    </font>
    <font>
      <b/>
      <sz val="10"/>
      <color indexed="10"/>
      <name val="Arial"/>
      <family val="2"/>
    </font>
    <font>
      <b/>
      <sz val="11"/>
      <color indexed="10"/>
      <name val="Arial"/>
      <family val="2"/>
    </font>
    <font>
      <sz val="8"/>
      <color indexed="52"/>
      <name val="Arial"/>
      <family val="2"/>
    </font>
    <font>
      <b/>
      <sz val="9"/>
      <color indexed="10"/>
      <name val="Arial"/>
      <family val="2"/>
    </font>
    <font>
      <b/>
      <sz val="11"/>
      <color theme="4" tint="-0.499984740745262"/>
      <name val="Arial Narrow"/>
      <family val="2"/>
    </font>
    <font>
      <sz val="8"/>
      <color theme="0"/>
      <name val="Arial"/>
      <family val="2"/>
    </font>
    <font>
      <b/>
      <sz val="11"/>
      <color indexed="37"/>
      <name val="Arial Narrow"/>
      <family val="2"/>
    </font>
    <font>
      <b/>
      <sz val="8"/>
      <color indexed="9"/>
      <name val="Arial"/>
      <family val="2"/>
    </font>
    <font>
      <b/>
      <sz val="8"/>
      <color indexed="12"/>
      <name val="Arial"/>
      <family val="2"/>
    </font>
    <font>
      <b/>
      <sz val="9"/>
      <name val="Arial Narrow"/>
      <family val="2"/>
    </font>
    <font>
      <i/>
      <sz val="10"/>
      <name val="Arial Narrow"/>
      <family val="2"/>
    </font>
    <font>
      <i/>
      <sz val="9"/>
      <name val="Arial Narrow"/>
      <family val="2"/>
    </font>
    <font>
      <sz val="10"/>
      <name val="Arial Narrow"/>
      <family val="2"/>
    </font>
    <font>
      <sz val="9"/>
      <name val="Arial Narrow"/>
      <family val="2"/>
    </font>
    <font>
      <b/>
      <i/>
      <sz val="8"/>
      <name val="Arial"/>
      <family val="2"/>
    </font>
    <font>
      <b/>
      <sz val="8"/>
      <color rgb="FFFA7D00"/>
      <name val="Arial"/>
      <family val="2"/>
      <scheme val="minor"/>
    </font>
    <font>
      <b/>
      <sz val="8"/>
      <color theme="4"/>
      <name val="Arial"/>
      <family val="2"/>
      <scheme val="minor"/>
    </font>
    <font>
      <b/>
      <sz val="9"/>
      <color theme="1"/>
      <name val="Arial"/>
      <family val="2"/>
    </font>
    <font>
      <i/>
      <sz val="8"/>
      <name val="Arial Narrow"/>
      <family val="2"/>
    </font>
    <font>
      <sz val="9"/>
      <color theme="1"/>
      <name val="Arial"/>
      <family val="2"/>
    </font>
    <font>
      <sz val="11"/>
      <color theme="1"/>
      <name val="Arial"/>
      <family val="2"/>
      <scheme val="minor"/>
    </font>
    <font>
      <sz val="11"/>
      <color theme="1"/>
      <name val="Calibri Light"/>
      <family val="2"/>
    </font>
    <font>
      <sz val="8"/>
      <color theme="1"/>
      <name val="Arial"/>
      <family val="2"/>
    </font>
    <font>
      <sz val="24"/>
      <color theme="0"/>
      <name val="Industria Solid"/>
      <family val="2"/>
    </font>
    <font>
      <b/>
      <sz val="11"/>
      <color rgb="FF993366"/>
      <name val="Arial Narrow"/>
      <family val="2"/>
    </font>
    <font>
      <b/>
      <sz val="9"/>
      <color indexed="9"/>
      <name val="Arial Narrow"/>
      <family val="2"/>
    </font>
    <font>
      <sz val="9"/>
      <color rgb="FFFF0000"/>
      <name val="Arial Narrow"/>
      <family val="2"/>
    </font>
    <font>
      <b/>
      <u/>
      <sz val="8"/>
      <color indexed="10"/>
      <name val="Arial"/>
      <family val="2"/>
    </font>
    <font>
      <sz val="10"/>
      <name val="MS Sans Serif"/>
      <family val="2"/>
    </font>
    <font>
      <b/>
      <sz val="9"/>
      <color indexed="81"/>
      <name val="Tahoma"/>
      <family val="2"/>
    </font>
    <font>
      <sz val="9"/>
      <color indexed="81"/>
      <name val="Tahoma"/>
      <family val="2"/>
    </font>
    <font>
      <sz val="10"/>
      <color theme="1"/>
      <name val="Arial"/>
      <family val="2"/>
      <scheme val="minor"/>
    </font>
    <font>
      <b/>
      <sz val="10"/>
      <color indexed="12"/>
      <name val="Arial"/>
      <family val="2"/>
    </font>
    <font>
      <b/>
      <sz val="10"/>
      <color indexed="9"/>
      <name val="Times New Roman"/>
      <family val="1"/>
    </font>
    <font>
      <sz val="8"/>
      <color theme="1"/>
      <name val="Arial"/>
      <family val="2"/>
      <scheme val="major"/>
    </font>
    <font>
      <b/>
      <sz val="8"/>
      <name val="Arial"/>
      <family val="2"/>
      <scheme val="major"/>
    </font>
    <font>
      <b/>
      <sz val="8"/>
      <color theme="1"/>
      <name val="Arial"/>
      <family val="2"/>
      <scheme val="major"/>
    </font>
    <font>
      <i/>
      <sz val="8"/>
      <name val="Arial"/>
      <family val="2"/>
      <scheme val="major"/>
    </font>
    <font>
      <sz val="10"/>
      <color theme="1"/>
      <name val="Arial"/>
      <family val="2"/>
      <scheme val="major"/>
    </font>
    <font>
      <sz val="11"/>
      <color theme="1"/>
      <name val="Arial"/>
      <family val="2"/>
      <scheme val="major"/>
    </font>
    <font>
      <sz val="10"/>
      <name val="Arial"/>
      <family val="2"/>
      <scheme val="major"/>
    </font>
    <font>
      <b/>
      <sz val="8"/>
      <color indexed="9"/>
      <name val="Arial"/>
      <family val="2"/>
      <scheme val="major"/>
    </font>
    <font>
      <b/>
      <sz val="8"/>
      <color theme="0"/>
      <name val="Arial"/>
      <family val="2"/>
      <scheme val="major"/>
    </font>
    <font>
      <sz val="8"/>
      <color theme="0"/>
      <name val="Arial"/>
      <family val="2"/>
      <scheme val="major"/>
    </font>
    <font>
      <sz val="8"/>
      <color indexed="12"/>
      <name val="Arial"/>
      <family val="2"/>
    </font>
    <font>
      <b/>
      <sz val="8"/>
      <color theme="0"/>
      <name val="Arial"/>
      <family val="2"/>
      <scheme val="minor"/>
    </font>
    <font>
      <b/>
      <sz val="8"/>
      <color indexed="8"/>
      <name val="Arial"/>
      <family val="2"/>
    </font>
    <font>
      <b/>
      <sz val="11"/>
      <color indexed="52"/>
      <name val="Arial Narrow"/>
      <family val="2"/>
    </font>
    <font>
      <b/>
      <sz val="11"/>
      <color indexed="53"/>
      <name val="Arial Narrow"/>
      <family val="2"/>
    </font>
    <font>
      <sz val="10"/>
      <color indexed="10"/>
      <name val="Arial Narrow"/>
      <family val="2"/>
    </font>
    <font>
      <b/>
      <i/>
      <sz val="8"/>
      <color theme="7" tint="-0.499984740745262"/>
      <name val="Arial"/>
      <family val="2"/>
    </font>
    <font>
      <b/>
      <sz val="10"/>
      <color theme="1"/>
      <name val="Arial"/>
      <family val="2"/>
      <scheme val="minor"/>
    </font>
    <font>
      <vertAlign val="superscript"/>
      <sz val="8"/>
      <color theme="1"/>
      <name val="Arial"/>
      <family val="2"/>
      <scheme val="minor"/>
    </font>
    <font>
      <sz val="8"/>
      <color rgb="FF000000"/>
      <name val="Arial"/>
      <family val="2"/>
      <scheme val="minor"/>
    </font>
    <font>
      <vertAlign val="superscript"/>
      <sz val="7"/>
      <name val="Arial"/>
      <family val="2"/>
    </font>
    <font>
      <sz val="8"/>
      <name val="Times New Roman"/>
      <family val="1"/>
    </font>
    <font>
      <sz val="16"/>
      <name val="Industria Solid"/>
    </font>
    <font>
      <b/>
      <sz val="8"/>
      <color rgb="FFFF0000"/>
      <name val="Arial"/>
      <family val="2"/>
      <scheme val="minor"/>
    </font>
    <font>
      <sz val="8"/>
      <name val="Arial"/>
      <family val="2"/>
      <scheme val="minor"/>
    </font>
    <font>
      <b/>
      <sz val="8.5"/>
      <color indexed="8"/>
      <name val="MS Sans Serif"/>
      <family val="2"/>
    </font>
    <font>
      <b/>
      <i/>
      <u/>
      <sz val="10"/>
      <color indexed="10"/>
      <name val="Bookman"/>
      <family val="1"/>
    </font>
    <font>
      <sz val="10"/>
      <color indexed="9"/>
      <name val="Arial"/>
      <family val="2"/>
    </font>
    <font>
      <i/>
      <sz val="8"/>
      <color theme="1"/>
      <name val="Arial"/>
      <family val="2"/>
      <scheme val="minor"/>
    </font>
    <font>
      <b/>
      <sz val="18"/>
      <name val="Arial Narrow"/>
      <family val="2"/>
    </font>
    <font>
      <u/>
      <sz val="11"/>
      <color theme="10"/>
      <name val="Arial"/>
      <family val="2"/>
      <scheme val="minor"/>
    </font>
    <font>
      <sz val="10"/>
      <color theme="1"/>
      <name val="Arial"/>
      <family val="2"/>
    </font>
    <font>
      <sz val="10"/>
      <color rgb="FF000000"/>
      <name val="Arial"/>
      <family val="2"/>
    </font>
    <font>
      <b/>
      <sz val="8"/>
      <color theme="1"/>
      <name val="Arial"/>
      <family val="2"/>
    </font>
    <font>
      <b/>
      <sz val="8"/>
      <color rgb="FF000000"/>
      <name val="Arial"/>
      <family val="2"/>
    </font>
    <font>
      <b/>
      <sz val="8"/>
      <color indexed="8"/>
      <name val="MS Sans Serif"/>
      <family val="2"/>
    </font>
    <font>
      <sz val="20"/>
      <color indexed="9"/>
      <name val="Arial"/>
      <family val="2"/>
    </font>
    <font>
      <sz val="14"/>
      <color indexed="9"/>
      <name val="Industria Solid"/>
      <family val="2"/>
    </font>
    <font>
      <b/>
      <sz val="8"/>
      <color rgb="FF0000FF"/>
      <name val="Arial"/>
      <family val="2"/>
      <scheme val="minor"/>
    </font>
    <font>
      <b/>
      <sz val="7"/>
      <name val="Arial"/>
      <family val="2"/>
    </font>
    <font>
      <b/>
      <sz val="11"/>
      <name val="Arial Narrow"/>
      <family val="2"/>
    </font>
    <font>
      <b/>
      <sz val="8"/>
      <color indexed="22"/>
      <name val="Arial"/>
      <family val="2"/>
    </font>
    <font>
      <b/>
      <sz val="12"/>
      <color indexed="9"/>
      <name val="Arial"/>
      <family val="2"/>
    </font>
    <font>
      <i/>
      <sz val="12"/>
      <name val="Times New Roman"/>
      <family val="1"/>
    </font>
    <font>
      <b/>
      <sz val="8"/>
      <color indexed="52"/>
      <name val="Arial Narrow"/>
      <family val="2"/>
    </font>
    <font>
      <sz val="10"/>
      <color theme="0"/>
      <name val="Arial"/>
      <family val="2"/>
    </font>
    <font>
      <b/>
      <sz val="12"/>
      <color indexed="10"/>
      <name val="Arial"/>
      <family val="2"/>
    </font>
    <font>
      <sz val="10"/>
      <color indexed="10"/>
      <name val="Arial"/>
      <family val="2"/>
    </font>
    <font>
      <b/>
      <sz val="12"/>
      <color indexed="53"/>
      <name val="Arial Narrow"/>
      <family val="2"/>
    </font>
    <font>
      <b/>
      <sz val="10"/>
      <color indexed="22"/>
      <name val="Arial Narrow"/>
      <family val="2"/>
    </font>
    <font>
      <b/>
      <sz val="10"/>
      <color theme="4" tint="-0.499984740745262"/>
      <name val="Arial"/>
      <family val="2"/>
    </font>
    <font>
      <i/>
      <u/>
      <sz val="8"/>
      <name val="Arial"/>
      <family val="2"/>
    </font>
    <font>
      <sz val="4"/>
      <name val="Arial"/>
      <family val="2"/>
    </font>
    <font>
      <b/>
      <sz val="10"/>
      <color theme="0"/>
      <name val="Arial"/>
      <family val="2"/>
      <scheme val="minor"/>
    </font>
    <font>
      <sz val="10"/>
      <color theme="0"/>
      <name val="Arial"/>
      <family val="2"/>
      <scheme val="minor"/>
    </font>
    <font>
      <sz val="12"/>
      <name val="Times New Roman"/>
      <family val="1"/>
    </font>
    <font>
      <b/>
      <sz val="10"/>
      <color theme="0"/>
      <name val="Arial"/>
      <family val="2"/>
    </font>
    <font>
      <b/>
      <sz val="11"/>
      <color theme="0"/>
      <name val="Arial Narrow"/>
      <family val="2"/>
    </font>
    <font>
      <b/>
      <sz val="10"/>
      <color indexed="48"/>
      <name val="Times New Roman"/>
      <family val="1"/>
    </font>
    <font>
      <b/>
      <i/>
      <sz val="10"/>
      <name val="Times New Roman"/>
      <family val="1"/>
    </font>
    <font>
      <i/>
      <sz val="10"/>
      <name val="Times New Roman"/>
      <family val="1"/>
    </font>
    <font>
      <sz val="11"/>
      <color indexed="9"/>
      <name val="Arial Narrow"/>
      <family val="2"/>
    </font>
    <font>
      <sz val="11"/>
      <name val="Arial Narrow"/>
      <family val="2"/>
    </font>
    <font>
      <sz val="8"/>
      <color indexed="22"/>
      <name val="Arial"/>
      <family val="2"/>
    </font>
    <font>
      <b/>
      <sz val="11"/>
      <color indexed="50"/>
      <name val="Arial Narrow"/>
      <family val="2"/>
    </font>
    <font>
      <b/>
      <sz val="8"/>
      <color indexed="62"/>
      <name val="Arial"/>
      <family val="2"/>
    </font>
    <font>
      <b/>
      <sz val="9"/>
      <color theme="0"/>
      <name val="Arial"/>
      <family val="2"/>
    </font>
    <font>
      <sz val="24"/>
      <color indexed="9"/>
      <name val="Industria Solid"/>
      <family val="2"/>
    </font>
    <font>
      <b/>
      <sz val="8"/>
      <color theme="6"/>
      <name val="Arial"/>
      <family val="2"/>
      <scheme val="minor"/>
    </font>
    <font>
      <b/>
      <sz val="8"/>
      <color theme="3"/>
      <name val="Arial"/>
      <family val="2"/>
      <scheme val="minor"/>
    </font>
    <font>
      <b/>
      <sz val="11"/>
      <color theme="5"/>
      <name val="Arial"/>
      <family val="2"/>
    </font>
    <font>
      <b/>
      <sz val="10"/>
      <name val="Arial"/>
      <family val="2"/>
      <scheme val="major"/>
    </font>
    <font>
      <b/>
      <sz val="10"/>
      <color theme="1"/>
      <name val="Arial"/>
      <family val="2"/>
    </font>
    <font>
      <b/>
      <vertAlign val="superscript"/>
      <sz val="8"/>
      <name val="Arial"/>
      <family val="2"/>
      <scheme val="major"/>
    </font>
    <font>
      <b/>
      <i/>
      <sz val="8"/>
      <name val="Arial"/>
      <family val="2"/>
      <scheme val="major"/>
    </font>
    <font>
      <b/>
      <i/>
      <sz val="8"/>
      <color theme="0"/>
      <name val="Arial"/>
      <family val="2"/>
      <scheme val="major"/>
    </font>
    <font>
      <i/>
      <sz val="8"/>
      <color theme="1"/>
      <name val="Arial"/>
      <family val="2"/>
      <scheme val="major"/>
    </font>
    <font>
      <i/>
      <sz val="8"/>
      <color theme="1"/>
      <name val="Arial Narrow"/>
      <family val="2"/>
    </font>
    <font>
      <b/>
      <vertAlign val="superscript"/>
      <sz val="10"/>
      <name val="Arial"/>
      <family val="2"/>
    </font>
    <font>
      <vertAlign val="superscript"/>
      <sz val="8"/>
      <name val="Arial"/>
      <family val="2"/>
      <scheme val="major"/>
    </font>
    <font>
      <sz val="11"/>
      <name val="Arial"/>
      <family val="2"/>
      <scheme val="minor"/>
    </font>
    <font>
      <b/>
      <sz val="8.5"/>
      <color theme="0"/>
      <name val="MS Sans Serif"/>
      <family val="2"/>
    </font>
    <font>
      <b/>
      <i/>
      <u/>
      <sz val="10"/>
      <color rgb="FF0000FF"/>
      <name val="Bookman"/>
      <family val="1"/>
    </font>
    <font>
      <b/>
      <sz val="8"/>
      <color theme="4"/>
      <name val="Arial"/>
      <family val="2"/>
    </font>
    <font>
      <sz val="10"/>
      <color theme="4" tint="-0.499984740745262"/>
      <name val="Arial"/>
      <family val="2"/>
    </font>
    <font>
      <sz val="8"/>
      <color indexed="9"/>
      <name val="Arial"/>
      <family val="2"/>
    </font>
  </fonts>
  <fills count="29">
    <fill>
      <patternFill patternType="none"/>
    </fill>
    <fill>
      <patternFill patternType="gray125"/>
    </fill>
    <fill>
      <patternFill patternType="solid">
        <fgColor rgb="FFF2F2F2"/>
      </patternFill>
    </fill>
    <fill>
      <patternFill patternType="solid">
        <fgColor rgb="FFA5A5A5"/>
      </patternFill>
    </fill>
    <fill>
      <patternFill patternType="solid">
        <fgColor indexed="22"/>
        <bgColor indexed="64"/>
      </patternFill>
    </fill>
    <fill>
      <patternFill patternType="solid">
        <fgColor indexed="43"/>
        <bgColor indexed="64"/>
      </patternFill>
    </fill>
    <fill>
      <patternFill patternType="solid">
        <fgColor theme="3"/>
        <bgColor indexed="64"/>
      </patternFill>
    </fill>
    <fill>
      <patternFill patternType="solid">
        <fgColor theme="4"/>
        <bgColor indexed="64"/>
      </patternFill>
    </fill>
    <fill>
      <patternFill patternType="solid">
        <fgColor indexed="9"/>
        <bgColor indexed="64"/>
      </patternFill>
    </fill>
    <fill>
      <patternFill patternType="solid">
        <fgColor indexed="18"/>
        <bgColor indexed="64"/>
      </patternFill>
    </fill>
    <fill>
      <patternFill patternType="solid">
        <fgColor theme="5"/>
        <bgColor indexed="64"/>
      </patternFill>
    </fill>
    <fill>
      <patternFill patternType="solid">
        <fgColor indexed="41"/>
        <bgColor indexed="64"/>
      </patternFill>
    </fill>
    <fill>
      <patternFill patternType="solid">
        <fgColor theme="5" tint="-0.24994659260841701"/>
        <bgColor indexed="64"/>
      </patternFill>
    </fill>
    <fill>
      <patternFill patternType="solid">
        <fgColor indexed="55"/>
        <bgColor indexed="64"/>
      </patternFill>
    </fill>
    <fill>
      <patternFill patternType="solid">
        <fgColor rgb="FFEAEAEA"/>
        <bgColor indexed="64"/>
      </patternFill>
    </fill>
    <fill>
      <patternFill patternType="solid">
        <fgColor rgb="FF0000FF"/>
        <bgColor indexed="64"/>
      </patternFill>
    </fill>
    <fill>
      <patternFill patternType="solid">
        <fgColor indexed="53"/>
        <bgColor indexed="64"/>
      </patternFill>
    </fill>
    <fill>
      <patternFill patternType="solid">
        <fgColor rgb="FFFFFF00"/>
        <bgColor indexed="64"/>
      </patternFill>
    </fill>
    <fill>
      <patternFill patternType="solid">
        <fgColor indexed="10"/>
        <bgColor indexed="64"/>
      </patternFill>
    </fill>
    <fill>
      <patternFill patternType="solid">
        <fgColor theme="0"/>
        <bgColor indexed="64"/>
      </patternFill>
    </fill>
    <fill>
      <patternFill patternType="solid">
        <fgColor theme="9"/>
        <bgColor indexed="64"/>
      </patternFill>
    </fill>
    <fill>
      <patternFill patternType="solid">
        <fgColor theme="0"/>
        <bgColor theme="4"/>
      </patternFill>
    </fill>
    <fill>
      <patternFill patternType="solid">
        <fgColor theme="7" tint="0.59999389629810485"/>
        <bgColor theme="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56"/>
      </patternFill>
    </fill>
    <fill>
      <patternFill patternType="solid">
        <fgColor indexed="44"/>
        <bgColor indexed="8"/>
      </patternFill>
    </fill>
    <fill>
      <patternFill patternType="solid">
        <fgColor indexed="52"/>
        <bgColor indexed="64"/>
      </patternFill>
    </fill>
  </fills>
  <borders count="46">
    <border>
      <left/>
      <right/>
      <top/>
      <bottom/>
      <diagonal/>
    </border>
    <border>
      <left style="thin">
        <color rgb="FF7F7F7F"/>
      </left>
      <right style="thin">
        <color rgb="FF7F7F7F"/>
      </right>
      <top style="thin">
        <color rgb="FF7F7F7F"/>
      </top>
      <bottom style="thin">
        <color rgb="FF7F7F7F"/>
      </bottom>
      <diagonal/>
    </border>
    <border>
      <left style="dashed">
        <color rgb="FF3F3F3F"/>
      </left>
      <right style="dashed">
        <color rgb="FF3F3F3F"/>
      </right>
      <top style="dashed">
        <color rgb="FF3F3F3F"/>
      </top>
      <bottom style="dashed">
        <color rgb="FF3F3F3F"/>
      </bottom>
      <diagonal/>
    </border>
    <border>
      <left style="thin">
        <color indexed="64"/>
      </left>
      <right style="thin">
        <color indexed="64"/>
      </right>
      <top style="thin">
        <color indexed="64"/>
      </top>
      <bottom style="thin">
        <color indexed="64"/>
      </bottom>
      <diagonal/>
    </border>
    <border>
      <left style="dashDotDot">
        <color rgb="FF3F3F3F"/>
      </left>
      <right style="dashDotDot">
        <color rgb="FF3F3F3F"/>
      </right>
      <top style="dashDotDot">
        <color rgb="FF3F3F3F"/>
      </top>
      <bottom style="dashDotDot">
        <color rgb="FF3F3F3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9"/>
      </left>
      <right style="thin">
        <color indexed="9"/>
      </right>
      <top/>
      <bottom/>
      <diagonal/>
    </border>
    <border>
      <left/>
      <right/>
      <top/>
      <bottom style="thin">
        <color indexed="9"/>
      </bottom>
      <diagonal/>
    </border>
    <border>
      <left/>
      <right/>
      <top style="thin">
        <color indexed="9"/>
      </top>
      <bottom style="thin">
        <color indexed="9"/>
      </bottom>
      <diagonal/>
    </border>
    <border>
      <left/>
      <right/>
      <top style="thin">
        <color indexed="9"/>
      </top>
      <bottom/>
      <diagonal/>
    </border>
    <border>
      <left/>
      <right/>
      <top/>
      <bottom style="medium">
        <color indexed="23"/>
      </bottom>
      <diagonal/>
    </border>
    <border>
      <left/>
      <right/>
      <top/>
      <bottom style="thin">
        <color auto="1"/>
      </bottom>
      <diagonal/>
    </border>
    <border>
      <left/>
      <right/>
      <top/>
      <bottom style="medium">
        <color rgb="FF0000FF"/>
      </bottom>
      <diagonal/>
    </border>
    <border>
      <left/>
      <right/>
      <top style="medium">
        <color indexed="23"/>
      </top>
      <bottom style="medium">
        <color indexed="23"/>
      </bottom>
      <diagonal/>
    </border>
    <border>
      <left style="thin">
        <color auto="1"/>
      </left>
      <right style="thin">
        <color auto="1"/>
      </right>
      <top style="thin">
        <color auto="1"/>
      </top>
      <bottom style="thin">
        <color auto="1"/>
      </bottom>
      <diagonal/>
    </border>
    <border>
      <left style="thin">
        <color theme="0"/>
      </left>
      <right style="thin">
        <color theme="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9"/>
      </top>
      <bottom style="thin">
        <color indexed="9"/>
      </bottom>
      <diagonal/>
    </border>
    <border>
      <left/>
      <right/>
      <top style="thin">
        <color indexed="9"/>
      </top>
      <bottom/>
      <diagonal/>
    </border>
    <border>
      <left/>
      <right/>
      <top/>
      <bottom style="medium">
        <color indexed="55"/>
      </bottom>
      <diagonal/>
    </border>
    <border>
      <left/>
      <right/>
      <top style="medium">
        <color indexed="55"/>
      </top>
      <bottom/>
      <diagonal/>
    </border>
    <border>
      <left style="thin">
        <color theme="0"/>
      </left>
      <right style="thin">
        <color theme="0"/>
      </right>
      <top/>
      <bottom style="medium">
        <color rgb="FF0000FF"/>
      </bottom>
      <diagonal/>
    </border>
  </borders>
  <cellStyleXfs count="50">
    <xf numFmtId="0" fontId="0" fillId="0" borderId="0"/>
    <xf numFmtId="0" fontId="1" fillId="2" borderId="1" applyNumberFormat="0" applyAlignment="0" applyProtection="0"/>
    <xf numFmtId="0" fontId="2" fillId="3" borderId="2" applyNumberFormat="0" applyAlignment="0" applyProtection="0"/>
    <xf numFmtId="0" fontId="3" fillId="0" borderId="0"/>
    <xf numFmtId="0" fontId="3" fillId="0" borderId="0"/>
    <xf numFmtId="0" fontId="15" fillId="0" borderId="0"/>
    <xf numFmtId="0" fontId="3" fillId="0" borderId="0"/>
    <xf numFmtId="0" fontId="21" fillId="3" borderId="4" applyNumberFormat="0" applyAlignment="0" applyProtection="0"/>
    <xf numFmtId="0" fontId="3" fillId="0" borderId="0"/>
    <xf numFmtId="0" fontId="3" fillId="0" borderId="0"/>
    <xf numFmtId="0" fontId="3" fillId="0" borderId="0"/>
    <xf numFmtId="0" fontId="51" fillId="2" borderId="1" applyNumberFormat="0" applyAlignment="0" applyProtection="0"/>
    <xf numFmtId="0" fontId="8" fillId="12" borderId="0"/>
    <xf numFmtId="0" fontId="57" fillId="0" borderId="0"/>
    <xf numFmtId="0" fontId="64" fillId="0" borderId="0"/>
    <xf numFmtId="0" fontId="3" fillId="0" borderId="0"/>
    <xf numFmtId="0" fontId="64" fillId="0" borderId="0"/>
    <xf numFmtId="0" fontId="56" fillId="0" borderId="0"/>
    <xf numFmtId="0" fontId="56" fillId="0" borderId="0"/>
    <xf numFmtId="0" fontId="3" fillId="0" borderId="0"/>
    <xf numFmtId="0" fontId="3" fillId="0" borderId="0"/>
    <xf numFmtId="0" fontId="3" fillId="0" borderId="0"/>
    <xf numFmtId="0" fontId="56" fillId="0" borderId="0"/>
    <xf numFmtId="0" fontId="95" fillId="18" borderId="0">
      <alignment horizontal="center" wrapText="1"/>
    </xf>
    <xf numFmtId="0" fontId="96" fillId="0" borderId="0" applyAlignment="0">
      <alignment horizontal="centerContinuous"/>
    </xf>
    <xf numFmtId="0" fontId="56" fillId="0" borderId="0"/>
    <xf numFmtId="0" fontId="3" fillId="0" borderId="0"/>
    <xf numFmtId="0" fontId="3" fillId="0" borderId="0"/>
    <xf numFmtId="0" fontId="97" fillId="26" borderId="0" applyNumberFormat="0" applyBorder="0" applyAlignment="0" applyProtection="0"/>
    <xf numFmtId="0" fontId="3" fillId="0" borderId="0"/>
    <xf numFmtId="0" fontId="100" fillId="0" borderId="0" applyNumberFormat="0" applyFill="0" applyBorder="0" applyAlignment="0" applyProtection="0"/>
    <xf numFmtId="0" fontId="3" fillId="0" borderId="0"/>
    <xf numFmtId="0" fontId="56" fillId="0" borderId="0"/>
    <xf numFmtId="0" fontId="105" fillId="27" borderId="37">
      <alignment horizontal="right" vertical="top" wrapText="1"/>
    </xf>
    <xf numFmtId="0" fontId="56" fillId="0" borderId="0"/>
    <xf numFmtId="0" fontId="15" fillId="0" borderId="0"/>
    <xf numFmtId="0" fontId="56" fillId="0" borderId="0"/>
    <xf numFmtId="0" fontId="64" fillId="0" borderId="0"/>
    <xf numFmtId="0" fontId="64" fillId="0" borderId="0"/>
    <xf numFmtId="0" fontId="64" fillId="0" borderId="0"/>
    <xf numFmtId="0" fontId="102" fillId="0" borderId="0"/>
    <xf numFmtId="0" fontId="3" fillId="0" borderId="0"/>
    <xf numFmtId="0" fontId="64" fillId="0" borderId="0"/>
    <xf numFmtId="0" fontId="57" fillId="0" borderId="0"/>
    <xf numFmtId="0" fontId="64" fillId="0" borderId="0"/>
    <xf numFmtId="43" fontId="3" fillId="0" borderId="0" applyFont="0" applyFill="0" applyBorder="0" applyAlignment="0" applyProtection="0"/>
    <xf numFmtId="0" fontId="57" fillId="0" borderId="0"/>
    <xf numFmtId="0" fontId="56" fillId="0" borderId="0"/>
    <xf numFmtId="0" fontId="56" fillId="0" borderId="0"/>
    <xf numFmtId="0" fontId="56" fillId="0" borderId="0"/>
  </cellStyleXfs>
  <cellXfs count="787">
    <xf numFmtId="0" fontId="0" fillId="0" borderId="0" xfId="0"/>
    <xf numFmtId="0" fontId="0" fillId="6" borderId="0" xfId="0" applyFill="1"/>
    <xf numFmtId="0" fontId="9" fillId="6" borderId="0" xfId="0" applyFont="1" applyFill="1"/>
    <xf numFmtId="0" fontId="10" fillId="0" borderId="0" xfId="4" applyFont="1" applyFill="1" applyBorder="1" applyAlignment="1">
      <alignment vertical="center" wrapText="1"/>
    </xf>
    <xf numFmtId="0" fontId="11" fillId="8" borderId="0" xfId="4" applyFont="1" applyFill="1" applyBorder="1" applyAlignment="1">
      <alignment horizontal="left"/>
    </xf>
    <xf numFmtId="0" fontId="3" fillId="0" borderId="0" xfId="4"/>
    <xf numFmtId="0" fontId="13" fillId="0" borderId="0" xfId="4" applyFont="1"/>
    <xf numFmtId="0" fontId="5" fillId="0" borderId="0" xfId="4" applyFont="1"/>
    <xf numFmtId="0" fontId="3" fillId="0" borderId="0" xfId="4" applyFont="1"/>
    <xf numFmtId="0" fontId="5" fillId="0" borderId="0" xfId="4" applyFont="1" applyAlignment="1">
      <alignment horizontal="right"/>
    </xf>
    <xf numFmtId="0" fontId="17" fillId="0" borderId="0" xfId="5" applyFont="1" applyFill="1" applyBorder="1" applyAlignment="1">
      <alignment horizontal="center" vertical="center" wrapText="1"/>
    </xf>
    <xf numFmtId="4" fontId="17" fillId="0" borderId="0" xfId="5" applyNumberFormat="1" applyFont="1" applyBorder="1" applyAlignment="1">
      <alignment horizontal="center"/>
    </xf>
    <xf numFmtId="0" fontId="5" fillId="0" borderId="0" xfId="4" applyFont="1" applyAlignment="1">
      <alignment horizontal="left" wrapText="1"/>
    </xf>
    <xf numFmtId="0" fontId="19" fillId="0" borderId="0" xfId="0" applyFont="1"/>
    <xf numFmtId="164" fontId="3" fillId="0" borderId="0" xfId="6" applyNumberFormat="1" applyFill="1" applyAlignment="1">
      <alignment horizontal="right"/>
    </xf>
    <xf numFmtId="0" fontId="3" fillId="0" borderId="0" xfId="6" applyFill="1"/>
    <xf numFmtId="0" fontId="3" fillId="0" borderId="0" xfId="6"/>
    <xf numFmtId="0" fontId="4" fillId="0" borderId="3" xfId="6" applyFont="1" applyFill="1" applyBorder="1" applyAlignment="1">
      <alignment horizontal="center" wrapText="1"/>
    </xf>
    <xf numFmtId="164" fontId="22" fillId="4" borderId="3" xfId="6" applyNumberFormat="1" applyFont="1" applyFill="1" applyBorder="1" applyAlignment="1">
      <alignment horizontal="center"/>
    </xf>
    <xf numFmtId="164" fontId="4" fillId="0" borderId="3" xfId="6" applyNumberFormat="1" applyFont="1" applyFill="1" applyBorder="1" applyAlignment="1">
      <alignment horizontal="center"/>
    </xf>
    <xf numFmtId="164" fontId="24" fillId="0" borderId="0" xfId="6" applyNumberFormat="1" applyFont="1" applyFill="1" applyAlignment="1">
      <alignment horizontal="right"/>
    </xf>
    <xf numFmtId="0" fontId="5" fillId="0" borderId="5" xfId="6" applyFont="1" applyFill="1" applyBorder="1" applyAlignment="1">
      <alignment horizontal="center"/>
    </xf>
    <xf numFmtId="1" fontId="5" fillId="4" borderId="6" xfId="6" applyNumberFormat="1" applyFont="1" applyFill="1" applyBorder="1" applyAlignment="1">
      <alignment horizontal="center"/>
    </xf>
    <xf numFmtId="1" fontId="5" fillId="0" borderId="6" xfId="6" applyNumberFormat="1" applyFont="1" applyBorder="1" applyAlignment="1">
      <alignment horizontal="center"/>
    </xf>
    <xf numFmtId="164" fontId="3" fillId="0" borderId="0" xfId="6" applyNumberFormat="1" applyFill="1" applyAlignment="1">
      <alignment horizontal="center"/>
    </xf>
    <xf numFmtId="164" fontId="24" fillId="0" borderId="0" xfId="6" quotePrefix="1" applyNumberFormat="1" applyFont="1" applyFill="1" applyAlignment="1">
      <alignment horizontal="right"/>
    </xf>
    <xf numFmtId="0" fontId="5" fillId="0" borderId="6" xfId="6" applyFont="1" applyFill="1" applyBorder="1" applyAlignment="1">
      <alignment horizontal="center"/>
    </xf>
    <xf numFmtId="0" fontId="5" fillId="0" borderId="7" xfId="6" applyFont="1" applyFill="1" applyBorder="1" applyAlignment="1">
      <alignment horizontal="center"/>
    </xf>
    <xf numFmtId="1" fontId="5" fillId="4" borderId="7" xfId="6" applyNumberFormat="1" applyFont="1" applyFill="1" applyBorder="1" applyAlignment="1">
      <alignment horizontal="center"/>
    </xf>
    <xf numFmtId="1" fontId="5" fillId="0" borderId="7" xfId="6" applyNumberFormat="1" applyFont="1" applyBorder="1" applyAlignment="1">
      <alignment horizontal="center"/>
    </xf>
    <xf numFmtId="3" fontId="25" fillId="0" borderId="8" xfId="6" applyNumberFormat="1" applyFont="1" applyFill="1" applyBorder="1" applyAlignment="1">
      <alignment vertical="center"/>
    </xf>
    <xf numFmtId="164" fontId="5" fillId="0" borderId="5" xfId="4" applyNumberFormat="1" applyFont="1" applyFill="1" applyBorder="1" applyAlignment="1">
      <alignment horizontal="center"/>
    </xf>
    <xf numFmtId="1" fontId="19" fillId="0" borderId="0" xfId="0" applyNumberFormat="1" applyFont="1"/>
    <xf numFmtId="0" fontId="19" fillId="7" borderId="0" xfId="0" applyFont="1" applyFill="1"/>
    <xf numFmtId="0" fontId="27" fillId="6" borderId="0" xfId="0" applyFont="1" applyFill="1"/>
    <xf numFmtId="0" fontId="28" fillId="0" borderId="0" xfId="0" applyFont="1"/>
    <xf numFmtId="0" fontId="29" fillId="0" borderId="0" xfId="4" applyFont="1" applyFill="1" applyBorder="1" applyAlignment="1">
      <alignment vertical="center"/>
    </xf>
    <xf numFmtId="0" fontId="30" fillId="0" borderId="0" xfId="4" applyFont="1" applyFill="1" applyBorder="1" applyAlignment="1">
      <alignment vertical="center" wrapText="1"/>
    </xf>
    <xf numFmtId="0" fontId="31" fillId="0" borderId="0" xfId="4" applyFont="1" applyFill="1" applyBorder="1" applyAlignment="1">
      <alignment vertical="center" wrapText="1"/>
    </xf>
    <xf numFmtId="0" fontId="33" fillId="0" borderId="0" xfId="4" applyFont="1" applyFill="1" applyBorder="1" applyAlignment="1">
      <alignment horizontal="left" vertical="center" wrapText="1"/>
    </xf>
    <xf numFmtId="0" fontId="3" fillId="0" borderId="0" xfId="4" applyFill="1"/>
    <xf numFmtId="164" fontId="4" fillId="0" borderId="0" xfId="4" applyNumberFormat="1" applyFont="1" applyFill="1" applyBorder="1" applyAlignment="1">
      <alignment horizontal="center"/>
    </xf>
    <xf numFmtId="0" fontId="3" fillId="0" borderId="0" xfId="4" applyFill="1" applyBorder="1"/>
    <xf numFmtId="0" fontId="35" fillId="0" borderId="0" xfId="4" applyFont="1"/>
    <xf numFmtId="0" fontId="6" fillId="0" borderId="0" xfId="4" applyFont="1"/>
    <xf numFmtId="0" fontId="36" fillId="0" borderId="0" xfId="4" applyFont="1"/>
    <xf numFmtId="0" fontId="37" fillId="0" borderId="0" xfId="4" applyFont="1"/>
    <xf numFmtId="0" fontId="20" fillId="0" borderId="0" xfId="4" applyFont="1" applyFill="1"/>
    <xf numFmtId="0" fontId="20" fillId="0" borderId="0" xfId="0" applyFont="1" applyFill="1"/>
    <xf numFmtId="0" fontId="4" fillId="0" borderId="0" xfId="4" applyFont="1"/>
    <xf numFmtId="0" fontId="5" fillId="0" borderId="0" xfId="4" quotePrefix="1" applyFont="1"/>
    <xf numFmtId="164" fontId="5" fillId="0" borderId="0" xfId="4" applyNumberFormat="1" applyFont="1"/>
    <xf numFmtId="0" fontId="38" fillId="0" borderId="0" xfId="4" quotePrefix="1" applyFont="1"/>
    <xf numFmtId="0" fontId="39" fillId="0" borderId="0" xfId="4" applyFont="1"/>
    <xf numFmtId="0" fontId="16" fillId="0" borderId="0" xfId="4" applyFont="1"/>
    <xf numFmtId="0" fontId="4" fillId="0" borderId="0" xfId="0" applyFont="1"/>
    <xf numFmtId="164" fontId="5" fillId="0" borderId="0" xfId="0" applyNumberFormat="1" applyFont="1"/>
    <xf numFmtId="0" fontId="5" fillId="0" borderId="0" xfId="0" applyFont="1"/>
    <xf numFmtId="0" fontId="5" fillId="0" borderId="3" xfId="4" applyFont="1" applyBorder="1" applyAlignment="1">
      <alignment horizontal="center"/>
    </xf>
    <xf numFmtId="0" fontId="5" fillId="0" borderId="0" xfId="4" applyFont="1" applyAlignment="1">
      <alignment horizontal="center"/>
    </xf>
    <xf numFmtId="3" fontId="5" fillId="0" borderId="5" xfId="4" applyNumberFormat="1" applyFont="1" applyBorder="1" applyAlignment="1" applyProtection="1">
      <alignment horizontal="center"/>
    </xf>
    <xf numFmtId="3" fontId="5" fillId="0" borderId="6" xfId="4" applyNumberFormat="1" applyFont="1" applyBorder="1" applyAlignment="1" applyProtection="1">
      <alignment horizontal="center"/>
    </xf>
    <xf numFmtId="164" fontId="5" fillId="0" borderId="6" xfId="4" applyNumberFormat="1" applyFont="1" applyFill="1" applyBorder="1" applyAlignment="1">
      <alignment horizontal="center"/>
    </xf>
    <xf numFmtId="3" fontId="5" fillId="11" borderId="6" xfId="4" applyNumberFormat="1" applyFont="1" applyFill="1" applyBorder="1" applyAlignment="1" applyProtection="1">
      <alignment horizontal="center"/>
    </xf>
    <xf numFmtId="164" fontId="4" fillId="11" borderId="6" xfId="4" applyNumberFormat="1" applyFont="1" applyFill="1" applyBorder="1" applyAlignment="1">
      <alignment horizontal="center"/>
    </xf>
    <xf numFmtId="3" fontId="5" fillId="11" borderId="7" xfId="4" applyNumberFormat="1" applyFont="1" applyFill="1" applyBorder="1" applyAlignment="1" applyProtection="1">
      <alignment horizontal="center"/>
    </xf>
    <xf numFmtId="164" fontId="5" fillId="0" borderId="7" xfId="4" applyNumberFormat="1" applyFont="1" applyFill="1" applyBorder="1" applyAlignment="1">
      <alignment horizontal="center"/>
    </xf>
    <xf numFmtId="0" fontId="23" fillId="0" borderId="0" xfId="0" applyFont="1"/>
    <xf numFmtId="0" fontId="5" fillId="0" borderId="0" xfId="0" applyFont="1" applyFill="1" applyBorder="1"/>
    <xf numFmtId="1" fontId="5" fillId="0" borderId="0" xfId="0" applyNumberFormat="1" applyFont="1"/>
    <xf numFmtId="0" fontId="3" fillId="0" borderId="0" xfId="0" applyFont="1"/>
    <xf numFmtId="0" fontId="13" fillId="0" borderId="0" xfId="0" applyFont="1" applyBorder="1"/>
    <xf numFmtId="0" fontId="13" fillId="0" borderId="0" xfId="0" applyFont="1"/>
    <xf numFmtId="0" fontId="4" fillId="4" borderId="0" xfId="0" applyNumberFormat="1" applyFont="1" applyFill="1" applyBorder="1" applyAlignment="1">
      <alignment horizontal="right" vertical="center"/>
    </xf>
    <xf numFmtId="0" fontId="5" fillId="0" borderId="0" xfId="0" applyFont="1" applyBorder="1"/>
    <xf numFmtId="0" fontId="4" fillId="0" borderId="0" xfId="0" applyNumberFormat="1" applyFont="1" applyFill="1" applyBorder="1" applyAlignment="1">
      <alignment horizontal="left" vertical="center"/>
    </xf>
    <xf numFmtId="164" fontId="5" fillId="0" borderId="0" xfId="0" applyNumberFormat="1" applyFont="1" applyFill="1" applyBorder="1" applyAlignment="1">
      <alignment horizontal="right" vertical="center"/>
    </xf>
    <xf numFmtId="164" fontId="5" fillId="0" borderId="0" xfId="0" applyNumberFormat="1" applyFont="1" applyBorder="1"/>
    <xf numFmtId="0" fontId="5" fillId="0" borderId="0" xfId="0" applyFont="1" applyBorder="1" applyAlignment="1">
      <alignment horizontal="left"/>
    </xf>
    <xf numFmtId="0" fontId="4" fillId="0" borderId="0" xfId="0" applyNumberFormat="1" applyFont="1" applyFill="1" applyBorder="1" applyAlignment="1">
      <alignment horizontal="right" vertical="center"/>
    </xf>
    <xf numFmtId="0" fontId="5" fillId="0" borderId="0" xfId="0" applyNumberFormat="1" applyFont="1" applyFill="1" applyBorder="1" applyAlignment="1">
      <alignment horizontal="left" vertical="center"/>
    </xf>
    <xf numFmtId="1" fontId="5" fillId="0" borderId="0" xfId="0" applyNumberFormat="1" applyFont="1" applyFill="1" applyBorder="1" applyAlignment="1">
      <alignment horizontal="right" vertical="center"/>
    </xf>
    <xf numFmtId="0" fontId="5" fillId="4" borderId="0" xfId="0" applyNumberFormat="1" applyFont="1" applyFill="1" applyBorder="1" applyAlignment="1">
      <alignment horizontal="left" vertical="center"/>
    </xf>
    <xf numFmtId="1" fontId="4" fillId="4" borderId="0" xfId="0" applyNumberFormat="1" applyFont="1" applyFill="1" applyBorder="1" applyAlignment="1">
      <alignment horizontal="right" vertical="center"/>
    </xf>
    <xf numFmtId="0" fontId="5" fillId="0" borderId="0" xfId="0" applyFont="1" applyAlignment="1">
      <alignment horizontal="left" wrapText="1"/>
    </xf>
    <xf numFmtId="0" fontId="0" fillId="0" borderId="0" xfId="0" applyFill="1"/>
    <xf numFmtId="0" fontId="0" fillId="0" borderId="0" xfId="0"/>
    <xf numFmtId="0" fontId="42" fillId="0" borderId="0" xfId="0" applyFont="1" applyFill="1" applyBorder="1" applyAlignment="1">
      <alignment vertical="center"/>
    </xf>
    <xf numFmtId="0" fontId="3" fillId="0" borderId="0" xfId="9"/>
    <xf numFmtId="164" fontId="5" fillId="0" borderId="0" xfId="0" applyNumberFormat="1" applyFont="1" applyFill="1"/>
    <xf numFmtId="0" fontId="5" fillId="0" borderId="0" xfId="0" applyFont="1" applyFill="1"/>
    <xf numFmtId="0" fontId="3" fillId="0" borderId="0" xfId="0" applyFont="1" applyFill="1"/>
    <xf numFmtId="0" fontId="4" fillId="13" borderId="10" xfId="0" applyFont="1" applyFill="1" applyBorder="1" applyAlignment="1">
      <alignment horizontal="left" vertical="center"/>
    </xf>
    <xf numFmtId="0" fontId="5" fillId="7" borderId="10" xfId="0" applyFont="1" applyFill="1" applyBorder="1" applyAlignment="1">
      <alignment horizontal="right" vertical="center" wrapText="1"/>
    </xf>
    <xf numFmtId="0" fontId="5" fillId="10" borderId="10" xfId="0" applyFont="1" applyFill="1" applyBorder="1" applyAlignment="1">
      <alignment horizontal="right" vertical="center" wrapText="1"/>
    </xf>
    <xf numFmtId="0" fontId="4" fillId="0" borderId="11" xfId="0" applyFont="1" applyFill="1" applyBorder="1"/>
    <xf numFmtId="164" fontId="4" fillId="7" borderId="11" xfId="0" applyNumberFormat="1" applyFont="1" applyFill="1" applyBorder="1"/>
    <xf numFmtId="164" fontId="2" fillId="10" borderId="11" xfId="0" applyNumberFormat="1" applyFont="1" applyFill="1" applyBorder="1"/>
    <xf numFmtId="164" fontId="0" fillId="0" borderId="0" xfId="0" applyNumberFormat="1"/>
    <xf numFmtId="0" fontId="4" fillId="0" borderId="12" xfId="0" applyFont="1" applyFill="1" applyBorder="1" applyAlignment="1">
      <alignment horizontal="left"/>
    </xf>
    <xf numFmtId="164" fontId="4" fillId="7" borderId="12" xfId="0" applyNumberFormat="1" applyFont="1" applyFill="1" applyBorder="1"/>
    <xf numFmtId="164" fontId="2" fillId="10" borderId="12" xfId="0" applyNumberFormat="1" applyFont="1" applyFill="1" applyBorder="1"/>
    <xf numFmtId="0" fontId="13" fillId="0" borderId="0" xfId="0" applyFont="1" applyFill="1" applyBorder="1" applyAlignment="1">
      <alignment horizontal="left" indent="1"/>
    </xf>
    <xf numFmtId="164" fontId="13" fillId="0" borderId="0" xfId="0" applyNumberFormat="1" applyFont="1" applyFill="1"/>
    <xf numFmtId="0" fontId="4" fillId="0" borderId="0" xfId="0" applyFont="1" applyBorder="1" applyAlignment="1">
      <alignment horizontal="left"/>
    </xf>
    <xf numFmtId="164" fontId="4" fillId="7" borderId="0" xfId="0" applyNumberFormat="1" applyFont="1" applyFill="1"/>
    <xf numFmtId="164" fontId="2" fillId="10" borderId="0" xfId="0" applyNumberFormat="1" applyFont="1" applyFill="1"/>
    <xf numFmtId="164" fontId="13" fillId="0" borderId="0" xfId="0" applyNumberFormat="1" applyFont="1" applyFill="1" applyBorder="1" applyAlignment="1">
      <alignment horizontal="right" wrapText="1"/>
    </xf>
    <xf numFmtId="0" fontId="5" fillId="0" borderId="0" xfId="0" applyFont="1" applyAlignment="1">
      <alignment horizontal="left"/>
    </xf>
    <xf numFmtId="0" fontId="4" fillId="13" borderId="0" xfId="0" applyFont="1" applyFill="1"/>
    <xf numFmtId="0" fontId="5" fillId="0" borderId="13" xfId="0" applyFont="1" applyBorder="1" applyAlignment="1">
      <alignment horizontal="left"/>
    </xf>
    <xf numFmtId="0" fontId="5" fillId="0" borderId="13" xfId="0" applyFont="1" applyBorder="1"/>
    <xf numFmtId="164" fontId="5" fillId="0" borderId="0" xfId="0" applyNumberFormat="1" applyFont="1" applyAlignment="1">
      <alignment horizontal="left" wrapText="1"/>
    </xf>
    <xf numFmtId="0" fontId="5" fillId="0" borderId="0" xfId="0" applyFont="1" applyAlignment="1"/>
    <xf numFmtId="164" fontId="5" fillId="0" borderId="0" xfId="0" applyNumberFormat="1" applyFont="1" applyAlignment="1"/>
    <xf numFmtId="164" fontId="5" fillId="0" borderId="0" xfId="0" applyNumberFormat="1" applyFont="1" applyAlignment="1">
      <alignment horizontal="left"/>
    </xf>
    <xf numFmtId="0" fontId="4" fillId="0" borderId="0" xfId="0" applyFont="1" applyFill="1"/>
    <xf numFmtId="3" fontId="5" fillId="0" borderId="0" xfId="0" applyNumberFormat="1" applyFont="1" applyFill="1" applyBorder="1"/>
    <xf numFmtId="0" fontId="12" fillId="0" borderId="0" xfId="0" applyFont="1"/>
    <xf numFmtId="164" fontId="5" fillId="0" borderId="0" xfId="0" applyNumberFormat="1" applyFont="1" applyFill="1" applyBorder="1"/>
    <xf numFmtId="0" fontId="54" fillId="0" borderId="0" xfId="0" applyFont="1" applyAlignment="1">
      <alignment vertical="top"/>
    </xf>
    <xf numFmtId="0" fontId="55" fillId="0" borderId="0" xfId="0" applyFont="1"/>
    <xf numFmtId="164" fontId="55" fillId="0" borderId="0" xfId="0" applyNumberFormat="1" applyFont="1"/>
    <xf numFmtId="0" fontId="13" fillId="0" borderId="0" xfId="0" applyFont="1" applyAlignment="1"/>
    <xf numFmtId="0" fontId="5" fillId="0" borderId="0" xfId="0" applyFont="1" applyBorder="1" applyAlignment="1">
      <alignment horizontal="right"/>
    </xf>
    <xf numFmtId="0" fontId="13" fillId="0" borderId="0" xfId="0" applyFont="1" applyAlignment="1">
      <alignment horizontal="left" wrapText="1"/>
    </xf>
    <xf numFmtId="164" fontId="13" fillId="0" borderId="0" xfId="0" applyNumberFormat="1" applyFont="1"/>
    <xf numFmtId="1" fontId="7" fillId="0" borderId="0" xfId="0" applyNumberFormat="1" applyFont="1"/>
    <xf numFmtId="0" fontId="0" fillId="0" borderId="0" xfId="0" applyBorder="1"/>
    <xf numFmtId="0" fontId="34" fillId="0" borderId="0" xfId="0" applyFont="1"/>
    <xf numFmtId="0" fontId="0" fillId="0" borderId="0" xfId="0" applyAlignment="1">
      <alignment horizontal="center"/>
    </xf>
    <xf numFmtId="3" fontId="49" fillId="0" borderId="0" xfId="0" applyNumberFormat="1" applyFont="1" applyFill="1" applyBorder="1"/>
    <xf numFmtId="0" fontId="60" fillId="0" borderId="0" xfId="0" applyFont="1" applyFill="1" applyBorder="1" applyAlignment="1">
      <alignment vertical="center" wrapText="1"/>
    </xf>
    <xf numFmtId="0" fontId="45" fillId="0" borderId="0" xfId="0" applyFont="1" applyFill="1" applyBorder="1"/>
    <xf numFmtId="0" fontId="49" fillId="0" borderId="0" xfId="0" applyFont="1" applyFill="1" applyBorder="1" applyAlignment="1">
      <alignment horizontal="right"/>
    </xf>
    <xf numFmtId="0" fontId="49" fillId="0" borderId="0" xfId="0" applyFont="1"/>
    <xf numFmtId="0" fontId="32" fillId="0" borderId="0" xfId="0" applyFont="1"/>
    <xf numFmtId="164" fontId="7" fillId="0" borderId="0" xfId="0" applyNumberFormat="1" applyFont="1" applyAlignment="1">
      <alignment horizontal="right"/>
    </xf>
    <xf numFmtId="3" fontId="61" fillId="0" borderId="0" xfId="0" applyNumberFormat="1" applyFont="1" applyFill="1" applyBorder="1"/>
    <xf numFmtId="0" fontId="3" fillId="0" borderId="0" xfId="0" applyFont="1" applyFill="1" applyBorder="1"/>
    <xf numFmtId="3" fontId="62" fillId="0" borderId="0" xfId="0" quotePrefix="1" applyNumberFormat="1" applyFont="1" applyFill="1" applyBorder="1"/>
    <xf numFmtId="3" fontId="45" fillId="0" borderId="0" xfId="0" applyNumberFormat="1" applyFont="1"/>
    <xf numFmtId="164" fontId="45" fillId="0" borderId="0" xfId="0" applyNumberFormat="1" applyFont="1"/>
    <xf numFmtId="3" fontId="4" fillId="0" borderId="0" xfId="0" applyNumberFormat="1" applyFont="1" applyFill="1" applyAlignment="1">
      <alignment horizontal="left" indent="2"/>
    </xf>
    <xf numFmtId="164" fontId="63" fillId="0" borderId="0" xfId="0" applyNumberFormat="1" applyFont="1" applyFill="1"/>
    <xf numFmtId="0" fontId="4" fillId="0" borderId="0" xfId="0" applyFont="1" applyFill="1" applyAlignment="1">
      <alignment horizontal="left" indent="2"/>
    </xf>
    <xf numFmtId="3" fontId="4" fillId="0" borderId="0" xfId="0" applyNumberFormat="1" applyFont="1" applyFill="1" applyBorder="1" applyAlignment="1">
      <alignment horizontal="right" wrapText="1"/>
    </xf>
    <xf numFmtId="3" fontId="3" fillId="0" borderId="0" xfId="0" applyNumberFormat="1" applyFont="1" applyFill="1" applyAlignment="1">
      <alignment horizontal="left" indent="2"/>
    </xf>
    <xf numFmtId="0" fontId="26" fillId="0" borderId="0" xfId="0" applyFont="1"/>
    <xf numFmtId="0" fontId="47" fillId="0" borderId="0" xfId="0" applyFont="1"/>
    <xf numFmtId="0" fontId="14" fillId="0" borderId="0" xfId="0" applyFont="1"/>
    <xf numFmtId="3" fontId="25" fillId="0" borderId="0" xfId="0" applyNumberFormat="1" applyFont="1" applyFill="1" applyBorder="1" applyAlignment="1">
      <alignment horizontal="left" vertical="center"/>
    </xf>
    <xf numFmtId="0" fontId="49" fillId="0" borderId="0" xfId="0" applyFont="1" applyFill="1" applyBorder="1"/>
    <xf numFmtId="3" fontId="5" fillId="0" borderId="0" xfId="0" applyNumberFormat="1" applyFont="1"/>
    <xf numFmtId="0" fontId="35" fillId="0" borderId="0" xfId="0" applyFont="1"/>
    <xf numFmtId="0" fontId="4" fillId="0" borderId="0" xfId="0" applyFont="1" applyFill="1" applyBorder="1"/>
    <xf numFmtId="0" fontId="4" fillId="0" borderId="0" xfId="0" applyFont="1" applyBorder="1"/>
    <xf numFmtId="0" fontId="4" fillId="0" borderId="0" xfId="0" applyFont="1" applyFill="1" applyBorder="1" applyAlignment="1"/>
    <xf numFmtId="0" fontId="67" fillId="0" borderId="0" xfId="0" applyFont="1"/>
    <xf numFmtId="0" fontId="59" fillId="6" borderId="0" xfId="0" applyFont="1" applyFill="1" applyAlignment="1"/>
    <xf numFmtId="0" fontId="11" fillId="0" borderId="0" xfId="0" applyFont="1" applyFill="1"/>
    <xf numFmtId="0" fontId="0" fillId="0" borderId="0" xfId="0" applyAlignment="1">
      <alignment horizontal="left"/>
    </xf>
    <xf numFmtId="0" fontId="4" fillId="5" borderId="0" xfId="0" applyFont="1" applyFill="1" applyBorder="1" applyAlignment="1">
      <alignment horizontal="center"/>
    </xf>
    <xf numFmtId="164" fontId="5" fillId="0" borderId="9" xfId="0" applyNumberFormat="1" applyFont="1" applyBorder="1" applyAlignment="1">
      <alignment horizontal="right"/>
    </xf>
    <xf numFmtId="0" fontId="68" fillId="0" borderId="0" xfId="0" applyFont="1"/>
    <xf numFmtId="0" fontId="20" fillId="0" borderId="0" xfId="0" applyFont="1"/>
    <xf numFmtId="0" fontId="4" fillId="5" borderId="0" xfId="0" applyFont="1" applyFill="1" applyBorder="1" applyAlignment="1">
      <alignment horizontal="left"/>
    </xf>
    <xf numFmtId="164" fontId="4" fillId="0" borderId="0" xfId="0" applyNumberFormat="1" applyFont="1" applyFill="1" applyBorder="1"/>
    <xf numFmtId="0" fontId="67" fillId="6" borderId="0" xfId="0" applyFont="1" applyFill="1"/>
    <xf numFmtId="0" fontId="15" fillId="0" borderId="0" xfId="0" applyFont="1"/>
    <xf numFmtId="0" fontId="69" fillId="16" borderId="0" xfId="0" applyFont="1" applyFill="1"/>
    <xf numFmtId="0" fontId="20" fillId="16" borderId="0" xfId="0" applyFont="1" applyFill="1"/>
    <xf numFmtId="0" fontId="0" fillId="16" borderId="0" xfId="0" applyFill="1"/>
    <xf numFmtId="0" fontId="15" fillId="0" borderId="0" xfId="0" applyFont="1" applyFill="1"/>
    <xf numFmtId="0" fontId="69" fillId="0" borderId="0" xfId="0" applyFont="1" applyFill="1"/>
    <xf numFmtId="0" fontId="4" fillId="0" borderId="0" xfId="0" quotePrefix="1" applyFont="1" applyFill="1" applyBorder="1" applyAlignment="1">
      <alignment horizontal="right"/>
    </xf>
    <xf numFmtId="0" fontId="4" fillId="0" borderId="0" xfId="0" applyFont="1" applyFill="1" applyBorder="1" applyAlignment="1">
      <alignment horizontal="right"/>
    </xf>
    <xf numFmtId="0" fontId="4" fillId="17" borderId="0" xfId="0" applyFont="1" applyFill="1" applyBorder="1" applyAlignment="1">
      <alignment horizontal="right"/>
    </xf>
    <xf numFmtId="0" fontId="4" fillId="16" borderId="0" xfId="0" applyFont="1" applyFill="1" applyBorder="1" applyAlignment="1">
      <alignment horizontal="right"/>
    </xf>
    <xf numFmtId="164" fontId="5" fillId="0" borderId="0" xfId="0" applyNumberFormat="1" applyFont="1" applyBorder="1" applyAlignment="1">
      <alignment vertical="center"/>
    </xf>
    <xf numFmtId="164" fontId="4" fillId="0" borderId="0" xfId="0" applyNumberFormat="1" applyFont="1" applyFill="1" applyBorder="1" applyAlignment="1"/>
    <xf numFmtId="164" fontId="4" fillId="0" borderId="0" xfId="0" applyNumberFormat="1" applyFont="1" applyFill="1" applyBorder="1" applyAlignment="1">
      <alignment horizontal="right"/>
    </xf>
    <xf numFmtId="164" fontId="4" fillId="0" borderId="0" xfId="0" applyNumberFormat="1" applyFont="1"/>
    <xf numFmtId="164" fontId="13"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0" fontId="48" fillId="0" borderId="0" xfId="0" applyFont="1"/>
    <xf numFmtId="164" fontId="19" fillId="0" borderId="0" xfId="0" applyNumberFormat="1" applyFont="1"/>
    <xf numFmtId="164" fontId="18" fillId="0" borderId="0" xfId="0" applyNumberFormat="1" applyFont="1" applyBorder="1" applyAlignment="1">
      <alignment horizontal="right" vertical="center"/>
    </xf>
    <xf numFmtId="164" fontId="18" fillId="0" borderId="0" xfId="0" applyNumberFormat="1" applyFont="1" applyFill="1" applyBorder="1" applyAlignment="1">
      <alignment horizontal="right" vertical="center"/>
    </xf>
    <xf numFmtId="164" fontId="18" fillId="0" borderId="0" xfId="0" applyNumberFormat="1" applyFont="1" applyFill="1"/>
    <xf numFmtId="164" fontId="18" fillId="0" borderId="0" xfId="0" applyNumberFormat="1" applyFont="1"/>
    <xf numFmtId="164" fontId="70" fillId="0" borderId="0" xfId="0" applyNumberFormat="1" applyFont="1"/>
    <xf numFmtId="0" fontId="70" fillId="0" borderId="0" xfId="0" applyFont="1"/>
    <xf numFmtId="164" fontId="71" fillId="0" borderId="0" xfId="0" applyNumberFormat="1" applyFont="1" applyFill="1" applyBorder="1" applyAlignment="1">
      <alignment horizontal="right"/>
    </xf>
    <xf numFmtId="164" fontId="71" fillId="0" borderId="0" xfId="0" applyNumberFormat="1" applyFont="1" applyFill="1"/>
    <xf numFmtId="164" fontId="71" fillId="0" borderId="0" xfId="0" applyNumberFormat="1" applyFont="1"/>
    <xf numFmtId="164" fontId="72" fillId="0" borderId="0" xfId="0" applyNumberFormat="1" applyFont="1"/>
    <xf numFmtId="164" fontId="73" fillId="0" borderId="0" xfId="0" applyNumberFormat="1" applyFont="1" applyFill="1" applyBorder="1" applyAlignment="1">
      <alignment horizontal="right"/>
    </xf>
    <xf numFmtId="0" fontId="72" fillId="0" borderId="0" xfId="0" applyFont="1"/>
    <xf numFmtId="0" fontId="5" fillId="0" borderId="0" xfId="0" applyFont="1" applyAlignment="1">
      <alignment horizontal="right"/>
    </xf>
    <xf numFmtId="0" fontId="5" fillId="0" borderId="0" xfId="0" applyFont="1" applyFill="1"/>
    <xf numFmtId="0" fontId="5" fillId="0" borderId="0" xfId="0" applyFont="1" applyFill="1" applyAlignment="1">
      <alignment horizontal="right"/>
    </xf>
    <xf numFmtId="0" fontId="74" fillId="0" borderId="0" xfId="0" applyFont="1"/>
    <xf numFmtId="0" fontId="73" fillId="0" borderId="0" xfId="0" applyFont="1" applyFill="1" applyBorder="1" applyAlignment="1">
      <alignment horizontal="left"/>
    </xf>
    <xf numFmtId="0" fontId="75" fillId="0" borderId="0" xfId="0" applyFont="1" applyAlignment="1">
      <alignment wrapText="1"/>
    </xf>
    <xf numFmtId="0" fontId="75" fillId="0" borderId="0" xfId="0" applyFont="1"/>
    <xf numFmtId="0" fontId="73" fillId="0" borderId="0" xfId="0" applyFont="1"/>
    <xf numFmtId="0" fontId="76" fillId="0" borderId="0" xfId="0" applyFont="1"/>
    <xf numFmtId="0" fontId="18" fillId="0" borderId="0" xfId="4" applyFont="1" applyAlignment="1">
      <alignment horizontal="right"/>
    </xf>
    <xf numFmtId="0" fontId="77" fillId="0" borderId="0" xfId="0" applyFont="1" applyFill="1" applyAlignment="1">
      <alignment wrapText="1"/>
    </xf>
    <xf numFmtId="0" fontId="18" fillId="0" borderId="0" xfId="0" applyFont="1" applyBorder="1" applyAlignment="1">
      <alignment horizontal="right"/>
    </xf>
    <xf numFmtId="0" fontId="71" fillId="0" borderId="0" xfId="0" applyFont="1" applyAlignment="1">
      <alignment horizontal="left" vertical="top"/>
    </xf>
    <xf numFmtId="0" fontId="18" fillId="0" borderId="0" xfId="0" applyFont="1"/>
    <xf numFmtId="0" fontId="18" fillId="0" borderId="0" xfId="0" applyFont="1" applyAlignment="1">
      <alignment horizontal="right"/>
    </xf>
    <xf numFmtId="0" fontId="18" fillId="4" borderId="0" xfId="0" applyFont="1" applyFill="1" applyBorder="1" applyAlignment="1">
      <alignment vertical="center"/>
    </xf>
    <xf numFmtId="0" fontId="71" fillId="7" borderId="0" xfId="0" applyFont="1" applyFill="1" applyBorder="1" applyAlignment="1">
      <alignment horizontal="center" vertical="center"/>
    </xf>
    <xf numFmtId="0" fontId="78" fillId="10" borderId="0" xfId="0" applyFont="1" applyFill="1" applyBorder="1" applyAlignment="1">
      <alignment horizontal="center" vertical="center"/>
    </xf>
    <xf numFmtId="0" fontId="18" fillId="0" borderId="0" xfId="0" applyFont="1" applyBorder="1" applyAlignment="1">
      <alignment horizontal="left"/>
    </xf>
    <xf numFmtId="166" fontId="18" fillId="0" borderId="0" xfId="0" applyNumberFormat="1" applyFont="1" applyFill="1" applyBorder="1" applyAlignment="1">
      <alignment horizontal="center"/>
    </xf>
    <xf numFmtId="0" fontId="25" fillId="0" borderId="0" xfId="0" applyFont="1" applyBorder="1" applyAlignment="1">
      <alignment horizontal="left"/>
    </xf>
    <xf numFmtId="0" fontId="18" fillId="0" borderId="14" xfId="0" applyFont="1" applyBorder="1" applyAlignment="1">
      <alignment horizontal="left"/>
    </xf>
    <xf numFmtId="166" fontId="18" fillId="0" borderId="14" xfId="0" applyNumberFormat="1" applyFont="1" applyFill="1" applyBorder="1" applyAlignment="1">
      <alignment horizontal="center"/>
    </xf>
    <xf numFmtId="0" fontId="25" fillId="0" borderId="0" xfId="0" applyFont="1"/>
    <xf numFmtId="164" fontId="25" fillId="0" borderId="0" xfId="0" applyNumberFormat="1" applyFont="1" applyFill="1"/>
    <xf numFmtId="3" fontId="13" fillId="0" borderId="0" xfId="0" applyNumberFormat="1" applyFont="1" applyFill="1" applyBorder="1"/>
    <xf numFmtId="0" fontId="5" fillId="0" borderId="0" xfId="0" applyFont="1" applyFill="1" applyBorder="1" applyAlignment="1">
      <alignment wrapText="1"/>
    </xf>
    <xf numFmtId="164" fontId="5" fillId="0" borderId="0" xfId="0" applyNumberFormat="1" applyFont="1" applyAlignment="1">
      <alignment horizontal="right"/>
    </xf>
    <xf numFmtId="0" fontId="5" fillId="0" borderId="0" xfId="0" applyFont="1"/>
    <xf numFmtId="0" fontId="40" fillId="0" borderId="0" xfId="0" applyFont="1" applyFill="1" applyBorder="1" applyAlignment="1">
      <alignment vertical="center"/>
    </xf>
    <xf numFmtId="0" fontId="83" fillId="0" borderId="0" xfId="0" applyFont="1" applyFill="1" applyBorder="1" applyAlignment="1">
      <alignment vertical="center"/>
    </xf>
    <xf numFmtId="0" fontId="83" fillId="0" borderId="0" xfId="0" applyFont="1" applyFill="1" applyBorder="1" applyAlignment="1">
      <alignment horizontal="left" vertical="center"/>
    </xf>
    <xf numFmtId="167" fontId="0" fillId="0" borderId="0" xfId="0" applyNumberFormat="1"/>
    <xf numFmtId="167" fontId="4" fillId="0" borderId="0" xfId="0" applyNumberFormat="1" applyFont="1" applyAlignment="1">
      <alignment vertical="center" wrapText="1"/>
    </xf>
    <xf numFmtId="0" fontId="4" fillId="16" borderId="0" xfId="0" applyFont="1" applyFill="1" applyBorder="1" applyAlignment="1">
      <alignment horizontal="center"/>
    </xf>
    <xf numFmtId="167" fontId="35" fillId="0" borderId="0" xfId="0" applyNumberFormat="1" applyFont="1" applyAlignment="1">
      <alignment horizontal="right" wrapText="1"/>
    </xf>
    <xf numFmtId="1" fontId="5" fillId="0" borderId="9" xfId="0" applyNumberFormat="1" applyFont="1" applyBorder="1"/>
    <xf numFmtId="1" fontId="3" fillId="0" borderId="0" xfId="0" applyNumberFormat="1" applyFont="1"/>
    <xf numFmtId="0" fontId="84" fillId="0" borderId="0" xfId="0" applyFont="1" applyFill="1" applyBorder="1" applyAlignment="1">
      <alignment vertical="center"/>
    </xf>
    <xf numFmtId="0" fontId="23" fillId="0" borderId="0" xfId="0" applyFont="1" applyAlignment="1">
      <alignment vertical="top"/>
    </xf>
    <xf numFmtId="0" fontId="85" fillId="0" borderId="0" xfId="0" applyFont="1"/>
    <xf numFmtId="0" fontId="43" fillId="0" borderId="0" xfId="0" applyFont="1" applyFill="1" applyBorder="1"/>
    <xf numFmtId="0" fontId="43" fillId="0" borderId="0" xfId="0" applyFont="1" applyFill="1" applyBorder="1" applyAlignment="1">
      <alignment vertical="top"/>
    </xf>
    <xf numFmtId="0" fontId="43" fillId="0" borderId="0" xfId="0" applyFont="1" applyFill="1" applyBorder="1" applyAlignment="1">
      <alignment horizontal="right" vertical="top"/>
    </xf>
    <xf numFmtId="0" fontId="11" fillId="0" borderId="16" xfId="6" applyFont="1" applyFill="1" applyBorder="1"/>
    <xf numFmtId="0" fontId="4" fillId="0" borderId="16" xfId="6" applyFont="1" applyFill="1" applyBorder="1" applyAlignment="1">
      <alignment horizontal="right"/>
    </xf>
    <xf numFmtId="1" fontId="5" fillId="0" borderId="0" xfId="0" applyNumberFormat="1" applyFont="1" applyFill="1"/>
    <xf numFmtId="0" fontId="13" fillId="0" borderId="0" xfId="4" applyFont="1" applyFill="1" applyAlignment="1">
      <alignment horizontal="left"/>
    </xf>
    <xf numFmtId="0" fontId="13" fillId="0" borderId="0" xfId="4" applyFont="1" applyFill="1"/>
    <xf numFmtId="2" fontId="5" fillId="0" borderId="0" xfId="4" applyNumberFormat="1" applyFont="1" applyAlignment="1">
      <alignment horizontal="left"/>
    </xf>
    <xf numFmtId="0" fontId="5" fillId="0" borderId="0" xfId="4" applyFont="1" applyFill="1"/>
    <xf numFmtId="0" fontId="5" fillId="0" borderId="0" xfId="4" applyFont="1" applyBorder="1"/>
    <xf numFmtId="3" fontId="86" fillId="0" borderId="0" xfId="4" applyNumberFormat="1" applyFont="1" applyBorder="1"/>
    <xf numFmtId="3" fontId="86" fillId="0" borderId="0" xfId="4" applyNumberFormat="1" applyFont="1"/>
    <xf numFmtId="164" fontId="0" fillId="0" borderId="0" xfId="0" applyNumberFormat="1" applyBorder="1"/>
    <xf numFmtId="0" fontId="5" fillId="0" borderId="0" xfId="0" applyFont="1" applyAlignment="1">
      <alignment vertical="center" wrapText="1"/>
    </xf>
    <xf numFmtId="0" fontId="54" fillId="0" borderId="0" xfId="0" applyFont="1"/>
    <xf numFmtId="0" fontId="14" fillId="0" borderId="0" xfId="0" applyFont="1" applyBorder="1"/>
    <xf numFmtId="0" fontId="11" fillId="0" borderId="0" xfId="0" applyFont="1"/>
    <xf numFmtId="0" fontId="4" fillId="4" borderId="0" xfId="0" applyFont="1" applyFill="1" applyBorder="1" applyAlignment="1">
      <alignment wrapText="1"/>
    </xf>
    <xf numFmtId="3" fontId="4" fillId="7" borderId="0" xfId="0" applyNumberFormat="1" applyFont="1" applyFill="1" applyBorder="1" applyAlignment="1">
      <alignment horizontal="right" wrapText="1"/>
    </xf>
    <xf numFmtId="3" fontId="2" fillId="10" borderId="0" xfId="0" applyNumberFormat="1" applyFont="1" applyFill="1" applyBorder="1" applyAlignment="1">
      <alignment horizontal="right" wrapText="1"/>
    </xf>
    <xf numFmtId="164" fontId="4" fillId="7" borderId="0" xfId="0" applyNumberFormat="1" applyFont="1" applyFill="1" applyBorder="1"/>
    <xf numFmtId="164" fontId="2" fillId="10" borderId="0" xfId="0" applyNumberFormat="1" applyFont="1" applyFill="1" applyBorder="1"/>
    <xf numFmtId="164" fontId="4" fillId="0" borderId="0" xfId="0" applyNumberFormat="1" applyFont="1" applyBorder="1"/>
    <xf numFmtId="0" fontId="4" fillId="4" borderId="0" xfId="0" applyFont="1" applyFill="1"/>
    <xf numFmtId="164" fontId="4" fillId="4" borderId="0" xfId="0" applyNumberFormat="1" applyFont="1" applyFill="1"/>
    <xf numFmtId="3" fontId="4" fillId="0" borderId="0" xfId="0" applyNumberFormat="1" applyFont="1" applyFill="1" applyBorder="1"/>
    <xf numFmtId="0" fontId="5" fillId="0" borderId="0" xfId="0" applyFont="1" applyBorder="1" applyAlignment="1">
      <alignment horizontal="left" wrapText="1"/>
    </xf>
    <xf numFmtId="3" fontId="0" fillId="0" borderId="0" xfId="0" applyNumberFormat="1"/>
    <xf numFmtId="0" fontId="5" fillId="0" borderId="0" xfId="0" applyFont="1"/>
    <xf numFmtId="0" fontId="40" fillId="0" borderId="0" xfId="0" applyFont="1" applyFill="1" applyAlignment="1">
      <alignment wrapText="1"/>
    </xf>
    <xf numFmtId="0" fontId="19" fillId="6" borderId="0" xfId="0" applyFont="1" applyFill="1"/>
    <xf numFmtId="0" fontId="28" fillId="0" borderId="17" xfId="0" applyFont="1" applyBorder="1"/>
    <xf numFmtId="0" fontId="19" fillId="0" borderId="17" xfId="0" applyFont="1" applyBorder="1"/>
    <xf numFmtId="164" fontId="19" fillId="0" borderId="17" xfId="0" applyNumberFormat="1" applyFont="1" applyBorder="1"/>
    <xf numFmtId="0" fontId="19" fillId="0" borderId="0" xfId="0" applyFont="1" applyFill="1" applyBorder="1"/>
    <xf numFmtId="3" fontId="89" fillId="0" borderId="0" xfId="0" applyNumberFormat="1" applyFont="1" applyFill="1" applyBorder="1" applyAlignment="1">
      <alignment vertical="top" wrapText="1"/>
    </xf>
    <xf numFmtId="164" fontId="19" fillId="0" borderId="0" xfId="0" applyNumberFormat="1" applyFont="1" applyFill="1" applyBorder="1"/>
    <xf numFmtId="0" fontId="19" fillId="0" borderId="0" xfId="0" applyFont="1" applyAlignment="1">
      <alignment horizontal="right"/>
    </xf>
    <xf numFmtId="0" fontId="0" fillId="19" borderId="0" xfId="0" applyFont="1" applyFill="1" applyBorder="1" applyAlignment="1">
      <alignment horizontal="left" vertical="center" wrapText="1"/>
    </xf>
    <xf numFmtId="0" fontId="4" fillId="20" borderId="0" xfId="6" applyFont="1" applyFill="1" applyBorder="1" applyAlignment="1">
      <alignment horizontal="center" vertical="center" wrapText="1"/>
    </xf>
    <xf numFmtId="0" fontId="4" fillId="21" borderId="0" xfId="6" applyFont="1" applyFill="1" applyBorder="1" applyAlignment="1">
      <alignment vertical="center" wrapText="1"/>
    </xf>
    <xf numFmtId="0" fontId="4" fillId="22" borderId="0" xfId="6" applyFont="1" applyFill="1" applyBorder="1" applyAlignment="1">
      <alignment horizontal="center" vertical="center" wrapText="1"/>
    </xf>
    <xf numFmtId="0" fontId="4" fillId="19" borderId="0" xfId="6" applyFont="1" applyFill="1" applyBorder="1" applyAlignment="1">
      <alignment horizontal="center" vertical="center" wrapText="1"/>
    </xf>
    <xf numFmtId="0" fontId="4" fillId="23" borderId="0" xfId="6" applyFont="1" applyFill="1" applyBorder="1" applyAlignment="1">
      <alignment horizontal="center" vertical="center" wrapText="1"/>
    </xf>
    <xf numFmtId="0" fontId="4" fillId="23" borderId="0" xfId="6" applyFont="1" applyFill="1" applyBorder="1" applyAlignment="1">
      <alignment vertical="center" wrapText="1"/>
    </xf>
    <xf numFmtId="0" fontId="4" fillId="19" borderId="0" xfId="6" applyFont="1" applyFill="1" applyBorder="1" applyAlignment="1">
      <alignment vertical="center" wrapText="1"/>
    </xf>
    <xf numFmtId="0" fontId="5" fillId="19" borderId="0" xfId="6" applyFont="1" applyFill="1" applyBorder="1" applyAlignment="1">
      <alignment horizontal="center" vertical="center" wrapText="1"/>
    </xf>
    <xf numFmtId="0" fontId="13" fillId="19" borderId="0" xfId="6" applyFont="1" applyFill="1" applyBorder="1" applyAlignment="1">
      <alignment horizontal="center" vertical="center" wrapText="1"/>
    </xf>
    <xf numFmtId="0" fontId="13" fillId="25" borderId="0" xfId="6" applyFont="1" applyFill="1" applyBorder="1" applyAlignment="1">
      <alignment horizontal="center" vertical="center" wrapText="1"/>
    </xf>
    <xf numFmtId="0" fontId="5" fillId="23" borderId="0" xfId="6" applyFont="1" applyFill="1" applyBorder="1" applyAlignment="1">
      <alignment horizontal="center" vertical="center" wrapText="1"/>
    </xf>
    <xf numFmtId="0" fontId="5" fillId="19" borderId="0" xfId="6" applyFont="1" applyFill="1" applyBorder="1" applyAlignment="1">
      <alignment vertical="center" wrapText="1"/>
    </xf>
    <xf numFmtId="0" fontId="13" fillId="19" borderId="0" xfId="6" applyFont="1" applyFill="1" applyBorder="1" applyAlignment="1">
      <alignment vertical="center" wrapText="1"/>
    </xf>
    <xf numFmtId="0" fontId="5" fillId="0" borderId="0" xfId="6" applyFont="1" applyFill="1" applyBorder="1" applyAlignment="1">
      <alignment vertical="center" wrapText="1"/>
    </xf>
    <xf numFmtId="0" fontId="5" fillId="19" borderId="0" xfId="6" applyFont="1" applyFill="1" applyBorder="1" applyAlignment="1">
      <alignment horizontal="center" vertical="top" wrapText="1"/>
    </xf>
    <xf numFmtId="0" fontId="35" fillId="22" borderId="0" xfId="6" applyFont="1" applyFill="1" applyBorder="1" applyAlignment="1">
      <alignment vertical="center" wrapText="1"/>
    </xf>
    <xf numFmtId="0" fontId="5" fillId="21" borderId="0" xfId="6" applyFont="1" applyFill="1" applyBorder="1" applyAlignment="1">
      <alignment vertical="center" wrapText="1"/>
    </xf>
    <xf numFmtId="0" fontId="5" fillId="19" borderId="0" xfId="0" applyFont="1" applyFill="1" applyBorder="1" applyAlignment="1">
      <alignment horizontal="left" vertical="center"/>
    </xf>
    <xf numFmtId="0" fontId="5" fillId="19" borderId="0" xfId="6" applyFont="1" applyFill="1" applyBorder="1"/>
    <xf numFmtId="0" fontId="5" fillId="19" borderId="0" xfId="6" applyFont="1" applyFill="1" applyBorder="1" applyAlignment="1">
      <alignment horizontal="center"/>
    </xf>
    <xf numFmtId="0" fontId="5" fillId="0" borderId="0" xfId="0" applyFont="1"/>
    <xf numFmtId="0" fontId="48" fillId="0" borderId="0" xfId="0" applyFont="1" applyAlignment="1">
      <alignment horizontal="center"/>
    </xf>
    <xf numFmtId="0" fontId="83" fillId="0" borderId="0" xfId="0" applyFont="1" applyFill="1" applyAlignment="1">
      <alignment horizontal="left" wrapText="1"/>
    </xf>
    <xf numFmtId="0" fontId="36" fillId="0" borderId="0" xfId="0" applyFont="1"/>
    <xf numFmtId="0" fontId="92" fillId="0" borderId="0" xfId="0" applyFont="1" applyFill="1" applyAlignment="1">
      <alignment wrapText="1"/>
    </xf>
    <xf numFmtId="0" fontId="0" fillId="0" borderId="17" xfId="0" applyBorder="1"/>
    <xf numFmtId="0" fontId="58" fillId="0" borderId="17" xfId="0" applyFont="1" applyBorder="1"/>
    <xf numFmtId="1" fontId="58" fillId="0" borderId="17" xfId="0" applyNumberFormat="1" applyFont="1" applyBorder="1"/>
    <xf numFmtId="0" fontId="58" fillId="0" borderId="0" xfId="0" applyFont="1"/>
    <xf numFmtId="164" fontId="58" fillId="0" borderId="0" xfId="0" applyNumberFormat="1" applyFont="1"/>
    <xf numFmtId="0" fontId="93" fillId="0" borderId="0" xfId="0" applyFont="1"/>
    <xf numFmtId="168" fontId="94" fillId="0" borderId="17" xfId="0" applyNumberFormat="1" applyFont="1" applyBorder="1"/>
    <xf numFmtId="0" fontId="0" fillId="0" borderId="0" xfId="0" applyAlignment="1">
      <alignment horizontal="right"/>
    </xf>
    <xf numFmtId="0" fontId="5" fillId="0" borderId="0" xfId="0" applyFont="1" applyFill="1" applyBorder="1" applyAlignment="1">
      <alignment horizontal="left" vertical="top" wrapText="1"/>
    </xf>
    <xf numFmtId="0" fontId="56" fillId="0" borderId="0" xfId="22"/>
    <xf numFmtId="0" fontId="56" fillId="0" borderId="0" xfId="22" applyAlignment="1">
      <alignment horizontal="center"/>
    </xf>
    <xf numFmtId="0" fontId="28" fillId="0" borderId="19" xfId="22" applyFont="1" applyBorder="1"/>
    <xf numFmtId="0" fontId="28" fillId="0" borderId="21" xfId="22" applyFont="1" applyBorder="1"/>
    <xf numFmtId="0" fontId="28" fillId="0" borderId="22" xfId="22" applyFont="1" applyBorder="1" applyAlignment="1">
      <alignment horizontal="center"/>
    </xf>
    <xf numFmtId="0" fontId="28" fillId="0" borderId="23" xfId="22" applyFont="1" applyBorder="1"/>
    <xf numFmtId="0" fontId="19" fillId="0" borderId="24" xfId="22" applyFont="1" applyBorder="1" applyAlignment="1">
      <alignment horizontal="center"/>
    </xf>
    <xf numFmtId="0" fontId="28" fillId="0" borderId="24" xfId="22" applyFont="1" applyBorder="1"/>
    <xf numFmtId="0" fontId="19" fillId="0" borderId="25" xfId="22" applyFont="1" applyBorder="1" applyAlignment="1">
      <alignment horizontal="center"/>
    </xf>
    <xf numFmtId="0" fontId="28" fillId="0" borderId="26" xfId="22" applyFont="1" applyBorder="1"/>
    <xf numFmtId="0" fontId="19" fillId="0" borderId="26" xfId="22" applyFont="1" applyBorder="1" applyAlignment="1">
      <alignment horizontal="center"/>
    </xf>
    <xf numFmtId="0" fontId="19" fillId="0" borderId="0" xfId="22" applyFont="1"/>
    <xf numFmtId="0" fontId="19" fillId="0" borderId="0" xfId="22" applyFont="1" applyAlignment="1">
      <alignment horizontal="center"/>
    </xf>
    <xf numFmtId="3" fontId="19" fillId="0" borderId="24" xfId="22" applyNumberFormat="1" applyFont="1" applyBorder="1" applyAlignment="1">
      <alignment horizontal="center"/>
    </xf>
    <xf numFmtId="3" fontId="19" fillId="0" borderId="25" xfId="22" applyNumberFormat="1" applyFont="1" applyBorder="1" applyAlignment="1">
      <alignment horizontal="center"/>
    </xf>
    <xf numFmtId="3" fontId="19" fillId="0" borderId="26" xfId="22" applyNumberFormat="1" applyFont="1" applyBorder="1" applyAlignment="1">
      <alignment horizontal="center"/>
    </xf>
    <xf numFmtId="0" fontId="98" fillId="0" borderId="0" xfId="22" applyFont="1" applyFill="1" applyBorder="1"/>
    <xf numFmtId="0" fontId="99" fillId="0" borderId="0" xfId="0" applyFont="1"/>
    <xf numFmtId="0" fontId="44" fillId="0" borderId="0" xfId="29" applyFont="1"/>
    <xf numFmtId="0" fontId="3" fillId="0" borderId="0" xfId="29" applyFill="1" applyAlignment="1">
      <alignment vertical="center"/>
    </xf>
    <xf numFmtId="0" fontId="44" fillId="4" borderId="0" xfId="29" applyFont="1" applyFill="1" applyAlignment="1">
      <alignment horizontal="right"/>
    </xf>
    <xf numFmtId="0" fontId="4" fillId="0" borderId="0" xfId="29" applyFont="1" applyBorder="1"/>
    <xf numFmtId="0" fontId="4" fillId="0" borderId="0" xfId="29" applyFont="1" applyBorder="1" applyAlignment="1">
      <alignment horizontal="right"/>
    </xf>
    <xf numFmtId="0" fontId="36" fillId="0" borderId="0" xfId="9" applyFont="1" applyFill="1"/>
    <xf numFmtId="0" fontId="101" fillId="0" borderId="0" xfId="9" applyFont="1"/>
    <xf numFmtId="0" fontId="3" fillId="0" borderId="0" xfId="9" applyAlignment="1"/>
    <xf numFmtId="0" fontId="25" fillId="0" borderId="34" xfId="9" applyFont="1" applyFill="1" applyBorder="1" applyAlignment="1">
      <alignment wrapText="1"/>
    </xf>
    <xf numFmtId="164" fontId="94" fillId="0" borderId="17" xfId="0" applyNumberFormat="1" applyFont="1" applyBorder="1"/>
    <xf numFmtId="1" fontId="0" fillId="0" borderId="0" xfId="0" applyNumberFormat="1"/>
    <xf numFmtId="0" fontId="40" fillId="0" borderId="0" xfId="0" applyFont="1" applyFill="1" applyAlignment="1">
      <alignment wrapText="1"/>
    </xf>
    <xf numFmtId="0" fontId="103" fillId="0" borderId="0" xfId="0" applyFont="1"/>
    <xf numFmtId="0" fontId="104" fillId="0" borderId="0" xfId="0" applyFont="1"/>
    <xf numFmtId="0" fontId="5" fillId="0" borderId="0" xfId="0" applyFont="1"/>
    <xf numFmtId="0" fontId="3" fillId="0" borderId="0" xfId="31"/>
    <xf numFmtId="0" fontId="60" fillId="0" borderId="0" xfId="34" applyFont="1" applyFill="1" applyBorder="1" applyAlignment="1">
      <alignment vertical="center" wrapText="1"/>
    </xf>
    <xf numFmtId="0" fontId="60" fillId="0" borderId="0" xfId="34" applyFont="1" applyFill="1" applyBorder="1" applyAlignment="1">
      <alignment horizontal="left" vertical="center" wrapText="1"/>
    </xf>
    <xf numFmtId="0" fontId="106" fillId="0" borderId="0" xfId="0" applyFont="1" applyFill="1" applyAlignment="1"/>
    <xf numFmtId="0" fontId="107" fillId="0" borderId="0" xfId="0" applyFont="1" applyFill="1" applyBorder="1" applyAlignment="1"/>
    <xf numFmtId="0" fontId="43" fillId="0" borderId="0" xfId="0" applyFont="1" applyFill="1" applyBorder="1" applyAlignment="1">
      <alignment horizontal="left"/>
    </xf>
    <xf numFmtId="1" fontId="4" fillId="0" borderId="0" xfId="0" applyNumberFormat="1" applyFont="1"/>
    <xf numFmtId="1" fontId="4" fillId="0" borderId="0" xfId="0" applyNumberFormat="1" applyFont="1" applyBorder="1"/>
    <xf numFmtId="1" fontId="5" fillId="0" borderId="0" xfId="0" applyNumberFormat="1" applyFont="1" applyBorder="1"/>
    <xf numFmtId="0" fontId="5" fillId="0" borderId="0" xfId="35" applyFont="1" applyBorder="1"/>
    <xf numFmtId="0" fontId="44" fillId="0" borderId="0" xfId="35" applyFont="1" applyBorder="1"/>
    <xf numFmtId="0" fontId="4" fillId="0" borderId="0" xfId="35" applyFont="1" applyFill="1" applyBorder="1" applyAlignment="1"/>
    <xf numFmtId="0" fontId="5" fillId="0" borderId="0" xfId="0" applyFont="1"/>
    <xf numFmtId="0" fontId="110" fillId="0" borderId="0" xfId="0" applyFont="1"/>
    <xf numFmtId="0" fontId="98" fillId="0" borderId="0" xfId="0" applyFont="1"/>
    <xf numFmtId="0" fontId="84" fillId="0" borderId="0" xfId="0" applyFont="1"/>
    <xf numFmtId="0" fontId="111" fillId="9" borderId="0" xfId="37" applyFont="1" applyFill="1" applyBorder="1" applyAlignment="1">
      <alignment horizontal="left"/>
    </xf>
    <xf numFmtId="164" fontId="7" fillId="0" borderId="0" xfId="0" applyNumberFormat="1" applyFont="1" applyFill="1" applyBorder="1"/>
    <xf numFmtId="3" fontId="5" fillId="0" borderId="0" xfId="38" quotePrefix="1" applyNumberFormat="1" applyFont="1" applyFill="1" applyBorder="1" applyAlignment="1">
      <alignment horizontal="right"/>
    </xf>
    <xf numFmtId="165" fontId="5" fillId="0" borderId="0" xfId="38" applyNumberFormat="1" applyFont="1" applyFill="1" applyBorder="1"/>
    <xf numFmtId="164" fontId="22" fillId="0" borderId="0" xfId="38" applyNumberFormat="1" applyFont="1" applyFill="1" applyBorder="1" applyAlignment="1">
      <alignment horizontal="right" vertical="center"/>
    </xf>
    <xf numFmtId="0" fontId="7" fillId="0" borderId="0" xfId="38" applyFont="1" applyFill="1" applyBorder="1" applyAlignment="1">
      <alignment horizontal="right" vertical="center"/>
    </xf>
    <xf numFmtId="3" fontId="4" fillId="0" borderId="0" xfId="38" applyNumberFormat="1" applyFont="1" applyFill="1" applyBorder="1" applyAlignment="1">
      <alignment horizontal="right"/>
    </xf>
    <xf numFmtId="165" fontId="5" fillId="0" borderId="0" xfId="37" applyNumberFormat="1" applyFont="1" applyFill="1" applyBorder="1"/>
    <xf numFmtId="167" fontId="5" fillId="0" borderId="0" xfId="0" applyNumberFormat="1" applyFont="1" applyBorder="1"/>
    <xf numFmtId="165" fontId="5" fillId="4" borderId="0" xfId="37" applyNumberFormat="1" applyFont="1" applyFill="1" applyBorder="1"/>
    <xf numFmtId="164" fontId="44" fillId="0" borderId="0" xfId="0" applyNumberFormat="1" applyFont="1" applyFill="1" applyBorder="1"/>
    <xf numFmtId="0" fontId="5" fillId="0" borderId="0" xfId="38" quotePrefix="1" applyFont="1" applyFill="1" applyBorder="1" applyAlignment="1">
      <alignment horizontal="left"/>
    </xf>
    <xf numFmtId="3" fontId="5" fillId="0" borderId="0" xfId="38" applyNumberFormat="1" applyFont="1" applyFill="1" applyBorder="1"/>
    <xf numFmtId="0" fontId="44" fillId="0" borderId="0" xfId="38" applyFont="1" applyFill="1" applyBorder="1" applyAlignment="1">
      <alignment horizontal="left"/>
    </xf>
    <xf numFmtId="0" fontId="44" fillId="0" borderId="0" xfId="38" applyFont="1" applyFill="1" applyBorder="1" applyAlignment="1"/>
    <xf numFmtId="0" fontId="44" fillId="0" borderId="0" xfId="38" applyFont="1" applyFill="1" applyBorder="1" applyAlignment="1">
      <alignment horizontal="center"/>
    </xf>
    <xf numFmtId="0" fontId="5" fillId="0" borderId="0" xfId="0" applyFont="1"/>
    <xf numFmtId="0" fontId="5" fillId="0" borderId="0" xfId="0" applyFont="1" applyAlignment="1">
      <alignment horizontal="left"/>
    </xf>
    <xf numFmtId="0" fontId="5" fillId="0" borderId="0" xfId="0" applyFont="1"/>
    <xf numFmtId="0" fontId="112" fillId="0" borderId="0" xfId="0" applyFont="1" applyFill="1"/>
    <xf numFmtId="0" fontId="43" fillId="0" borderId="0" xfId="0" applyFont="1" applyFill="1" applyAlignment="1">
      <alignment vertical="top"/>
    </xf>
    <xf numFmtId="0" fontId="20" fillId="0" borderId="0" xfId="0" applyFont="1" applyFill="1" applyAlignment="1">
      <alignment vertical="top"/>
    </xf>
    <xf numFmtId="0" fontId="113" fillId="0" borderId="0" xfId="0" applyFont="1" applyFill="1" applyBorder="1" applyAlignment="1"/>
    <xf numFmtId="0" fontId="113" fillId="0" borderId="0" xfId="0" applyFont="1" applyBorder="1" applyAlignment="1"/>
    <xf numFmtId="0" fontId="4" fillId="28" borderId="0" xfId="0" applyFont="1" applyFill="1"/>
    <xf numFmtId="0" fontId="4" fillId="4" borderId="0" xfId="0" applyFont="1" applyFill="1" applyAlignment="1">
      <alignment horizontal="right"/>
    </xf>
    <xf numFmtId="0" fontId="80" fillId="0" borderId="0" xfId="0" applyFont="1"/>
    <xf numFmtId="1" fontId="80" fillId="0" borderId="0" xfId="0" applyNumberFormat="1" applyFont="1" applyFill="1"/>
    <xf numFmtId="0" fontId="83" fillId="0" borderId="0" xfId="0" applyFont="1" applyFill="1" applyBorder="1" applyAlignment="1">
      <alignment horizontal="left" vertical="center" wrapText="1"/>
    </xf>
    <xf numFmtId="0" fontId="84" fillId="0" borderId="0" xfId="0" applyFont="1" applyFill="1" applyBorder="1" applyAlignment="1">
      <alignment horizontal="left" vertical="center" wrapText="1"/>
    </xf>
    <xf numFmtId="0" fontId="4" fillId="0" borderId="0" xfId="0" applyFont="1" applyFill="1" applyBorder="1" applyAlignment="1">
      <alignment vertical="center"/>
    </xf>
    <xf numFmtId="164" fontId="114" fillId="0" borderId="0" xfId="0" applyNumberFormat="1" applyFont="1" applyFill="1" applyBorder="1" applyAlignment="1">
      <alignment horizontal="left" vertical="center" wrapText="1"/>
    </xf>
    <xf numFmtId="0" fontId="91" fillId="0" borderId="0" xfId="0" applyFont="1" applyAlignment="1">
      <alignment horizontal="justify"/>
    </xf>
    <xf numFmtId="0" fontId="113" fillId="0" borderId="0" xfId="0" applyFont="1" applyAlignment="1">
      <alignment horizontal="justify"/>
    </xf>
    <xf numFmtId="0" fontId="73" fillId="0" borderId="0" xfId="0" applyFont="1" applyBorder="1" applyAlignment="1"/>
    <xf numFmtId="0" fontId="44" fillId="0" borderId="0" xfId="0" applyFont="1" applyAlignment="1">
      <alignment horizontal="left"/>
    </xf>
    <xf numFmtId="0" fontId="5" fillId="0" borderId="0" xfId="0" applyFont="1" applyBorder="1" applyAlignment="1">
      <alignment horizontal="justify"/>
    </xf>
    <xf numFmtId="0" fontId="4" fillId="0" borderId="0" xfId="0" applyFont="1" applyBorder="1" applyAlignment="1">
      <alignment horizontal="justify"/>
    </xf>
    <xf numFmtId="0" fontId="44" fillId="0" borderId="0" xfId="0" applyFont="1"/>
    <xf numFmtId="0" fontId="42" fillId="0" borderId="0" xfId="0" applyFont="1" applyFill="1" applyBorder="1" applyAlignment="1">
      <alignment horizontal="center" vertical="center"/>
    </xf>
    <xf numFmtId="164" fontId="5" fillId="0" borderId="0" xfId="0" applyNumberFormat="1" applyFont="1" applyAlignment="1">
      <alignment horizontal="center"/>
    </xf>
    <xf numFmtId="0" fontId="5" fillId="0" borderId="0" xfId="0" applyFont="1" applyBorder="1" applyAlignment="1">
      <alignment horizontal="left" indent="1"/>
    </xf>
    <xf numFmtId="0" fontId="5" fillId="0" borderId="0" xfId="0" applyFont="1" applyFill="1" applyBorder="1" applyAlignment="1">
      <alignment horizontal="left" indent="1"/>
    </xf>
    <xf numFmtId="1" fontId="13" fillId="0" borderId="0" xfId="0" applyNumberFormat="1" applyFont="1" applyBorder="1" applyAlignment="1">
      <alignment horizontal="center"/>
    </xf>
    <xf numFmtId="1" fontId="5" fillId="0" borderId="0" xfId="0" applyNumberFormat="1" applyFont="1" applyBorder="1" applyAlignment="1">
      <alignment horizontal="left" indent="1"/>
    </xf>
    <xf numFmtId="0" fontId="116" fillId="0" borderId="0" xfId="0" applyFont="1"/>
    <xf numFmtId="0" fontId="117" fillId="0" borderId="0" xfId="0" applyFont="1"/>
    <xf numFmtId="0" fontId="5" fillId="0" borderId="0" xfId="0" applyFont="1" applyAlignment="1">
      <alignment horizontal="left" wrapText="1"/>
    </xf>
    <xf numFmtId="0" fontId="5" fillId="0" borderId="0" xfId="0" applyFont="1"/>
    <xf numFmtId="0" fontId="40" fillId="0" borderId="0" xfId="0" applyFont="1"/>
    <xf numFmtId="0" fontId="59" fillId="6" borderId="0" xfId="0" applyFont="1" applyFill="1" applyBorder="1" applyAlignment="1">
      <alignment vertical="center"/>
    </xf>
    <xf numFmtId="0" fontId="115" fillId="6" borderId="0" xfId="0" applyFont="1" applyFill="1"/>
    <xf numFmtId="0" fontId="118" fillId="0" borderId="0" xfId="0" applyFont="1" applyFill="1" applyBorder="1" applyAlignment="1">
      <alignment horizontal="left" vertical="center" wrapText="1"/>
    </xf>
    <xf numFmtId="164" fontId="25" fillId="0" borderId="0" xfId="0" applyNumberFormat="1" applyFont="1" applyFill="1" applyBorder="1" applyAlignment="1">
      <alignment horizontal="right"/>
    </xf>
    <xf numFmtId="164" fontId="25" fillId="0" borderId="0" xfId="0" applyNumberFormat="1" applyFont="1" applyFill="1" applyAlignment="1">
      <alignment horizontal="right"/>
    </xf>
    <xf numFmtId="164" fontId="25" fillId="0" borderId="0" xfId="0" applyNumberFormat="1" applyFont="1" applyFill="1" applyBorder="1"/>
    <xf numFmtId="165" fontId="119" fillId="0" borderId="0" xfId="0" applyNumberFormat="1" applyFont="1" applyFill="1" applyBorder="1" applyAlignment="1"/>
    <xf numFmtId="164" fontId="54" fillId="0" borderId="0" xfId="0" applyNumberFormat="1" applyFont="1" applyFill="1"/>
    <xf numFmtId="164" fontId="46" fillId="0" borderId="0" xfId="0" applyNumberFormat="1" applyFont="1" applyFill="1"/>
    <xf numFmtId="165" fontId="5" fillId="0" borderId="0" xfId="0" applyNumberFormat="1" applyFont="1" applyFill="1" applyBorder="1"/>
    <xf numFmtId="0" fontId="0" fillId="0" borderId="0" xfId="0" applyAlignment="1"/>
    <xf numFmtId="0" fontId="5" fillId="0" borderId="0" xfId="0" applyFont="1"/>
    <xf numFmtId="0" fontId="0" fillId="0" borderId="0" xfId="0" applyAlignment="1">
      <alignment wrapText="1"/>
    </xf>
    <xf numFmtId="0" fontId="5" fillId="0" borderId="0" xfId="0" applyFont="1" applyAlignment="1">
      <alignment horizontal="left"/>
    </xf>
    <xf numFmtId="0" fontId="40" fillId="0" borderId="0" xfId="0" applyFont="1" applyFill="1" applyBorder="1" applyAlignment="1">
      <alignment horizontal="left" vertical="center"/>
    </xf>
    <xf numFmtId="0" fontId="42" fillId="0" borderId="0" xfId="0" applyFont="1" applyFill="1" applyBorder="1" applyAlignment="1">
      <alignment horizontal="left" vertical="center"/>
    </xf>
    <xf numFmtId="0" fontId="14" fillId="0" borderId="0" xfId="0" applyFont="1" applyAlignment="1">
      <alignment horizontal="right"/>
    </xf>
    <xf numFmtId="3" fontId="11" fillId="0" borderId="0" xfId="0" applyNumberFormat="1" applyFont="1" applyAlignment="1">
      <alignment horizontal="right"/>
    </xf>
    <xf numFmtId="3" fontId="120" fillId="0" borderId="0" xfId="0" applyNumberFormat="1" applyFont="1" applyAlignment="1">
      <alignment horizontal="center"/>
    </xf>
    <xf numFmtId="3" fontId="36" fillId="0" borderId="0" xfId="0" applyNumberFormat="1" applyFont="1" applyAlignment="1">
      <alignment horizontal="left"/>
    </xf>
    <xf numFmtId="0" fontId="13" fillId="0" borderId="0" xfId="0" applyFont="1" applyAlignment="1">
      <alignment horizontal="right"/>
    </xf>
    <xf numFmtId="3" fontId="4" fillId="0" borderId="0" xfId="0" applyNumberFormat="1" applyFont="1" applyAlignment="1">
      <alignment horizontal="right"/>
    </xf>
    <xf numFmtId="0" fontId="13" fillId="0" borderId="0" xfId="0" applyFont="1" applyAlignment="1">
      <alignment horizontal="left"/>
    </xf>
    <xf numFmtId="0" fontId="7" fillId="0" borderId="0" xfId="0" applyFont="1" applyAlignment="1">
      <alignment horizontal="right"/>
    </xf>
    <xf numFmtId="1" fontId="28" fillId="0" borderId="0" xfId="0" applyNumberFormat="1" applyFont="1"/>
    <xf numFmtId="3" fontId="109" fillId="0" borderId="0" xfId="0" applyNumberFormat="1" applyFont="1" applyAlignment="1">
      <alignment horizontal="right"/>
    </xf>
    <xf numFmtId="0" fontId="7" fillId="0" borderId="0" xfId="0" applyFont="1"/>
    <xf numFmtId="0" fontId="35" fillId="0" borderId="0" xfId="0" applyFont="1" applyAlignment="1">
      <alignment horizontal="left" wrapText="1"/>
    </xf>
    <xf numFmtId="0" fontId="26" fillId="0" borderId="0" xfId="0" applyFont="1" applyAlignment="1">
      <alignment horizontal="left" wrapText="1"/>
    </xf>
    <xf numFmtId="3" fontId="4" fillId="0" borderId="0" xfId="0" applyNumberFormat="1" applyFont="1" applyAlignment="1">
      <alignment horizontal="left"/>
    </xf>
    <xf numFmtId="0" fontId="5" fillId="0" borderId="0" xfId="0" applyFont="1" applyAlignment="1">
      <alignment horizontal="left" wrapText="1"/>
    </xf>
    <xf numFmtId="0" fontId="0" fillId="0" borderId="0" xfId="0" applyAlignment="1"/>
    <xf numFmtId="0" fontId="5" fillId="0" borderId="0" xfId="0" applyFont="1" applyAlignment="1">
      <alignment horizontal="left"/>
    </xf>
    <xf numFmtId="0" fontId="5" fillId="0" borderId="0" xfId="0" applyFont="1"/>
    <xf numFmtId="0" fontId="5" fillId="0" borderId="0" xfId="0" applyFont="1" applyAlignment="1"/>
    <xf numFmtId="0" fontId="83" fillId="0" borderId="0" xfId="0" applyFont="1" applyFill="1" applyBorder="1" applyAlignment="1">
      <alignment horizontal="left" vertical="center"/>
    </xf>
    <xf numFmtId="0" fontId="5" fillId="0" borderId="0" xfId="0" applyFont="1" applyFill="1" applyBorder="1" applyAlignment="1">
      <alignment horizontal="left" wrapText="1"/>
    </xf>
    <xf numFmtId="0" fontId="84" fillId="0" borderId="0" xfId="0" applyFont="1" applyFill="1" applyAlignment="1">
      <alignment horizontal="left"/>
    </xf>
    <xf numFmtId="0" fontId="45" fillId="0" borderId="0" xfId="0" applyFont="1" applyFill="1" applyAlignment="1">
      <alignment horizontal="left"/>
    </xf>
    <xf numFmtId="0" fontId="84" fillId="0" borderId="0" xfId="0" applyFont="1" applyFill="1" applyAlignment="1">
      <alignment horizontal="left" wrapText="1"/>
    </xf>
    <xf numFmtId="164" fontId="4" fillId="13" borderId="0" xfId="0" applyNumberFormat="1" applyFont="1" applyFill="1" applyAlignment="1">
      <alignment horizontal="right"/>
    </xf>
    <xf numFmtId="0" fontId="122" fillId="0" borderId="0" xfId="0" applyFont="1"/>
    <xf numFmtId="1" fontId="82" fillId="0" borderId="0" xfId="0" applyNumberFormat="1" applyFont="1" applyBorder="1" applyAlignment="1">
      <alignment horizontal="center"/>
    </xf>
    <xf numFmtId="1" fontId="5" fillId="0" borderId="0" xfId="0" applyNumberFormat="1" applyFont="1" applyBorder="1" applyAlignment="1"/>
    <xf numFmtId="1" fontId="4" fillId="0" borderId="0" xfId="0" applyNumberFormat="1" applyFont="1" applyBorder="1" applyAlignment="1">
      <alignment horizontal="right" vertical="center"/>
    </xf>
    <xf numFmtId="1" fontId="4" fillId="0" borderId="0" xfId="0" applyNumberFormat="1" applyFont="1" applyBorder="1" applyAlignment="1">
      <alignment horizontal="center" vertical="center"/>
    </xf>
    <xf numFmtId="0" fontId="123" fillId="6" borderId="0" xfId="0" applyFont="1" applyFill="1"/>
    <xf numFmtId="0" fontId="124" fillId="6" borderId="0" xfId="0" applyFont="1" applyFill="1"/>
    <xf numFmtId="1" fontId="5" fillId="0" borderId="0" xfId="0" applyNumberFormat="1" applyFont="1" applyFill="1" applyBorder="1"/>
    <xf numFmtId="0" fontId="40" fillId="0" borderId="0" xfId="0" applyFont="1" applyFill="1" applyAlignment="1"/>
    <xf numFmtId="0" fontId="84" fillId="0" borderId="0" xfId="0" applyFont="1" applyFill="1" applyAlignment="1"/>
    <xf numFmtId="0" fontId="42" fillId="0" borderId="0" xfId="0" applyFont="1" applyFill="1" applyAlignment="1"/>
    <xf numFmtId="0" fontId="68" fillId="0" borderId="0" xfId="0" applyFont="1" applyAlignment="1">
      <alignment horizontal="right" wrapText="1"/>
    </xf>
    <xf numFmtId="0" fontId="4" fillId="13" borderId="0" xfId="0" applyFont="1" applyFill="1" applyBorder="1" applyAlignment="1">
      <alignment horizontal="justify"/>
    </xf>
    <xf numFmtId="0" fontId="4" fillId="13" borderId="0" xfId="0" applyFont="1" applyFill="1" applyBorder="1" applyAlignment="1">
      <alignment horizontal="right"/>
    </xf>
    <xf numFmtId="0" fontId="125" fillId="0" borderId="0" xfId="0" applyFont="1" applyBorder="1" applyAlignment="1">
      <alignment horizontal="justify"/>
    </xf>
    <xf numFmtId="0" fontId="5" fillId="0" borderId="0" xfId="0" applyFont="1" applyBorder="1" applyAlignment="1"/>
    <xf numFmtId="0" fontId="4" fillId="0" borderId="0" xfId="0" applyFont="1" applyFill="1" applyBorder="1" applyAlignment="1">
      <alignment horizontal="left"/>
    </xf>
    <xf numFmtId="0" fontId="4" fillId="0" borderId="0" xfId="0" applyFont="1" applyFill="1" applyAlignment="1">
      <alignment horizontal="right" vertical="center"/>
    </xf>
    <xf numFmtId="0" fontId="60" fillId="0" borderId="0" xfId="0" applyFont="1" applyFill="1" applyBorder="1" applyAlignment="1">
      <alignment horizontal="left" vertical="center"/>
    </xf>
    <xf numFmtId="3" fontId="2" fillId="15" borderId="18" xfId="41" applyNumberFormat="1" applyFont="1" applyFill="1" applyBorder="1" applyAlignment="1" applyProtection="1">
      <alignment horizontal="center"/>
      <protection locked="0"/>
    </xf>
    <xf numFmtId="3" fontId="2" fillId="15" borderId="0" xfId="42" applyNumberFormat="1" applyFont="1" applyFill="1" applyBorder="1" applyAlignment="1" applyProtection="1">
      <alignment horizontal="center"/>
      <protection locked="0"/>
    </xf>
    <xf numFmtId="164" fontId="5" fillId="0" borderId="18" xfId="41" applyNumberFormat="1" applyFont="1" applyBorder="1"/>
    <xf numFmtId="164" fontId="5" fillId="0" borderId="0" xfId="41" applyNumberFormat="1" applyFont="1" applyBorder="1"/>
    <xf numFmtId="164" fontId="5" fillId="0" borderId="45" xfId="41" applyNumberFormat="1" applyFont="1" applyBorder="1"/>
    <xf numFmtId="164" fontId="5" fillId="0" borderId="15" xfId="41" applyNumberFormat="1" applyFont="1" applyBorder="1"/>
    <xf numFmtId="0" fontId="43" fillId="0" borderId="0" xfId="0" applyFont="1" applyFill="1" applyAlignment="1">
      <alignment vertical="center" wrapText="1"/>
    </xf>
    <xf numFmtId="0" fontId="0" fillId="0" borderId="0" xfId="0" applyFill="1" applyAlignment="1">
      <alignment wrapText="1"/>
    </xf>
    <xf numFmtId="0" fontId="126" fillId="15" borderId="0" xfId="4" applyFont="1" applyFill="1" applyBorder="1"/>
    <xf numFmtId="0" fontId="4" fillId="0" borderId="0" xfId="0" applyFont="1" applyBorder="1" applyAlignment="1">
      <alignment horizontal="right"/>
    </xf>
    <xf numFmtId="0" fontId="5" fillId="0" borderId="0" xfId="0" applyFont="1" applyFill="1" applyBorder="1" applyProtection="1">
      <protection locked="0"/>
    </xf>
    <xf numFmtId="170" fontId="5" fillId="0" borderId="0" xfId="0" applyNumberFormat="1" applyFont="1" applyFill="1" applyBorder="1" applyProtection="1">
      <protection locked="0"/>
    </xf>
    <xf numFmtId="171" fontId="5" fillId="0" borderId="0" xfId="0" applyNumberFormat="1" applyFont="1" applyFill="1" applyBorder="1" applyAlignment="1" applyProtection="1">
      <alignment horizontal="left"/>
      <protection locked="0"/>
    </xf>
    <xf numFmtId="0" fontId="5" fillId="0" borderId="15" xfId="0" applyFont="1" applyFill="1" applyBorder="1" applyProtection="1">
      <protection locked="0"/>
    </xf>
    <xf numFmtId="0" fontId="5" fillId="0" borderId="0" xfId="0" applyFont="1" applyBorder="1" applyAlignment="1">
      <alignment horizontal="left" vertical="top" wrapText="1"/>
    </xf>
    <xf numFmtId="1" fontId="5" fillId="0" borderId="9" xfId="0" applyNumberFormat="1" applyFont="1" applyBorder="1" applyAlignment="1">
      <alignment horizontal="center" vertical="center" wrapText="1"/>
    </xf>
    <xf numFmtId="0" fontId="128" fillId="0" borderId="0" xfId="0" applyFont="1" applyAlignment="1"/>
    <xf numFmtId="0" fontId="129" fillId="0" borderId="0" xfId="0" applyFont="1" applyFill="1" applyBorder="1" applyAlignment="1">
      <alignment horizontal="center" vertical="top"/>
    </xf>
    <xf numFmtId="0" fontId="36" fillId="0" borderId="0" xfId="0" applyFont="1" applyAlignment="1"/>
    <xf numFmtId="0" fontId="23" fillId="0" borderId="0" xfId="0" applyFont="1" applyAlignment="1">
      <alignment horizontal="left" vertical="top"/>
    </xf>
    <xf numFmtId="0" fontId="15" fillId="0" borderId="0" xfId="0" applyFont="1" applyBorder="1" applyAlignment="1">
      <alignment horizontal="left"/>
    </xf>
    <xf numFmtId="1" fontId="5" fillId="0" borderId="9" xfId="0" applyNumberFormat="1" applyFont="1" applyFill="1" applyBorder="1" applyAlignment="1">
      <alignment horizontal="center" vertical="center" wrapText="1"/>
    </xf>
    <xf numFmtId="0" fontId="15" fillId="0" borderId="0" xfId="44" applyFont="1" applyBorder="1" applyAlignment="1">
      <alignment horizontal="left"/>
    </xf>
    <xf numFmtId="0" fontId="0" fillId="0" borderId="0" xfId="0" applyBorder="1" applyAlignment="1">
      <alignment horizontal="left"/>
    </xf>
    <xf numFmtId="0" fontId="130" fillId="0" borderId="0" xfId="0" applyFont="1" applyBorder="1" applyAlignment="1">
      <alignment horizontal="left"/>
    </xf>
    <xf numFmtId="0" fontId="4" fillId="4" borderId="0" xfId="14" applyFont="1" applyFill="1" applyBorder="1"/>
    <xf numFmtId="0" fontId="60" fillId="6" borderId="0" xfId="0" applyFont="1" applyFill="1" applyBorder="1" applyAlignment="1">
      <alignment horizontal="left" vertical="center"/>
    </xf>
    <xf numFmtId="0" fontId="131" fillId="0" borderId="0" xfId="0" applyFont="1" applyFill="1" applyBorder="1" applyAlignment="1">
      <alignment horizontal="left" vertical="center"/>
    </xf>
    <xf numFmtId="0" fontId="132" fillId="0" borderId="0" xfId="0" applyFont="1" applyFill="1"/>
    <xf numFmtId="0" fontId="133" fillId="0" borderId="0" xfId="0" applyFont="1" applyFill="1" applyBorder="1"/>
    <xf numFmtId="0" fontId="134" fillId="0" borderId="0" xfId="0" applyFont="1" applyFill="1" applyBorder="1" applyAlignment="1">
      <alignment horizontal="left"/>
    </xf>
    <xf numFmtId="0" fontId="135" fillId="0" borderId="0" xfId="0" applyFont="1"/>
    <xf numFmtId="165" fontId="4" fillId="0" borderId="0" xfId="0" applyNumberFormat="1" applyFont="1" applyFill="1" applyBorder="1"/>
    <xf numFmtId="164" fontId="5" fillId="0" borderId="0" xfId="0" applyNumberFormat="1" applyFont="1" applyFill="1" applyBorder="1" applyAlignment="1">
      <alignment vertical="top" wrapText="1"/>
    </xf>
    <xf numFmtId="1" fontId="5" fillId="0" borderId="0" xfId="0" applyNumberFormat="1" applyFont="1" applyFill="1" applyBorder="1" applyAlignment="1">
      <alignment vertical="top" wrapText="1"/>
    </xf>
    <xf numFmtId="1" fontId="4" fillId="0" borderId="0" xfId="0" applyNumberFormat="1" applyFont="1" applyFill="1" applyBorder="1"/>
    <xf numFmtId="0" fontId="0" fillId="0" borderId="0" xfId="0" applyAlignment="1">
      <alignment wrapText="1"/>
    </xf>
    <xf numFmtId="0" fontId="5" fillId="0" borderId="0" xfId="0" applyFont="1"/>
    <xf numFmtId="0" fontId="137" fillId="0" borderId="0" xfId="0" applyFont="1" applyFill="1" applyAlignment="1"/>
    <xf numFmtId="0" fontId="83" fillId="0" borderId="0" xfId="0" applyFont="1" applyFill="1" applyAlignment="1">
      <alignment horizontal="left"/>
    </xf>
    <xf numFmtId="1" fontId="4" fillId="4" borderId="0" xfId="0" applyNumberFormat="1" applyFont="1" applyFill="1"/>
    <xf numFmtId="164" fontId="108" fillId="0" borderId="0" xfId="0" applyNumberFormat="1" applyFont="1" applyBorder="1"/>
    <xf numFmtId="0" fontId="44" fillId="0" borderId="0" xfId="6" applyFont="1"/>
    <xf numFmtId="0" fontId="3" fillId="0" borderId="0" xfId="6" applyFill="1" applyAlignment="1">
      <alignment vertical="center"/>
    </xf>
    <xf numFmtId="0" fontId="44" fillId="4" borderId="0" xfId="6" applyFont="1" applyFill="1" applyAlignment="1">
      <alignment horizontal="right"/>
    </xf>
    <xf numFmtId="0" fontId="4" fillId="0" borderId="0" xfId="6" applyFont="1" applyBorder="1"/>
    <xf numFmtId="0" fontId="4" fillId="0" borderId="0" xfId="6" applyFont="1" applyBorder="1" applyAlignment="1">
      <alignment horizontal="right"/>
    </xf>
    <xf numFmtId="0" fontId="19" fillId="0" borderId="0" xfId="0" applyFont="1" applyAlignment="1">
      <alignment horizontal="center"/>
    </xf>
    <xf numFmtId="0" fontId="52" fillId="0" borderId="0" xfId="0" applyFont="1"/>
    <xf numFmtId="0" fontId="138" fillId="0" borderId="0" xfId="0" applyFont="1"/>
    <xf numFmtId="0" fontId="139" fillId="0" borderId="0" xfId="0" applyFont="1"/>
    <xf numFmtId="0" fontId="19" fillId="0" borderId="0" xfId="0" applyFont="1" applyAlignment="1">
      <alignment horizontal="center"/>
    </xf>
    <xf numFmtId="0" fontId="5" fillId="0" borderId="0" xfId="0" applyFont="1" applyAlignment="1">
      <alignment wrapText="1"/>
    </xf>
    <xf numFmtId="0" fontId="5" fillId="0" borderId="0" xfId="0" applyFont="1"/>
    <xf numFmtId="172" fontId="52" fillId="0" borderId="0" xfId="0" applyNumberFormat="1" applyFont="1"/>
    <xf numFmtId="0" fontId="140" fillId="0" borderId="0" xfId="0" applyFont="1"/>
    <xf numFmtId="49" fontId="136" fillId="10" borderId="0" xfId="0" applyNumberFormat="1" applyFont="1" applyFill="1" applyAlignment="1"/>
    <xf numFmtId="164" fontId="19" fillId="0" borderId="0" xfId="0" applyNumberFormat="1" applyFont="1" applyBorder="1"/>
    <xf numFmtId="0" fontId="19" fillId="0" borderId="0" xfId="0" applyFont="1" applyFill="1" applyBorder="1" applyAlignment="1"/>
    <xf numFmtId="0" fontId="18" fillId="0" borderId="0" xfId="0" applyFont="1" applyFill="1" applyBorder="1" applyAlignment="1">
      <alignment horizontal="left" wrapText="1"/>
    </xf>
    <xf numFmtId="0" fontId="5" fillId="0" borderId="0" xfId="0" applyFont="1"/>
    <xf numFmtId="0" fontId="40" fillId="0" borderId="0" xfId="0" applyFont="1" applyFill="1" applyAlignment="1">
      <alignment vertical="center" wrapText="1"/>
    </xf>
    <xf numFmtId="0" fontId="141" fillId="0" borderId="0" xfId="4" applyFont="1" applyFill="1" applyAlignment="1">
      <alignment vertical="center"/>
    </xf>
    <xf numFmtId="164" fontId="13" fillId="0" borderId="0" xfId="6" applyNumberFormat="1" applyFont="1" applyFill="1" applyAlignment="1">
      <alignment horizontal="left"/>
    </xf>
    <xf numFmtId="164" fontId="73" fillId="0" borderId="0" xfId="6" applyNumberFormat="1" applyFont="1" applyFill="1" applyAlignment="1">
      <alignment horizontal="left"/>
    </xf>
    <xf numFmtId="0" fontId="73" fillId="0" borderId="0" xfId="9" applyFont="1" applyFill="1" applyBorder="1" applyAlignment="1">
      <alignment horizontal="left"/>
    </xf>
    <xf numFmtId="0" fontId="18" fillId="0" borderId="0" xfId="9" applyFont="1" applyBorder="1"/>
    <xf numFmtId="0" fontId="18" fillId="0" borderId="0" xfId="9" applyFont="1"/>
    <xf numFmtId="0" fontId="141" fillId="0" borderId="0" xfId="9" applyFont="1" applyBorder="1" applyAlignment="1"/>
    <xf numFmtId="0" fontId="141" fillId="0" borderId="0" xfId="0" applyFont="1"/>
    <xf numFmtId="0" fontId="87" fillId="0" borderId="0" xfId="0" applyFont="1"/>
    <xf numFmtId="0" fontId="98" fillId="0" borderId="0" xfId="0" applyFont="1" applyFill="1" applyBorder="1" applyAlignment="1">
      <alignment vertical="center"/>
    </xf>
    <xf numFmtId="0" fontId="98" fillId="0" borderId="0" xfId="0" applyFont="1" applyFill="1" applyBorder="1"/>
    <xf numFmtId="0" fontId="142" fillId="0" borderId="0" xfId="0" applyFont="1"/>
    <xf numFmtId="0" fontId="40" fillId="0" borderId="0" xfId="0" applyFont="1" applyFill="1" applyBorder="1" applyAlignment="1">
      <alignment horizontal="left" vertical="center" wrapText="1"/>
    </xf>
    <xf numFmtId="0" fontId="73" fillId="0" borderId="0" xfId="0" applyFont="1" applyAlignment="1"/>
    <xf numFmtId="0" fontId="73" fillId="0" borderId="0" xfId="0" applyFont="1" applyAlignment="1">
      <alignment vertical="top"/>
    </xf>
    <xf numFmtId="0" fontId="141" fillId="0" borderId="0" xfId="0" applyFont="1" applyFill="1" applyBorder="1"/>
    <xf numFmtId="0" fontId="18" fillId="7" borderId="11" xfId="0" applyFont="1" applyFill="1" applyBorder="1" applyAlignment="1">
      <alignment horizontal="right"/>
    </xf>
    <xf numFmtId="0" fontId="18" fillId="4" borderId="0" xfId="0" applyFont="1" applyFill="1" applyBorder="1"/>
    <xf numFmtId="0" fontId="18" fillId="14" borderId="0" xfId="0" applyFont="1" applyFill="1" applyAlignment="1">
      <alignment horizontal="center"/>
    </xf>
    <xf numFmtId="0" fontId="71" fillId="14" borderId="0" xfId="0" applyFont="1" applyFill="1" applyBorder="1"/>
    <xf numFmtId="3" fontId="71" fillId="14" borderId="0" xfId="0" applyNumberFormat="1" applyFont="1" applyFill="1" applyBorder="1"/>
    <xf numFmtId="164" fontId="71" fillId="7" borderId="0" xfId="0" applyNumberFormat="1" applyFont="1" applyFill="1"/>
    <xf numFmtId="0" fontId="18" fillId="0" borderId="0" xfId="0" applyFont="1" applyFill="1" applyBorder="1" applyAlignment="1">
      <alignment horizontal="left" indent="1"/>
    </xf>
    <xf numFmtId="3" fontId="18" fillId="0" borderId="0" xfId="0" applyNumberFormat="1" applyFont="1" applyFill="1"/>
    <xf numFmtId="164" fontId="18" fillId="0" borderId="0" xfId="0" applyNumberFormat="1" applyFont="1" applyFill="1" applyBorder="1"/>
    <xf numFmtId="0" fontId="71" fillId="4" borderId="0" xfId="0" applyFont="1" applyFill="1" applyBorder="1"/>
    <xf numFmtId="3" fontId="71" fillId="14" borderId="0" xfId="0" applyNumberFormat="1" applyFont="1" applyFill="1"/>
    <xf numFmtId="0" fontId="71" fillId="0" borderId="0" xfId="0" applyFont="1" applyFill="1" applyBorder="1"/>
    <xf numFmtId="3" fontId="71" fillId="0" borderId="0" xfId="0" applyNumberFormat="1" applyFont="1"/>
    <xf numFmtId="3" fontId="18" fillId="0" borderId="0" xfId="0" applyNumberFormat="1" applyFont="1"/>
    <xf numFmtId="3" fontId="18" fillId="0" borderId="0" xfId="0" applyNumberFormat="1" applyFont="1" applyFill="1" applyBorder="1"/>
    <xf numFmtId="0" fontId="18" fillId="14" borderId="0" xfId="0" applyFont="1" applyFill="1" applyBorder="1"/>
    <xf numFmtId="0" fontId="18" fillId="0" borderId="0" xfId="0" applyFont="1" applyFill="1" applyBorder="1"/>
    <xf numFmtId="0" fontId="141" fillId="0" borderId="0" xfId="0" applyFont="1" applyFill="1" applyBorder="1" applyAlignment="1">
      <alignment horizontal="left" vertical="center"/>
    </xf>
    <xf numFmtId="164" fontId="18" fillId="0" borderId="0" xfId="0" applyNumberFormat="1" applyFont="1" applyFill="1" applyBorder="1" applyAlignment="1">
      <alignment horizontal="right"/>
    </xf>
    <xf numFmtId="164" fontId="18" fillId="4" borderId="0" xfId="0" applyNumberFormat="1" applyFont="1" applyFill="1" applyBorder="1" applyAlignment="1">
      <alignment horizontal="right"/>
    </xf>
    <xf numFmtId="164" fontId="71" fillId="7" borderId="0" xfId="0" applyNumberFormat="1" applyFont="1" applyFill="1" applyAlignment="1">
      <alignment horizontal="right"/>
    </xf>
    <xf numFmtId="0" fontId="71" fillId="4" borderId="10" xfId="0" applyFont="1" applyFill="1" applyBorder="1" applyAlignment="1">
      <alignment horizontal="left" vertical="center" wrapText="1"/>
    </xf>
    <xf numFmtId="165" fontId="71" fillId="4" borderId="41" xfId="0" applyNumberFormat="1" applyFont="1" applyFill="1" applyBorder="1" applyAlignment="1">
      <alignment horizontal="right"/>
    </xf>
    <xf numFmtId="164" fontId="71" fillId="7" borderId="41" xfId="0" applyNumberFormat="1" applyFont="1" applyFill="1" applyBorder="1" applyAlignment="1"/>
    <xf numFmtId="0" fontId="71" fillId="4" borderId="42" xfId="0" applyFont="1" applyFill="1" applyBorder="1" applyAlignment="1">
      <alignment horizontal="left" wrapText="1"/>
    </xf>
    <xf numFmtId="165" fontId="71" fillId="4" borderId="42" xfId="0" applyNumberFormat="1" applyFont="1" applyFill="1" applyBorder="1" applyAlignment="1">
      <alignment horizontal="right"/>
    </xf>
    <xf numFmtId="164" fontId="71" fillId="7" borderId="42" xfId="0" applyNumberFormat="1" applyFont="1" applyFill="1" applyBorder="1" applyAlignment="1"/>
    <xf numFmtId="165" fontId="18" fillId="0" borderId="0" xfId="0" applyNumberFormat="1" applyFont="1" applyFill="1" applyBorder="1" applyAlignment="1">
      <alignment horizontal="right"/>
    </xf>
    <xf numFmtId="164" fontId="18" fillId="0" borderId="0" xfId="0" applyNumberFormat="1" applyFont="1" applyFill="1" applyAlignment="1"/>
    <xf numFmtId="0" fontId="18" fillId="0" borderId="0" xfId="0" applyFont="1" applyFill="1" applyBorder="1" applyAlignment="1">
      <alignment horizontal="left" wrapText="1" indent="2"/>
    </xf>
    <xf numFmtId="164" fontId="18" fillId="0" borderId="0" xfId="0" applyNumberFormat="1" applyFont="1" applyFill="1" applyBorder="1" applyAlignment="1"/>
    <xf numFmtId="0" fontId="71" fillId="4" borderId="10" xfId="0" applyFont="1" applyFill="1" applyBorder="1" applyAlignment="1">
      <alignment horizontal="left" wrapText="1"/>
    </xf>
    <xf numFmtId="165" fontId="71" fillId="4" borderId="10" xfId="0" applyNumberFormat="1" applyFont="1" applyFill="1" applyBorder="1" applyAlignment="1">
      <alignment horizontal="right"/>
    </xf>
    <xf numFmtId="164" fontId="71" fillId="7" borderId="10" xfId="0" applyNumberFormat="1" applyFont="1" applyFill="1" applyBorder="1" applyAlignment="1">
      <alignment horizontal="right"/>
    </xf>
    <xf numFmtId="0" fontId="18" fillId="0" borderId="0" xfId="0" applyFont="1" applyFill="1" applyBorder="1" applyAlignment="1">
      <alignment horizontal="left" wrapText="1" indent="1"/>
    </xf>
    <xf numFmtId="0" fontId="18" fillId="0" borderId="0" xfId="0" quotePrefix="1" applyFont="1" applyFill="1" applyBorder="1" applyAlignment="1">
      <alignment horizontal="left" wrapText="1" indent="1"/>
    </xf>
    <xf numFmtId="0" fontId="71" fillId="4" borderId="0" xfId="0" applyFont="1" applyFill="1" applyBorder="1" applyAlignment="1">
      <alignment horizontal="left" wrapText="1"/>
    </xf>
    <xf numFmtId="165" fontId="71" fillId="4" borderId="0" xfId="0" applyNumberFormat="1" applyFont="1" applyFill="1" applyBorder="1" applyAlignment="1"/>
    <xf numFmtId="165" fontId="18" fillId="0" borderId="0" xfId="0" applyNumberFormat="1" applyFont="1" applyFill="1" applyBorder="1" applyAlignment="1"/>
    <xf numFmtId="0" fontId="18" fillId="0" borderId="43" xfId="0" applyFont="1" applyFill="1" applyBorder="1" applyAlignment="1">
      <alignment horizontal="left" wrapText="1" indent="1"/>
    </xf>
    <xf numFmtId="165" fontId="18" fillId="0" borderId="43" xfId="0" applyNumberFormat="1" applyFont="1" applyFill="1" applyBorder="1" applyAlignment="1"/>
    <xf numFmtId="0" fontId="73" fillId="0" borderId="0" xfId="0" applyFont="1" applyFill="1" applyBorder="1" applyAlignment="1">
      <alignment horizontal="left" wrapText="1"/>
    </xf>
    <xf numFmtId="165" fontId="144" fillId="0" borderId="0" xfId="0" applyNumberFormat="1" applyFont="1" applyFill="1" applyBorder="1" applyAlignment="1">
      <alignment horizontal="right"/>
    </xf>
    <xf numFmtId="3" fontId="73" fillId="0" borderId="0" xfId="0" applyNumberFormat="1" applyFont="1" applyFill="1" applyBorder="1" applyAlignment="1">
      <alignment vertical="center"/>
    </xf>
    <xf numFmtId="0" fontId="79" fillId="7" borderId="0" xfId="0" applyFont="1" applyFill="1" applyBorder="1" applyAlignment="1">
      <alignment horizontal="center"/>
    </xf>
    <xf numFmtId="0" fontId="18" fillId="7" borderId="0" xfId="0" applyFont="1" applyFill="1" applyBorder="1" applyAlignment="1">
      <alignment horizontal="center" wrapText="1"/>
    </xf>
    <xf numFmtId="0" fontId="73" fillId="0" borderId="0" xfId="0" applyFont="1" applyBorder="1"/>
    <xf numFmtId="3" fontId="71" fillId="4" borderId="0" xfId="0" applyNumberFormat="1" applyFont="1" applyFill="1" applyBorder="1"/>
    <xf numFmtId="164" fontId="71" fillId="4" borderId="0" xfId="0" applyNumberFormat="1" applyFont="1" applyFill="1" applyBorder="1"/>
    <xf numFmtId="164" fontId="71" fillId="7" borderId="0" xfId="0" applyNumberFormat="1" applyFont="1" applyFill="1" applyBorder="1"/>
    <xf numFmtId="3" fontId="71" fillId="4" borderId="0" xfId="0" applyNumberFormat="1" applyFont="1" applyFill="1" applyBorder="1" applyAlignment="1">
      <alignment horizontal="center"/>
    </xf>
    <xf numFmtId="164" fontId="71" fillId="4" borderId="0" xfId="0" applyNumberFormat="1" applyFont="1" applyFill="1" applyBorder="1" applyAlignment="1">
      <alignment horizontal="center"/>
    </xf>
    <xf numFmtId="164" fontId="71" fillId="7" borderId="0" xfId="0" applyNumberFormat="1" applyFont="1" applyFill="1" applyBorder="1" applyAlignment="1">
      <alignment horizontal="center"/>
    </xf>
    <xf numFmtId="3" fontId="18" fillId="0" borderId="0" xfId="0" applyNumberFormat="1" applyFont="1" applyBorder="1"/>
    <xf numFmtId="164" fontId="18" fillId="0" borderId="0" xfId="0" applyNumberFormat="1" applyFont="1" applyBorder="1"/>
    <xf numFmtId="0" fontId="141" fillId="0" borderId="0" xfId="0" applyFont="1" applyAlignment="1">
      <alignment vertical="center"/>
    </xf>
    <xf numFmtId="3" fontId="18" fillId="7" borderId="0" xfId="0" applyNumberFormat="1" applyFont="1" applyFill="1" applyBorder="1" applyAlignment="1">
      <alignment horizontal="right" wrapText="1"/>
    </xf>
    <xf numFmtId="0" fontId="71" fillId="4" borderId="0" xfId="0" applyFont="1" applyFill="1"/>
    <xf numFmtId="0" fontId="71" fillId="0" borderId="0" xfId="0" applyFont="1" applyFill="1"/>
    <xf numFmtId="3" fontId="71" fillId="0" borderId="0" xfId="0" applyNumberFormat="1" applyFont="1" applyFill="1" applyBorder="1"/>
    <xf numFmtId="164" fontId="71" fillId="0" borderId="0" xfId="0" applyNumberFormat="1" applyFont="1" applyFill="1" applyBorder="1"/>
    <xf numFmtId="0" fontId="71" fillId="4" borderId="0" xfId="0" applyFont="1" applyFill="1" applyBorder="1" applyAlignment="1">
      <alignment wrapText="1"/>
    </xf>
    <xf numFmtId="0" fontId="18" fillId="0" borderId="0" xfId="0" applyFont="1" applyBorder="1"/>
    <xf numFmtId="1" fontId="18" fillId="4" borderId="0" xfId="0" applyNumberFormat="1" applyFont="1" applyFill="1" applyBorder="1" applyAlignment="1">
      <alignment horizontal="center" vertical="center"/>
    </xf>
    <xf numFmtId="1" fontId="18" fillId="4" borderId="0" xfId="0" applyNumberFormat="1" applyFont="1" applyFill="1" applyBorder="1" applyAlignment="1">
      <alignment horizontal="center" wrapText="1"/>
    </xf>
    <xf numFmtId="3" fontId="18" fillId="0" borderId="0" xfId="0" applyNumberFormat="1" applyFont="1" applyBorder="1" applyAlignment="1">
      <alignment horizontal="right"/>
    </xf>
    <xf numFmtId="3" fontId="71" fillId="0" borderId="0" xfId="0" applyNumberFormat="1" applyFont="1" applyBorder="1" applyAlignment="1">
      <alignment horizontal="right"/>
    </xf>
    <xf numFmtId="164" fontId="145" fillId="7" borderId="0" xfId="0" applyNumberFormat="1" applyFont="1" applyFill="1" applyBorder="1" applyAlignment="1">
      <alignment horizontal="right"/>
    </xf>
    <xf numFmtId="0" fontId="18" fillId="0" borderId="0" xfId="0" applyFont="1" applyBorder="1" applyAlignment="1">
      <alignment wrapText="1"/>
    </xf>
    <xf numFmtId="0" fontId="71" fillId="0" borderId="0" xfId="0" applyFont="1" applyBorder="1"/>
    <xf numFmtId="0" fontId="145" fillId="7" borderId="0" xfId="0" applyFont="1" applyFill="1" applyBorder="1"/>
    <xf numFmtId="0" fontId="18" fillId="0" borderId="0" xfId="0" applyFont="1" applyAlignment="1"/>
    <xf numFmtId="0" fontId="18" fillId="0" borderId="0" xfId="0" applyFont="1" applyAlignment="1">
      <alignment horizontal="left"/>
    </xf>
    <xf numFmtId="0" fontId="141" fillId="0" borderId="0" xfId="0" applyFont="1" applyFill="1" applyAlignment="1">
      <alignment horizontal="left"/>
    </xf>
    <xf numFmtId="0" fontId="41" fillId="6" borderId="0" xfId="0" applyFont="1" applyFill="1" applyAlignment="1">
      <alignment horizontal="left"/>
    </xf>
    <xf numFmtId="0" fontId="136" fillId="6" borderId="0" xfId="0" applyFont="1" applyFill="1" applyBorder="1" applyAlignment="1">
      <alignment vertical="center"/>
    </xf>
    <xf numFmtId="3" fontId="50" fillId="0" borderId="0" xfId="0" applyNumberFormat="1" applyFont="1" applyAlignment="1">
      <alignment horizontal="right"/>
    </xf>
    <xf numFmtId="0" fontId="3" fillId="0" borderId="0" xfId="31" applyFont="1"/>
    <xf numFmtId="0" fontId="141" fillId="0" borderId="0" xfId="0" applyFont="1" applyAlignment="1">
      <alignment horizontal="left" vertical="top"/>
    </xf>
    <xf numFmtId="0" fontId="59" fillId="6" borderId="0" xfId="0" applyFont="1" applyFill="1" applyBorder="1" applyAlignment="1">
      <alignment horizontal="left" vertical="center"/>
    </xf>
    <xf numFmtId="0" fontId="127" fillId="6" borderId="0" xfId="0" applyFont="1" applyFill="1" applyBorder="1" applyAlignment="1">
      <alignment horizontal="left" vertical="center"/>
    </xf>
    <xf numFmtId="0" fontId="146" fillId="0" borderId="0" xfId="25" applyFont="1"/>
    <xf numFmtId="0" fontId="19" fillId="0" borderId="0" xfId="0" applyFont="1" applyFill="1"/>
    <xf numFmtId="0" fontId="147" fillId="0" borderId="0" xfId="25" applyFont="1"/>
    <xf numFmtId="0" fontId="146" fillId="0" borderId="0" xfId="34" applyFont="1"/>
    <xf numFmtId="0" fontId="18" fillId="0" borderId="0" xfId="31" applyFont="1"/>
    <xf numFmtId="0" fontId="70" fillId="19" borderId="35" xfId="34" applyFont="1" applyFill="1" applyBorder="1"/>
    <xf numFmtId="164" fontId="18" fillId="0" borderId="38" xfId="31" applyNumberFormat="1" applyFont="1" applyBorder="1"/>
    <xf numFmtId="0" fontId="70" fillId="19" borderId="39" xfId="34" applyFont="1" applyFill="1" applyBorder="1"/>
    <xf numFmtId="0" fontId="70" fillId="0" borderId="35" xfId="34" applyFont="1" applyBorder="1"/>
    <xf numFmtId="0" fontId="141" fillId="0" borderId="0" xfId="34" applyFont="1" applyFill="1"/>
    <xf numFmtId="0" fontId="146" fillId="0" borderId="0" xfId="22" applyFont="1"/>
    <xf numFmtId="0" fontId="71" fillId="0" borderId="0" xfId="9" applyFont="1" applyFill="1" applyBorder="1" applyAlignment="1">
      <alignment horizontal="centerContinuous"/>
    </xf>
    <xf numFmtId="0" fontId="71" fillId="7" borderId="29" xfId="9" applyFont="1" applyFill="1" applyBorder="1" applyAlignment="1">
      <alignment horizontal="centerContinuous"/>
    </xf>
    <xf numFmtId="0" fontId="79" fillId="7" borderId="30" xfId="9" applyFont="1" applyFill="1" applyBorder="1" applyAlignment="1">
      <alignment horizontal="centerContinuous"/>
    </xf>
    <xf numFmtId="0" fontId="18" fillId="7" borderId="30" xfId="9" applyFont="1" applyFill="1" applyBorder="1" applyAlignment="1">
      <alignment horizontal="centerContinuous"/>
    </xf>
    <xf numFmtId="0" fontId="71" fillId="10" borderId="29" xfId="9" applyFont="1" applyFill="1" applyBorder="1" applyAlignment="1">
      <alignment horizontal="centerContinuous"/>
    </xf>
    <xf numFmtId="0" fontId="18" fillId="10" borderId="30" xfId="9" applyFont="1" applyFill="1" applyBorder="1" applyAlignment="1">
      <alignment horizontal="centerContinuous"/>
    </xf>
    <xf numFmtId="0" fontId="18" fillId="10" borderId="31" xfId="9" applyFont="1" applyFill="1" applyBorder="1" applyAlignment="1">
      <alignment horizontal="centerContinuous"/>
    </xf>
    <xf numFmtId="0" fontId="18" fillId="0" borderId="32" xfId="9" applyFont="1" applyFill="1" applyBorder="1" applyAlignment="1">
      <alignment horizontal="center"/>
    </xf>
    <xf numFmtId="0" fontId="18" fillId="0" borderId="17" xfId="9" applyFont="1" applyFill="1" applyBorder="1" applyAlignment="1">
      <alignment horizontal="center"/>
    </xf>
    <xf numFmtId="0" fontId="18" fillId="0" borderId="32" xfId="9" applyFont="1" applyFill="1" applyBorder="1" applyAlignment="1">
      <alignment horizontal="left"/>
    </xf>
    <xf numFmtId="164" fontId="18" fillId="0" borderId="33" xfId="9" applyNumberFormat="1" applyFont="1" applyFill="1" applyBorder="1" applyAlignment="1">
      <alignment horizontal="center"/>
    </xf>
    <xf numFmtId="164" fontId="18" fillId="0" borderId="36" xfId="9" applyNumberFormat="1" applyFont="1" applyFill="1" applyBorder="1" applyAlignment="1">
      <alignment horizontal="center"/>
    </xf>
    <xf numFmtId="0" fontId="18" fillId="0" borderId="6" xfId="9" applyFont="1" applyFill="1" applyBorder="1" applyAlignment="1">
      <alignment horizontal="left"/>
    </xf>
    <xf numFmtId="164" fontId="18" fillId="0" borderId="17" xfId="9" applyNumberFormat="1" applyFont="1" applyFill="1" applyBorder="1" applyAlignment="1">
      <alignment horizontal="center"/>
    </xf>
    <xf numFmtId="0" fontId="81" fillId="7" borderId="17" xfId="0" applyFont="1" applyFill="1" applyBorder="1" applyAlignment="1">
      <alignment horizontal="center" wrapText="1"/>
    </xf>
    <xf numFmtId="0" fontId="81" fillId="10" borderId="17" xfId="0" applyFont="1" applyFill="1" applyBorder="1" applyAlignment="1">
      <alignment horizontal="center" wrapText="1"/>
    </xf>
    <xf numFmtId="0" fontId="141" fillId="0" borderId="0" xfId="0" applyFont="1" applyFill="1" applyAlignment="1">
      <alignment vertical="center"/>
    </xf>
    <xf numFmtId="0" fontId="40" fillId="0" borderId="0" xfId="0" applyFont="1" applyFill="1" applyAlignment="1">
      <alignment wrapText="1"/>
    </xf>
    <xf numFmtId="0" fontId="5" fillId="0" borderId="0" xfId="0" applyFont="1"/>
    <xf numFmtId="0" fontId="18" fillId="0" borderId="0" xfId="0" applyFont="1" applyAlignment="1">
      <alignment vertical="center" wrapText="1"/>
    </xf>
    <xf numFmtId="0" fontId="5" fillId="0" borderId="0" xfId="0" applyFont="1" applyFill="1" applyBorder="1" applyAlignment="1">
      <alignment horizontal="left" wrapText="1"/>
    </xf>
    <xf numFmtId="164" fontId="3" fillId="0" borderId="0" xfId="4" applyNumberFormat="1" applyFont="1" applyFill="1" applyAlignment="1">
      <alignment horizontal="right"/>
    </xf>
    <xf numFmtId="0" fontId="3" fillId="0" borderId="0" xfId="4" applyFont="1" applyFill="1"/>
    <xf numFmtId="0" fontId="150" fillId="0" borderId="0" xfId="0" applyFont="1"/>
    <xf numFmtId="0" fontId="4" fillId="5" borderId="0" xfId="0" applyFont="1" applyFill="1" applyBorder="1" applyAlignment="1">
      <alignment horizontal="right"/>
    </xf>
    <xf numFmtId="0" fontId="11" fillId="0" borderId="0" xfId="0" applyFont="1" applyFill="1" applyAlignment="1">
      <alignment horizontal="left"/>
    </xf>
    <xf numFmtId="0" fontId="18" fillId="0" borderId="0" xfId="31" applyFont="1" applyFill="1" applyBorder="1"/>
    <xf numFmtId="0" fontId="71" fillId="0" borderId="0" xfId="31" applyFont="1" applyFill="1" applyBorder="1" applyAlignment="1">
      <alignment horizontal="center" vertical="center" wrapText="1"/>
    </xf>
    <xf numFmtId="0" fontId="18" fillId="0" borderId="0" xfId="31" applyFont="1" applyFill="1" applyBorder="1" applyAlignment="1">
      <alignment horizontal="left" vertical="center" wrapText="1"/>
    </xf>
    <xf numFmtId="169" fontId="18" fillId="0" borderId="0" xfId="31" applyNumberFormat="1" applyFont="1" applyFill="1" applyBorder="1"/>
    <xf numFmtId="164" fontId="18" fillId="0" borderId="0" xfId="31" applyNumberFormat="1" applyFont="1" applyFill="1" applyBorder="1"/>
    <xf numFmtId="0" fontId="70" fillId="0" borderId="0" xfId="0" applyFont="1" applyFill="1"/>
    <xf numFmtId="0" fontId="18" fillId="0" borderId="38" xfId="0" applyFont="1" applyFill="1" applyBorder="1"/>
    <xf numFmtId="164" fontId="18" fillId="0" borderId="38" xfId="0" applyNumberFormat="1" applyFont="1" applyFill="1" applyBorder="1" applyAlignment="1">
      <alignment horizontal="center"/>
    </xf>
    <xf numFmtId="0" fontId="5" fillId="0" borderId="0" xfId="31" applyFont="1" applyFill="1" applyBorder="1"/>
    <xf numFmtId="0" fontId="4" fillId="0" borderId="0" xfId="31" applyFont="1" applyFill="1" applyBorder="1" applyAlignment="1">
      <alignment horizontal="center" vertical="center" wrapText="1"/>
    </xf>
    <xf numFmtId="0" fontId="5" fillId="0" borderId="0" xfId="34" applyFont="1" applyFill="1" applyBorder="1" applyAlignment="1">
      <alignment horizontal="left" vertical="center" wrapText="1"/>
    </xf>
    <xf numFmtId="169" fontId="58" fillId="0" borderId="0" xfId="34" applyNumberFormat="1" applyFont="1" applyFill="1" applyBorder="1" applyAlignment="1">
      <alignment horizontal="center" vertical="center"/>
    </xf>
    <xf numFmtId="164" fontId="58" fillId="0" borderId="0" xfId="34" applyNumberFormat="1" applyFont="1" applyFill="1" applyBorder="1" applyAlignment="1">
      <alignment horizontal="center" vertical="center"/>
    </xf>
    <xf numFmtId="0" fontId="71" fillId="7" borderId="38" xfId="0" applyFont="1" applyFill="1" applyBorder="1" applyAlignment="1">
      <alignment horizontal="center" vertical="center" wrapText="1"/>
    </xf>
    <xf numFmtId="0" fontId="71" fillId="10" borderId="38" xfId="0" applyFont="1" applyFill="1" applyBorder="1" applyAlignment="1">
      <alignment horizontal="center" vertical="center" wrapText="1"/>
    </xf>
    <xf numFmtId="0" fontId="71" fillId="10" borderId="36" xfId="34" applyFont="1" applyFill="1" applyBorder="1" applyAlignment="1">
      <alignment horizontal="center" vertical="center" wrapText="1"/>
    </xf>
    <xf numFmtId="0" fontId="71" fillId="7" borderId="36" xfId="34" applyFont="1" applyFill="1" applyBorder="1" applyAlignment="1">
      <alignment horizontal="center" vertical="center" wrapText="1"/>
    </xf>
    <xf numFmtId="0" fontId="18" fillId="8" borderId="0" xfId="0" applyFont="1" applyFill="1" applyBorder="1" applyAlignment="1">
      <alignment horizontal="right" vertical="top"/>
    </xf>
    <xf numFmtId="0" fontId="18" fillId="8" borderId="0" xfId="0" applyFont="1" applyFill="1" applyBorder="1" applyAlignment="1">
      <alignment vertical="top"/>
    </xf>
    <xf numFmtId="1" fontId="18" fillId="8" borderId="0" xfId="0" applyNumberFormat="1" applyFont="1" applyFill="1" applyBorder="1" applyAlignment="1">
      <alignment horizontal="right" vertical="top"/>
    </xf>
    <xf numFmtId="1" fontId="18" fillId="0" borderId="0" xfId="0" applyNumberFormat="1" applyFont="1"/>
    <xf numFmtId="0" fontId="73" fillId="0" borderId="0" xfId="22" applyFont="1"/>
    <xf numFmtId="0" fontId="152" fillId="0" borderId="0" xfId="24" applyFont="1" applyAlignment="1"/>
    <xf numFmtId="1" fontId="153" fillId="0" borderId="0" xfId="0" applyNumberFormat="1" applyFont="1" applyAlignment="1">
      <alignment horizontal="right"/>
    </xf>
    <xf numFmtId="0" fontId="5" fillId="0" borderId="40" xfId="5" applyFont="1" applyFill="1" applyBorder="1" applyAlignment="1">
      <alignment horizontal="center"/>
    </xf>
    <xf numFmtId="0" fontId="5" fillId="0" borderId="40" xfId="5" applyFont="1" applyFill="1" applyBorder="1" applyAlignment="1">
      <alignment horizontal="centerContinuous"/>
    </xf>
    <xf numFmtId="0" fontId="5" fillId="0" borderId="40" xfId="5" applyFont="1" applyFill="1" applyBorder="1" applyAlignment="1">
      <alignment horizontal="center" vertical="center" wrapText="1"/>
    </xf>
    <xf numFmtId="0" fontId="5" fillId="0" borderId="40" xfId="4" applyFont="1" applyFill="1" applyBorder="1"/>
    <xf numFmtId="164" fontId="5" fillId="0" borderId="40" xfId="5" applyNumberFormat="1" applyFont="1" applyFill="1" applyBorder="1" applyAlignment="1">
      <alignment horizontal="center"/>
    </xf>
    <xf numFmtId="4" fontId="5" fillId="0" borderId="40" xfId="5" applyNumberFormat="1" applyFont="1" applyFill="1" applyBorder="1" applyAlignment="1">
      <alignment horizontal="right"/>
    </xf>
    <xf numFmtId="0" fontId="5" fillId="0" borderId="40" xfId="4" applyFont="1" applyFill="1" applyBorder="1" applyAlignment="1">
      <alignment horizontal="left"/>
    </xf>
    <xf numFmtId="4" fontId="5" fillId="0" borderId="40" xfId="5" applyNumberFormat="1" applyFont="1" applyFill="1" applyBorder="1" applyAlignment="1">
      <alignment horizontal="left"/>
    </xf>
    <xf numFmtId="0" fontId="4" fillId="0" borderId="40" xfId="4" applyFont="1" applyFill="1" applyBorder="1" applyAlignment="1">
      <alignment horizontal="left"/>
    </xf>
    <xf numFmtId="0" fontId="18" fillId="0" borderId="0" xfId="4" applyFont="1" applyAlignment="1">
      <alignment horizontal="left" wrapText="1"/>
    </xf>
    <xf numFmtId="0" fontId="13" fillId="0" borderId="0" xfId="4" applyFont="1" applyAlignment="1">
      <alignment horizontal="left" wrapText="1"/>
    </xf>
    <xf numFmtId="0" fontId="14" fillId="0" borderId="0" xfId="4" applyFont="1" applyAlignment="1">
      <alignment horizontal="left" wrapText="1"/>
    </xf>
    <xf numFmtId="0" fontId="5" fillId="0" borderId="0" xfId="4" applyFont="1" applyAlignment="1">
      <alignment horizontal="left" wrapText="1"/>
    </xf>
    <xf numFmtId="0" fontId="34" fillId="0" borderId="0" xfId="4" applyFont="1" applyAlignment="1">
      <alignment horizontal="center"/>
    </xf>
    <xf numFmtId="0" fontId="5" fillId="0" borderId="0" xfId="8" applyFont="1" applyAlignment="1">
      <alignment horizontal="left" wrapText="1"/>
    </xf>
    <xf numFmtId="0" fontId="40" fillId="0" borderId="0" xfId="0" applyFont="1" applyFill="1" applyBorder="1" applyAlignment="1">
      <alignment horizontal="left" vertical="center" wrapText="1"/>
    </xf>
    <xf numFmtId="0" fontId="5" fillId="0" borderId="0" xfId="0" applyFont="1" applyAlignment="1">
      <alignment horizontal="left" wrapText="1"/>
    </xf>
    <xf numFmtId="0" fontId="5" fillId="0" borderId="0" xfId="4" applyFont="1" applyAlignment="1">
      <alignment horizontal="left" vertical="center" wrapText="1"/>
    </xf>
    <xf numFmtId="0" fontId="40" fillId="0" borderId="0" xfId="9" applyFont="1" applyFill="1" applyBorder="1" applyAlignment="1">
      <alignment horizontal="left" wrapText="1"/>
    </xf>
    <xf numFmtId="0" fontId="18" fillId="0" borderId="0" xfId="9" applyFont="1" applyFill="1" applyBorder="1" applyAlignment="1">
      <alignment wrapText="1"/>
    </xf>
    <xf numFmtId="0" fontId="40" fillId="0" borderId="0" xfId="0" applyFont="1" applyFill="1" applyAlignment="1">
      <alignment horizontal="left" wrapText="1"/>
    </xf>
    <xf numFmtId="0" fontId="42" fillId="0" borderId="0" xfId="0" applyFont="1" applyFill="1" applyAlignment="1">
      <alignment horizontal="left"/>
    </xf>
    <xf numFmtId="0" fontId="5" fillId="0" borderId="0" xfId="0" applyFont="1" applyBorder="1" applyAlignment="1">
      <alignment horizontal="left" wrapText="1"/>
    </xf>
    <xf numFmtId="3" fontId="5" fillId="0" borderId="0" xfId="0" applyNumberFormat="1" applyFont="1" applyAlignment="1">
      <alignment horizontal="left" wrapText="1"/>
    </xf>
    <xf numFmtId="0" fontId="54" fillId="0" borderId="0" xfId="0" applyFont="1" applyBorder="1" applyAlignment="1">
      <alignment horizontal="left" wrapText="1"/>
    </xf>
    <xf numFmtId="0" fontId="40" fillId="0" borderId="0" xfId="0" applyFont="1" applyFill="1" applyAlignment="1">
      <alignment wrapText="1"/>
    </xf>
    <xf numFmtId="17" fontId="58" fillId="0" borderId="0" xfId="0" applyNumberFormat="1" applyFont="1" applyAlignment="1">
      <alignment horizontal="center"/>
    </xf>
    <xf numFmtId="0" fontId="40" fillId="0" borderId="0" xfId="0" applyFont="1" applyFill="1" applyBorder="1" applyAlignment="1">
      <alignment vertical="center" wrapText="1"/>
    </xf>
    <xf numFmtId="0" fontId="18" fillId="0" borderId="0" xfId="0" applyFont="1" applyAlignment="1">
      <alignment wrapText="1"/>
    </xf>
    <xf numFmtId="0" fontId="142" fillId="0" borderId="0" xfId="0" applyFont="1" applyAlignment="1">
      <alignment wrapText="1"/>
    </xf>
    <xf numFmtId="0" fontId="53" fillId="0" borderId="0" xfId="0" applyFont="1" applyAlignment="1">
      <alignment wrapText="1"/>
    </xf>
    <xf numFmtId="17" fontId="28" fillId="0" borderId="0" xfId="0" applyNumberFormat="1" applyFont="1" applyAlignment="1">
      <alignment horizontal="center"/>
    </xf>
    <xf numFmtId="0" fontId="28" fillId="0" borderId="0" xfId="0" applyFont="1" applyAlignment="1">
      <alignment horizontal="center"/>
    </xf>
    <xf numFmtId="0" fontId="48" fillId="0" borderId="0" xfId="0" applyFont="1" applyFill="1" applyBorder="1" applyAlignment="1">
      <alignment horizontal="left"/>
    </xf>
    <xf numFmtId="0" fontId="5" fillId="0" borderId="0" xfId="0" applyFont="1" applyAlignment="1">
      <alignment horizontal="left" vertical="center" wrapText="1"/>
    </xf>
    <xf numFmtId="0" fontId="40" fillId="0" borderId="0" xfId="0" applyFont="1" applyFill="1" applyAlignment="1">
      <alignment horizontal="left"/>
    </xf>
    <xf numFmtId="0" fontId="18" fillId="0" borderId="0" xfId="0" applyFont="1" applyFill="1" applyBorder="1" applyAlignment="1">
      <alignment horizontal="left" wrapText="1"/>
    </xf>
    <xf numFmtId="0" fontId="18" fillId="0" borderId="0" xfId="0" applyFont="1" applyAlignment="1">
      <alignment horizontal="left" wrapText="1"/>
    </xf>
    <xf numFmtId="3" fontId="73" fillId="0" borderId="0" xfId="0" applyNumberFormat="1" applyFont="1" applyFill="1" applyBorder="1" applyAlignment="1">
      <alignment horizontal="left" vertical="center"/>
    </xf>
    <xf numFmtId="0" fontId="5" fillId="0" borderId="0" xfId="0" applyFont="1" applyAlignment="1">
      <alignment wrapText="1"/>
    </xf>
    <xf numFmtId="164" fontId="5" fillId="0" borderId="0" xfId="0" applyNumberFormat="1" applyFont="1" applyAlignment="1">
      <alignment horizontal="left" wrapText="1"/>
    </xf>
    <xf numFmtId="0" fontId="94" fillId="0" borderId="0" xfId="0" applyFont="1" applyAlignment="1">
      <alignment wrapText="1"/>
    </xf>
    <xf numFmtId="0" fontId="18" fillId="0" borderId="0" xfId="0" applyFont="1" applyFill="1" applyBorder="1" applyAlignment="1">
      <alignment wrapText="1"/>
    </xf>
    <xf numFmtId="0" fontId="40" fillId="0" borderId="0" xfId="0" applyFont="1" applyFill="1" applyBorder="1" applyAlignment="1">
      <alignment horizontal="left"/>
    </xf>
    <xf numFmtId="0" fontId="5" fillId="0" borderId="0" xfId="0" applyFont="1" applyAlignment="1">
      <alignment horizontal="left"/>
    </xf>
    <xf numFmtId="0" fontId="29" fillId="0" borderId="0" xfId="0" applyFont="1" applyFill="1" applyBorder="1" applyAlignment="1">
      <alignment horizontal="left" vertical="center" wrapText="1"/>
    </xf>
    <xf numFmtId="0" fontId="18" fillId="0" borderId="44" xfId="0" applyFont="1" applyFill="1" applyBorder="1" applyAlignment="1">
      <alignment horizontal="left" wrapText="1"/>
    </xf>
    <xf numFmtId="0" fontId="18" fillId="4" borderId="0" xfId="0" applyFont="1" applyFill="1" applyBorder="1" applyAlignment="1">
      <alignment horizontal="center" vertical="center" wrapText="1"/>
    </xf>
    <xf numFmtId="0" fontId="18" fillId="4" borderId="0" xfId="0" applyFont="1" applyFill="1" applyBorder="1" applyAlignment="1">
      <alignment horizontal="center" wrapText="1"/>
    </xf>
    <xf numFmtId="0" fontId="71" fillId="4" borderId="0" xfId="0" applyFont="1" applyFill="1" applyBorder="1" applyAlignment="1">
      <alignment wrapText="1"/>
    </xf>
    <xf numFmtId="0" fontId="18" fillId="0" borderId="0" xfId="0" applyFont="1" applyAlignment="1">
      <alignment vertical="center" wrapText="1"/>
    </xf>
    <xf numFmtId="0" fontId="40" fillId="0" borderId="0" xfId="0" applyFont="1" applyFill="1" applyBorder="1" applyAlignment="1">
      <alignment horizontal="left" vertical="center"/>
    </xf>
    <xf numFmtId="0" fontId="18" fillId="7" borderId="0" xfId="0" applyFont="1" applyFill="1" applyBorder="1" applyAlignment="1">
      <alignment horizontal="center"/>
    </xf>
    <xf numFmtId="0" fontId="18" fillId="0" borderId="0" xfId="0" applyFont="1" applyAlignment="1">
      <alignment horizontal="left" vertical="center" wrapText="1"/>
    </xf>
    <xf numFmtId="0" fontId="155" fillId="0" borderId="0" xfId="0" applyFont="1" applyFill="1" applyBorder="1" applyAlignment="1">
      <alignment horizontal="left" vertical="center" wrapText="1"/>
    </xf>
    <xf numFmtId="0" fontId="40" fillId="0" borderId="0" xfId="0" applyFont="1" applyFill="1" applyBorder="1" applyAlignment="1">
      <alignment horizontal="left" wrapText="1"/>
    </xf>
    <xf numFmtId="0" fontId="83" fillId="0" borderId="0" xfId="0" applyFont="1" applyFill="1" applyBorder="1" applyAlignment="1">
      <alignment horizontal="left" vertical="center" wrapText="1"/>
    </xf>
    <xf numFmtId="0" fontId="13" fillId="0" borderId="0" xfId="0" applyFont="1" applyAlignment="1">
      <alignment horizontal="left" wrapText="1"/>
    </xf>
    <xf numFmtId="0" fontId="83" fillId="0" borderId="0" xfId="0" applyFont="1" applyFill="1" applyBorder="1" applyAlignment="1">
      <alignment horizontal="left" vertical="center"/>
    </xf>
    <xf numFmtId="0" fontId="11" fillId="0" borderId="0" xfId="0" applyFont="1" applyFill="1" applyBorder="1" applyAlignment="1">
      <alignment horizontal="left" vertical="center" wrapText="1"/>
    </xf>
    <xf numFmtId="0" fontId="141" fillId="0" borderId="0" xfId="0" applyFont="1" applyAlignment="1">
      <alignment horizontal="left" readingOrder="1"/>
    </xf>
    <xf numFmtId="0" fontId="5" fillId="0" borderId="0" xfId="0" applyFont="1" applyFill="1" applyBorder="1" applyAlignment="1">
      <alignment horizontal="left" wrapText="1"/>
    </xf>
    <xf numFmtId="0" fontId="154" fillId="0" borderId="0" xfId="0" applyFont="1" applyAlignment="1"/>
    <xf numFmtId="0" fontId="40" fillId="0" borderId="0" xfId="32" applyFont="1" applyFill="1" applyBorder="1" applyAlignment="1">
      <alignment horizontal="left" vertical="center" wrapText="1"/>
    </xf>
    <xf numFmtId="0" fontId="40" fillId="0" borderId="0" xfId="32" applyFont="1" applyFill="1" applyBorder="1" applyAlignment="1">
      <alignment vertical="center" wrapText="1"/>
    </xf>
    <xf numFmtId="0" fontId="40" fillId="0" borderId="0" xfId="34" applyFont="1" applyFill="1" applyBorder="1" applyAlignment="1">
      <alignment vertical="center" wrapText="1"/>
    </xf>
    <xf numFmtId="0" fontId="19" fillId="0" borderId="0" xfId="0" applyFont="1" applyAlignment="1">
      <alignment wrapText="1"/>
    </xf>
    <xf numFmtId="0" fontId="5" fillId="19" borderId="0" xfId="6" applyFont="1" applyFill="1" applyAlignment="1">
      <alignment horizontal="left" vertical="center" wrapText="1"/>
    </xf>
    <xf numFmtId="0" fontId="5" fillId="19" borderId="0" xfId="0" applyFont="1" applyFill="1" applyBorder="1" applyAlignment="1">
      <alignment horizontal="left" wrapText="1"/>
    </xf>
    <xf numFmtId="0" fontId="40" fillId="0" borderId="0" xfId="0" applyFont="1"/>
    <xf numFmtId="0" fontId="5" fillId="23" borderId="0" xfId="6" applyFont="1" applyFill="1" applyBorder="1" applyAlignment="1">
      <alignment horizontal="center" vertical="top" wrapText="1"/>
    </xf>
    <xf numFmtId="0" fontId="5" fillId="22" borderId="0" xfId="6" applyFont="1" applyFill="1" applyBorder="1" applyAlignment="1">
      <alignment horizontal="center" vertical="top" wrapText="1"/>
    </xf>
    <xf numFmtId="0" fontId="5" fillId="23" borderId="0" xfId="6" applyFont="1" applyFill="1" applyBorder="1" applyAlignment="1">
      <alignment horizontal="center" vertical="center" wrapText="1"/>
    </xf>
    <xf numFmtId="0" fontId="5" fillId="19" borderId="0" xfId="6" quotePrefix="1" applyFont="1" applyFill="1" applyBorder="1" applyAlignment="1">
      <alignment horizontal="left" vertical="center" wrapText="1"/>
    </xf>
    <xf numFmtId="0" fontId="0" fillId="19" borderId="0" xfId="0" applyFill="1" applyAlignment="1">
      <alignment horizontal="left" vertical="center" wrapText="1"/>
    </xf>
    <xf numFmtId="0" fontId="11" fillId="19" borderId="0" xfId="6" applyFont="1" applyFill="1" applyBorder="1" applyAlignment="1">
      <alignment horizontal="left" vertical="center" wrapText="1"/>
    </xf>
    <xf numFmtId="0" fontId="4" fillId="20" borderId="0" xfId="6" applyFont="1" applyFill="1" applyBorder="1" applyAlignment="1">
      <alignment horizontal="center" vertical="center" wrapText="1"/>
    </xf>
    <xf numFmtId="0" fontId="4" fillId="24" borderId="0" xfId="6" applyFont="1" applyFill="1" applyBorder="1" applyAlignment="1">
      <alignment horizontal="center" vertical="center" wrapText="1"/>
    </xf>
    <xf numFmtId="0" fontId="13" fillId="25" borderId="0" xfId="6" applyFont="1" applyFill="1" applyBorder="1" applyAlignment="1">
      <alignment horizontal="center" vertical="center" wrapText="1"/>
    </xf>
    <xf numFmtId="0" fontId="48" fillId="0" borderId="0" xfId="0" applyFont="1" applyFill="1" applyBorder="1" applyAlignment="1">
      <alignment horizontal="left" vertical="center" wrapText="1"/>
    </xf>
    <xf numFmtId="0" fontId="11" fillId="0" borderId="0" xfId="0" applyFont="1" applyAlignment="1">
      <alignment horizontal="left" wrapText="1"/>
    </xf>
    <xf numFmtId="0" fontId="58" fillId="0" borderId="17" xfId="0" applyFont="1" applyBorder="1" applyAlignment="1">
      <alignment horizontal="center" vertical="center"/>
    </xf>
    <xf numFmtId="0" fontId="28" fillId="0" borderId="27" xfId="22" applyFont="1" applyBorder="1" applyAlignment="1">
      <alignment horizontal="center" wrapText="1"/>
    </xf>
    <xf numFmtId="0" fontId="28" fillId="0" borderId="28" xfId="22" applyFont="1" applyBorder="1" applyAlignment="1">
      <alignment horizontal="center" wrapText="1"/>
    </xf>
    <xf numFmtId="0" fontId="28" fillId="0" borderId="19" xfId="22" applyFont="1" applyBorder="1" applyAlignment="1">
      <alignment horizontal="center"/>
    </xf>
    <xf numFmtId="0" fontId="28" fillId="0" borderId="20" xfId="22" applyFont="1" applyBorder="1" applyAlignment="1">
      <alignment horizontal="center"/>
    </xf>
    <xf numFmtId="0" fontId="40" fillId="0" borderId="0" xfId="22" applyFont="1" applyAlignment="1">
      <alignment wrapText="1"/>
    </xf>
    <xf numFmtId="0" fontId="151" fillId="15" borderId="0" xfId="23" applyFont="1" applyFill="1" applyAlignment="1">
      <alignment horizontal="center" wrapText="1"/>
    </xf>
    <xf numFmtId="0" fontId="40" fillId="0" borderId="0" xfId="0" applyFont="1" applyFill="1" applyAlignment="1">
      <alignment vertical="center" wrapText="1"/>
    </xf>
    <xf numFmtId="0" fontId="19" fillId="0" borderId="0" xfId="0" applyFont="1" applyAlignment="1">
      <alignment horizontal="center"/>
    </xf>
    <xf numFmtId="0" fontId="40" fillId="0" borderId="0" xfId="6" applyFont="1" applyFill="1" applyAlignment="1">
      <alignment horizontal="left" vertical="center" wrapText="1"/>
    </xf>
    <xf numFmtId="0" fontId="5" fillId="0" borderId="0" xfId="0" applyFont="1" applyFill="1" applyAlignment="1">
      <alignment horizontal="left" wrapText="1"/>
    </xf>
    <xf numFmtId="0" fontId="40" fillId="0" borderId="0" xfId="0" applyFont="1" applyFill="1" applyAlignment="1">
      <alignment horizontal="left" vertical="center" wrapText="1"/>
    </xf>
    <xf numFmtId="0" fontId="5" fillId="0" borderId="0" xfId="6" applyFont="1" applyFill="1" applyBorder="1" applyAlignment="1">
      <alignment horizontal="left" wrapText="1"/>
    </xf>
  </cellXfs>
  <cellStyles count="50">
    <cellStyle name="Aksentti1" xfId="28"/>
    <cellStyle name="blue" xfId="33"/>
    <cellStyle name="Calcul" xfId="1" builtinId="22" customBuiltin="1"/>
    <cellStyle name="Calcul 2" xfId="11"/>
    <cellStyle name="Didier subtitles" xfId="24"/>
    <cellStyle name="ISCED Titles" xfId="23"/>
    <cellStyle name="Lien hypertexte 3" xfId="30"/>
    <cellStyle name="Milliers 2" xfId="45"/>
    <cellStyle name="Normal" xfId="0" builtinId="0" customBuiltin="1"/>
    <cellStyle name="Normal 10 2 4" xfId="9"/>
    <cellStyle name="Normal 101" xfId="47"/>
    <cellStyle name="Normal 102" xfId="48"/>
    <cellStyle name="Normal 104" xfId="49"/>
    <cellStyle name="Normal 11" xfId="20"/>
    <cellStyle name="Normal 11 2" xfId="21"/>
    <cellStyle name="Normal 130" xfId="4"/>
    <cellStyle name="Normal 2" xfId="36"/>
    <cellStyle name="Normal 2 10" xfId="29"/>
    <cellStyle name="Normal 2 2" xfId="6"/>
    <cellStyle name="Normal 2 2 10" xfId="8"/>
    <cellStyle name="Normal 3" xfId="10"/>
    <cellStyle name="Normal 4" xfId="16"/>
    <cellStyle name="Normal 4 10 2" xfId="41"/>
    <cellStyle name="Normal 5" xfId="39"/>
    <cellStyle name="Normal 54" xfId="31"/>
    <cellStyle name="Normal 55 2" xfId="43"/>
    <cellStyle name="Normal 56" xfId="15"/>
    <cellStyle name="Normal 6" xfId="19"/>
    <cellStyle name="Normal 7" xfId="13"/>
    <cellStyle name="Normal 7 5 8" xfId="46"/>
    <cellStyle name="Normal 8" xfId="40"/>
    <cellStyle name="Normal 83" xfId="22"/>
    <cellStyle name="Normal 83 2 2" xfId="34"/>
    <cellStyle name="Normal 83 2 3" xfId="25"/>
    <cellStyle name="Normal 86" xfId="32"/>
    <cellStyle name="Normal 89" xfId="3"/>
    <cellStyle name="Normal 90" xfId="27"/>
    <cellStyle name="Normal 91" xfId="26"/>
    <cellStyle name="Normal 92" xfId="17"/>
    <cellStyle name="Normal 94" xfId="18"/>
    <cellStyle name="Normal_Benchmarks - LLL" xfId="35"/>
    <cellStyle name="Normal_Classeur2 2" xfId="5"/>
    <cellStyle name="Normal_COGES0_W-FG-2011" xfId="38"/>
    <cellStyle name="Normal_COGES0_W-FG-2013-home" xfId="37"/>
    <cellStyle name="Normal_Feuil1" xfId="14"/>
    <cellStyle name="Normal_tab_final_univ" xfId="44"/>
    <cellStyle name="Normal_TS_synth_sup_02_03" xfId="42"/>
    <cellStyle name="Style 1" xfId="12"/>
    <cellStyle name="Vérification" xfId="2" builtinId="23" customBuiltin="1"/>
    <cellStyle name="Vérification 2" xfId="7"/>
  </cellStyles>
  <dxfs count="3">
    <dxf>
      <font>
        <b/>
        <i val="0"/>
        <color rgb="FF7030A0"/>
      </font>
    </dxf>
    <dxf>
      <font>
        <b/>
        <i val="0"/>
        <condense val="0"/>
        <extend val="0"/>
        <color indexed="12"/>
      </font>
    </dxf>
    <dxf>
      <font>
        <b/>
        <i val="0"/>
        <condense val="0"/>
        <extend val="0"/>
        <color indexed="10"/>
      </font>
    </dxf>
  </dxfs>
  <tableStyles count="0" defaultTableStyle="TableStyleMedium2" defaultPivotStyle="PivotStyleLight16"/>
  <colors>
    <mruColors>
      <color rgb="FF0000FF"/>
      <color rgb="FF0092B6"/>
      <color rgb="FF009252"/>
      <color rgb="FFF3BB44"/>
      <color rgb="FFC89108"/>
      <color rgb="FF00C8FF"/>
      <color rgb="FF0C62E8"/>
      <color rgb="FF650CE8"/>
      <color rgb="FFD10DFF"/>
      <color rgb="FF410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58.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10696920583469"/>
          <c:y val="0.20555611316219952"/>
          <c:w val="0.88978930307941662"/>
          <c:h val="0.64444619261662495"/>
        </c:manualLayout>
      </c:layout>
      <c:lineChart>
        <c:grouping val="standard"/>
        <c:varyColors val="0"/>
        <c:ser>
          <c:idx val="0"/>
          <c:order val="0"/>
          <c:tx>
            <c:strRef>
              <c:f>'p4'!$B$33</c:f>
              <c:strCache>
                <c:ptCount val="1"/>
                <c:pt idx="0">
                  <c:v>Ensemble</c:v>
                </c:pt>
              </c:strCache>
            </c:strRef>
          </c:tx>
          <c:spPr>
            <a:ln w="38100">
              <a:solidFill>
                <a:srgbClr val="333333"/>
              </a:solidFill>
              <a:prstDash val="solid"/>
            </a:ln>
          </c:spPr>
          <c:marker>
            <c:symbol val="none"/>
          </c:marker>
          <c:dPt>
            <c:idx val="16"/>
            <c:bubble3D val="0"/>
            <c:spPr>
              <a:ln w="28575">
                <a:noFill/>
              </a:ln>
            </c:spPr>
            <c:extLst xmlns:c16r2="http://schemas.microsoft.com/office/drawing/2015/06/chart">
              <c:ext xmlns:c16="http://schemas.microsoft.com/office/drawing/2014/chart" uri="{C3380CC4-5D6E-409C-BE32-E72D297353CC}">
                <c16:uniqueId val="{00000001-3F20-4329-962C-9F757E02C0EF}"/>
              </c:ext>
            </c:extLst>
          </c:dPt>
          <c:dLbls>
            <c:dLbl>
              <c:idx val="33"/>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3F20-4329-962C-9F757E02C0E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'p4'!$A$34:$A$67</c:f>
              <c:strCache>
                <c:ptCount val="34"/>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2016p</c:v>
                </c:pt>
                <c:pt idx="33">
                  <c:v>2017p</c:v>
                </c:pt>
              </c:strCache>
            </c:strRef>
          </c:cat>
          <c:val>
            <c:numRef>
              <c:f>'p4'!$B$34:$B$67</c:f>
              <c:numCache>
                <c:formatCode>0.0</c:formatCode>
                <c:ptCount val="34"/>
                <c:pt idx="0">
                  <c:v>16.949489426511494</c:v>
                </c:pt>
                <c:pt idx="1">
                  <c:v>17.101585803684003</c:v>
                </c:pt>
                <c:pt idx="2">
                  <c:v>17.288299727941418</c:v>
                </c:pt>
                <c:pt idx="3">
                  <c:v>17.495867014407658</c:v>
                </c:pt>
                <c:pt idx="4">
                  <c:v>17.699854946444471</c:v>
                </c:pt>
                <c:pt idx="5">
                  <c:v>17.931205283514565</c:v>
                </c:pt>
                <c:pt idx="6">
                  <c:v>18.160323697575556</c:v>
                </c:pt>
                <c:pt idx="7">
                  <c:v>18.338409273479943</c:v>
                </c:pt>
                <c:pt idx="8">
                  <c:v>18.575199934110049</c:v>
                </c:pt>
                <c:pt idx="9">
                  <c:v>18.723199350687334</c:v>
                </c:pt>
                <c:pt idx="10">
                  <c:v>18.811332858358387</c:v>
                </c:pt>
                <c:pt idx="11">
                  <c:v>18.830650808555152</c:v>
                </c:pt>
                <c:pt idx="12">
                  <c:v>18.796237332108323</c:v>
                </c:pt>
                <c:pt idx="13">
                  <c:v>18.765834870107184</c:v>
                </c:pt>
                <c:pt idx="14">
                  <c:v>18.736949472131762</c:v>
                </c:pt>
                <c:pt idx="15">
                  <c:v>18.666631254152986</c:v>
                </c:pt>
                <c:pt idx="16">
                  <c:v>18.623717079089044</c:v>
                </c:pt>
                <c:pt idx="17">
                  <c:v>18.542886699943775</c:v>
                </c:pt>
                <c:pt idx="18">
                  <c:v>18.528335326920747</c:v>
                </c:pt>
                <c:pt idx="19">
                  <c:v>18.505132907867146</c:v>
                </c:pt>
                <c:pt idx="20">
                  <c:v>18.448220100478363</c:v>
                </c:pt>
                <c:pt idx="21">
                  <c:v>18.390429075034042</c:v>
                </c:pt>
                <c:pt idx="22">
                  <c:v>18.307877003470921</c:v>
                </c:pt>
                <c:pt idx="23">
                  <c:v>18.224203678442674</c:v>
                </c:pt>
                <c:pt idx="24">
                  <c:v>18.156918656594399</c:v>
                </c:pt>
                <c:pt idx="25">
                  <c:v>18.177349656624852</c:v>
                </c:pt>
                <c:pt idx="26">
                  <c:v>18.224243475002485</c:v>
                </c:pt>
                <c:pt idx="27">
                  <c:v>18.288081832078952</c:v>
                </c:pt>
                <c:pt idx="28">
                  <c:v>18.222766100140646</c:v>
                </c:pt>
                <c:pt idx="29">
                  <c:v>18.282</c:v>
                </c:pt>
                <c:pt idx="30">
                  <c:v>18.27</c:v>
                </c:pt>
                <c:pt idx="31">
                  <c:v>18.452999999999999</c:v>
                </c:pt>
                <c:pt idx="32">
                  <c:v>18.452999999999999</c:v>
                </c:pt>
                <c:pt idx="33">
                  <c:v>18.553999999999998</c:v>
                </c:pt>
              </c:numCache>
            </c:numRef>
          </c:val>
          <c:smooth val="0"/>
          <c:extLst xmlns:c16r2="http://schemas.microsoft.com/office/drawing/2015/06/chart">
            <c:ext xmlns:c16="http://schemas.microsoft.com/office/drawing/2014/chart" uri="{C3380CC4-5D6E-409C-BE32-E72D297353CC}">
              <c16:uniqueId val="{00000003-3F20-4329-962C-9F757E02C0EF}"/>
            </c:ext>
          </c:extLst>
        </c:ser>
        <c:ser>
          <c:idx val="1"/>
          <c:order val="1"/>
          <c:tx>
            <c:strRef>
              <c:f>'p4'!$C$33</c:f>
              <c:strCache>
                <c:ptCount val="1"/>
                <c:pt idx="0">
                  <c:v>Garçons</c:v>
                </c:pt>
              </c:strCache>
            </c:strRef>
          </c:tx>
          <c:spPr>
            <a:ln w="38100">
              <a:solidFill>
                <a:schemeClr val="accent2"/>
              </a:solidFill>
              <a:prstDash val="solid"/>
            </a:ln>
          </c:spPr>
          <c:marker>
            <c:symbol val="none"/>
          </c:marker>
          <c:dPt>
            <c:idx val="16"/>
            <c:bubble3D val="0"/>
            <c:spPr>
              <a:ln w="28575">
                <a:solidFill>
                  <a:schemeClr val="accent2"/>
                </a:solidFill>
              </a:ln>
            </c:spPr>
            <c:extLst xmlns:c16r2="http://schemas.microsoft.com/office/drawing/2015/06/chart">
              <c:ext xmlns:c16="http://schemas.microsoft.com/office/drawing/2014/chart" uri="{C3380CC4-5D6E-409C-BE32-E72D297353CC}">
                <c16:uniqueId val="{00000005-3F20-4329-962C-9F757E02C0EF}"/>
              </c:ext>
            </c:extLst>
          </c:dPt>
          <c:dLbls>
            <c:dLbl>
              <c:idx val="33"/>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3F20-4329-962C-9F757E02C0E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'p4'!$A$34:$A$67</c:f>
              <c:strCache>
                <c:ptCount val="34"/>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2016p</c:v>
                </c:pt>
                <c:pt idx="33">
                  <c:v>2017p</c:v>
                </c:pt>
              </c:strCache>
            </c:strRef>
          </c:cat>
          <c:val>
            <c:numRef>
              <c:f>'p4'!$C$34:$C$67</c:f>
              <c:numCache>
                <c:formatCode>0.0</c:formatCode>
                <c:ptCount val="34"/>
                <c:pt idx="0">
                  <c:v>16.837899051475311</c:v>
                </c:pt>
                <c:pt idx="1">
                  <c:v>16.98751921172839</c:v>
                </c:pt>
                <c:pt idx="2">
                  <c:v>17.176049573223167</c:v>
                </c:pt>
                <c:pt idx="3">
                  <c:v>17.376072539868758</c:v>
                </c:pt>
                <c:pt idx="4">
                  <c:v>17.582704744923891</c:v>
                </c:pt>
                <c:pt idx="5">
                  <c:v>17.796966637820692</c:v>
                </c:pt>
                <c:pt idx="6">
                  <c:v>17.995690837521721</c:v>
                </c:pt>
                <c:pt idx="7">
                  <c:v>18.158323506083356</c:v>
                </c:pt>
                <c:pt idx="8">
                  <c:v>18.36115932886425</c:v>
                </c:pt>
                <c:pt idx="9">
                  <c:v>18.532241638390484</c:v>
                </c:pt>
                <c:pt idx="10">
                  <c:v>18.620184445742382</c:v>
                </c:pt>
                <c:pt idx="11">
                  <c:v>18.615149244199127</c:v>
                </c:pt>
                <c:pt idx="12">
                  <c:v>18.606170262026584</c:v>
                </c:pt>
                <c:pt idx="13">
                  <c:v>18.580386213509659</c:v>
                </c:pt>
                <c:pt idx="14">
                  <c:v>18.561680171849915</c:v>
                </c:pt>
                <c:pt idx="15">
                  <c:v>18.489322052500757</c:v>
                </c:pt>
                <c:pt idx="16">
                  <c:v>18.537094109540835</c:v>
                </c:pt>
                <c:pt idx="17">
                  <c:v>18.329575446748812</c:v>
                </c:pt>
                <c:pt idx="18">
                  <c:v>18.301462710751341</c:v>
                </c:pt>
                <c:pt idx="19">
                  <c:v>18.271832490124012</c:v>
                </c:pt>
                <c:pt idx="20">
                  <c:v>18.215938289935817</c:v>
                </c:pt>
                <c:pt idx="21">
                  <c:v>18.159469791386364</c:v>
                </c:pt>
                <c:pt idx="22">
                  <c:v>18.065289058010269</c:v>
                </c:pt>
                <c:pt idx="23">
                  <c:v>17.994035642508656</c:v>
                </c:pt>
                <c:pt idx="24">
                  <c:v>17.917699597989785</c:v>
                </c:pt>
                <c:pt idx="25">
                  <c:v>17.948670229621968</c:v>
                </c:pt>
                <c:pt idx="26">
                  <c:v>18.00304424780796</c:v>
                </c:pt>
                <c:pt idx="27">
                  <c:v>18.040554050716942</c:v>
                </c:pt>
                <c:pt idx="28">
                  <c:v>17.994255331262142</c:v>
                </c:pt>
                <c:pt idx="29">
                  <c:v>18.039000000000001</c:v>
                </c:pt>
                <c:pt idx="30">
                  <c:v>18.042999999999999</c:v>
                </c:pt>
                <c:pt idx="31">
                  <c:v>18.213000000000001</c:v>
                </c:pt>
                <c:pt idx="32">
                  <c:v>18.213000000000001</c:v>
                </c:pt>
                <c:pt idx="33">
                  <c:v>18.312000000000001</c:v>
                </c:pt>
              </c:numCache>
            </c:numRef>
          </c:val>
          <c:smooth val="0"/>
          <c:extLst xmlns:c16r2="http://schemas.microsoft.com/office/drawing/2015/06/chart">
            <c:ext xmlns:c16="http://schemas.microsoft.com/office/drawing/2014/chart" uri="{C3380CC4-5D6E-409C-BE32-E72D297353CC}">
              <c16:uniqueId val="{00000007-3F20-4329-962C-9F757E02C0EF}"/>
            </c:ext>
          </c:extLst>
        </c:ser>
        <c:ser>
          <c:idx val="2"/>
          <c:order val="2"/>
          <c:tx>
            <c:strRef>
              <c:f>'p4'!$D$33</c:f>
              <c:strCache>
                <c:ptCount val="1"/>
                <c:pt idx="0">
                  <c:v>Filles</c:v>
                </c:pt>
              </c:strCache>
            </c:strRef>
          </c:tx>
          <c:spPr>
            <a:ln w="38100">
              <a:solidFill>
                <a:schemeClr val="accent1"/>
              </a:solidFill>
              <a:prstDash val="solid"/>
            </a:ln>
          </c:spPr>
          <c:marker>
            <c:symbol val="none"/>
          </c:marker>
          <c:dPt>
            <c:idx val="16"/>
            <c:bubble3D val="0"/>
            <c:spPr>
              <a:ln w="28575">
                <a:solidFill>
                  <a:schemeClr val="accent1"/>
                </a:solidFill>
              </a:ln>
            </c:spPr>
            <c:extLst xmlns:c16r2="http://schemas.microsoft.com/office/drawing/2015/06/chart">
              <c:ext xmlns:c16="http://schemas.microsoft.com/office/drawing/2014/chart" uri="{C3380CC4-5D6E-409C-BE32-E72D297353CC}">
                <c16:uniqueId val="{00000009-3F20-4329-962C-9F757E02C0EF}"/>
              </c:ext>
            </c:extLst>
          </c:dPt>
          <c:dLbls>
            <c:dLbl>
              <c:idx val="33"/>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3F20-4329-962C-9F757E02C0E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'p4'!$A$34:$A$67</c:f>
              <c:strCache>
                <c:ptCount val="34"/>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2016p</c:v>
                </c:pt>
                <c:pt idx="33">
                  <c:v>2017p</c:v>
                </c:pt>
              </c:strCache>
            </c:strRef>
          </c:cat>
          <c:val>
            <c:numRef>
              <c:f>'p4'!$D$34:$D$67</c:f>
              <c:numCache>
                <c:formatCode>0.0</c:formatCode>
                <c:ptCount val="34"/>
                <c:pt idx="0">
                  <c:v>17.063309118402458</c:v>
                </c:pt>
                <c:pt idx="1">
                  <c:v>17.218562831664393</c:v>
                </c:pt>
                <c:pt idx="2">
                  <c:v>17.403720375399178</c:v>
                </c:pt>
                <c:pt idx="3">
                  <c:v>17.619698255999971</c:v>
                </c:pt>
                <c:pt idx="4">
                  <c:v>17.821069931124317</c:v>
                </c:pt>
                <c:pt idx="5">
                  <c:v>18.069322051518409</c:v>
                </c:pt>
                <c:pt idx="6">
                  <c:v>18.329414975072616</c:v>
                </c:pt>
                <c:pt idx="7">
                  <c:v>18.523195578046614</c:v>
                </c:pt>
                <c:pt idx="8">
                  <c:v>18.793748359174316</c:v>
                </c:pt>
                <c:pt idx="9">
                  <c:v>18.917237275136809</c:v>
                </c:pt>
                <c:pt idx="10">
                  <c:v>19.004296190400684</c:v>
                </c:pt>
                <c:pt idx="11">
                  <c:v>19.012170912022963</c:v>
                </c:pt>
                <c:pt idx="12">
                  <c:v>18.990581455145268</c:v>
                </c:pt>
                <c:pt idx="13">
                  <c:v>18.955260840629556</c:v>
                </c:pt>
                <c:pt idx="14">
                  <c:v>18.916456630233029</c:v>
                </c:pt>
                <c:pt idx="15">
                  <c:v>18.847923970573149</c:v>
                </c:pt>
                <c:pt idx="16">
                  <c:v>18.802615666255878</c:v>
                </c:pt>
                <c:pt idx="17">
                  <c:v>18.75929029284945</c:v>
                </c:pt>
                <c:pt idx="18">
                  <c:v>18.757769685205993</c:v>
                </c:pt>
                <c:pt idx="19">
                  <c:v>18.740866955000211</c:v>
                </c:pt>
                <c:pt idx="20">
                  <c:v>18.682275549460947</c:v>
                </c:pt>
                <c:pt idx="21">
                  <c:v>18.625039892608452</c:v>
                </c:pt>
                <c:pt idx="22">
                  <c:v>18.5546337120246</c:v>
                </c:pt>
                <c:pt idx="23">
                  <c:v>18.456302649171452</c:v>
                </c:pt>
                <c:pt idx="24">
                  <c:v>18.401023476329566</c:v>
                </c:pt>
                <c:pt idx="25">
                  <c:v>18.410273190318193</c:v>
                </c:pt>
                <c:pt idx="26">
                  <c:v>18.448979164716512</c:v>
                </c:pt>
                <c:pt idx="27">
                  <c:v>18.541428000337593</c:v>
                </c:pt>
                <c:pt idx="28">
                  <c:v>18.456953775030861</c:v>
                </c:pt>
                <c:pt idx="29">
                  <c:v>18.527999999999999</c:v>
                </c:pt>
                <c:pt idx="30">
                  <c:v>18.501000000000001</c:v>
                </c:pt>
                <c:pt idx="31">
                  <c:v>18.701000000000001</c:v>
                </c:pt>
                <c:pt idx="32">
                  <c:v>18.701000000000001</c:v>
                </c:pt>
                <c:pt idx="33">
                  <c:v>18.803000000000001</c:v>
                </c:pt>
              </c:numCache>
            </c:numRef>
          </c:val>
          <c:smooth val="0"/>
          <c:extLst xmlns:c16r2="http://schemas.microsoft.com/office/drawing/2015/06/chart">
            <c:ext xmlns:c16="http://schemas.microsoft.com/office/drawing/2014/chart" uri="{C3380CC4-5D6E-409C-BE32-E72D297353CC}">
              <c16:uniqueId val="{0000000B-3F20-4329-962C-9F757E02C0EF}"/>
            </c:ext>
          </c:extLst>
        </c:ser>
        <c:dLbls>
          <c:showLegendKey val="0"/>
          <c:showVal val="0"/>
          <c:showCatName val="0"/>
          <c:showSerName val="0"/>
          <c:showPercent val="0"/>
          <c:showBubbleSize val="0"/>
        </c:dLbls>
        <c:marker val="1"/>
        <c:smooth val="0"/>
        <c:axId val="119402496"/>
        <c:axId val="119404032"/>
      </c:lineChart>
      <c:catAx>
        <c:axId val="119402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a:pPr>
            <a:endParaRPr lang="fr-FR"/>
          </a:p>
        </c:txPr>
        <c:crossAx val="119404032"/>
        <c:crosses val="autoZero"/>
        <c:auto val="1"/>
        <c:lblAlgn val="ctr"/>
        <c:lblOffset val="100"/>
        <c:tickMarkSkip val="1"/>
        <c:noMultiLvlLbl val="0"/>
      </c:catAx>
      <c:valAx>
        <c:axId val="119404032"/>
        <c:scaling>
          <c:orientation val="minMax"/>
          <c:min val="17"/>
        </c:scaling>
        <c:delete val="0"/>
        <c:axPos val="l"/>
        <c:majorGridlines>
          <c:spPr>
            <a:ln w="3175">
              <a:solidFill>
                <a:srgbClr val="EAEAEA"/>
              </a:solidFill>
              <a:prstDash val="solid"/>
            </a:ln>
          </c:spPr>
        </c:majorGridlines>
        <c:title>
          <c:tx>
            <c:rich>
              <a:bodyPr/>
              <a:lstStyle/>
              <a:p>
                <a:pPr>
                  <a:defRPr/>
                </a:pPr>
                <a:r>
                  <a:rPr lang="fr-FR" sz="800">
                    <a:latin typeface="+mj-lt"/>
                  </a:rPr>
                  <a:t>en années</a:t>
                </a:r>
              </a:p>
            </c:rich>
          </c:tx>
          <c:layout>
            <c:manualLayout>
              <c:xMode val="edge"/>
              <c:yMode val="edge"/>
              <c:x val="8.1037277147487947E-3"/>
              <c:y val="0.46389005540974071"/>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a:pPr>
            <a:endParaRPr lang="fr-FR"/>
          </a:p>
        </c:txPr>
        <c:crossAx val="11940249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j-lt"/>
          <a:ea typeface="Arial Narrow"/>
          <a:cs typeface="Arial Narrow"/>
        </a:defRPr>
      </a:pPr>
      <a:endParaRPr lang="fr-FR"/>
    </a:p>
  </c:txPr>
  <c:printSettings>
    <c:headerFooter alignWithMargins="0"/>
    <c:pageMargins b="0.39370078740157488" l="0.39370078740157488" r="0.39370078740157488" t="0.59055118110236093" header="0.51181102362204722" footer="0.51181102362204722"/>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206449193850803"/>
          <c:y val="4.3624161073825475E-2"/>
        </c:manualLayout>
      </c:layout>
      <c:overlay val="0"/>
      <c:spPr>
        <a:solidFill>
          <a:schemeClr val="accent2"/>
        </a:solidFill>
        <a:ln w="25400">
          <a:noFill/>
        </a:ln>
      </c:spPr>
      <c:txPr>
        <a:bodyPr/>
        <a:lstStyle/>
        <a:p>
          <a:pPr>
            <a:defRPr sz="800" b="1" i="0" u="none" strike="noStrike" baseline="0">
              <a:solidFill>
                <a:srgbClr val="000000"/>
              </a:solidFill>
              <a:latin typeface="Arial"/>
              <a:ea typeface="Arial"/>
              <a:cs typeface="Arial"/>
            </a:defRPr>
          </a:pPr>
          <a:endParaRPr lang="fr-FR"/>
        </a:p>
      </c:txPr>
    </c:title>
    <c:autoTitleDeleted val="0"/>
    <c:plotArea>
      <c:layout>
        <c:manualLayout>
          <c:layoutTarget val="inner"/>
          <c:xMode val="edge"/>
          <c:yMode val="edge"/>
          <c:x val="9.8413003512535679E-2"/>
          <c:y val="0.26510110551644017"/>
          <c:w val="0.8031770931829525"/>
          <c:h val="0.50000081926518525"/>
        </c:manualLayout>
      </c:layout>
      <c:ofPieChart>
        <c:ofPieType val="pie"/>
        <c:varyColors val="1"/>
        <c:ser>
          <c:idx val="0"/>
          <c:order val="0"/>
          <c:tx>
            <c:strRef>
              <c:f>p6bas!$G$5</c:f>
              <c:strCache>
                <c:ptCount val="1"/>
                <c:pt idx="0">
                  <c:v>Garçons</c:v>
                </c:pt>
              </c:strCache>
            </c:strRef>
          </c:tx>
          <c:spPr>
            <a:ln w="12700">
              <a:solidFill>
                <a:srgbClr val="000000"/>
              </a:solidFill>
              <a:prstDash val="solid"/>
            </a:ln>
          </c:spPr>
          <c:dPt>
            <c:idx val="0"/>
            <c:bubble3D val="0"/>
            <c:spPr>
              <a:solidFill>
                <a:schemeClr val="accent2"/>
              </a:solidFill>
              <a:ln w="12700">
                <a:solidFill>
                  <a:srgbClr val="000000"/>
                </a:solidFill>
                <a:prstDash val="solid"/>
              </a:ln>
            </c:spPr>
            <c:extLst xmlns:c16r2="http://schemas.microsoft.com/office/drawing/2015/06/chart">
              <c:ext xmlns:c16="http://schemas.microsoft.com/office/drawing/2014/chart" uri="{C3380CC4-5D6E-409C-BE32-E72D297353CC}">
                <c16:uniqueId val="{00000001-9372-47D4-BC95-0A32E060A9F5}"/>
              </c:ext>
            </c:extLst>
          </c:dPt>
          <c:dPt>
            <c:idx val="1"/>
            <c:bubble3D val="0"/>
            <c:spPr>
              <a:solidFill>
                <a:schemeClr val="accent2">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3-9372-47D4-BC95-0A32E060A9F5}"/>
              </c:ext>
            </c:extLst>
          </c:dPt>
          <c:dPt>
            <c:idx val="2"/>
            <c:bubble3D val="0"/>
            <c:spPr>
              <a:solidFill>
                <a:schemeClr val="accent2">
                  <a:lumMod val="75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5-9372-47D4-BC95-0A32E060A9F5}"/>
              </c:ext>
            </c:extLst>
          </c:dPt>
          <c:dPt>
            <c:idx val="3"/>
            <c:bubble3D val="0"/>
            <c:spPr>
              <a:solidFill>
                <a:schemeClr val="accent2">
                  <a:lumMod val="20000"/>
                  <a:lumOff val="8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7-9372-47D4-BC95-0A32E060A9F5}"/>
              </c:ext>
            </c:extLst>
          </c:dPt>
          <c:dPt>
            <c:idx val="4"/>
            <c:bubble3D val="0"/>
            <c:spPr>
              <a:solidFill>
                <a:srgbClr val="EAEAEA"/>
              </a:solidFill>
              <a:ln w="12700">
                <a:solidFill>
                  <a:srgbClr val="000000"/>
                </a:solidFill>
                <a:prstDash val="solid"/>
              </a:ln>
            </c:spPr>
            <c:extLst xmlns:c16r2="http://schemas.microsoft.com/office/drawing/2015/06/chart">
              <c:ext xmlns:c16="http://schemas.microsoft.com/office/drawing/2014/chart" uri="{C3380CC4-5D6E-409C-BE32-E72D297353CC}">
                <c16:uniqueId val="{00000009-9372-47D4-BC95-0A32E060A9F5}"/>
              </c:ext>
            </c:extLst>
          </c:dPt>
          <c:dPt>
            <c:idx val="5"/>
            <c:bubble3D val="0"/>
            <c:spPr>
              <a:solidFill>
                <a:srgbClr val="FF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B-9372-47D4-BC95-0A32E060A9F5}"/>
              </c:ext>
            </c:extLst>
          </c:dPt>
          <c:dPt>
            <c:idx val="6"/>
            <c:bubble3D val="0"/>
            <c:spPr>
              <a:solidFill>
                <a:schemeClr val="accent2">
                  <a:lumMod val="5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D-9372-47D4-BC95-0A32E060A9F5}"/>
              </c:ext>
            </c:extLst>
          </c:dPt>
          <c:dLbls>
            <c:dLbl>
              <c:idx val="0"/>
              <c:layout>
                <c:manualLayout>
                  <c:x val="0.17020033523404526"/>
                  <c:y val="5.1972290099283502E-2"/>
                </c:manualLayout>
              </c:layout>
              <c:numFmt formatCode="0" sourceLinked="0"/>
              <c:spPr>
                <a:noFill/>
                <a:ln w="25400">
                  <a:noFill/>
                </a:ln>
              </c:spPr>
              <c:txPr>
                <a:bodyPr/>
                <a:lstStyle/>
                <a:p>
                  <a:pPr>
                    <a:defRPr sz="800" b="1" i="0" u="none" strike="noStrike" baseline="0">
                      <a:solidFill>
                        <a:sysClr val="windowText" lastClr="000000"/>
                      </a:solidFill>
                      <a:latin typeface="Arial"/>
                      <a:ea typeface="Arial"/>
                      <a:cs typeface="Arial"/>
                    </a:defRPr>
                  </a:pPr>
                  <a:endParaRPr lang="fr-FR"/>
                </a:p>
              </c:txPr>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9372-47D4-BC95-0A32E060A9F5}"/>
                </c:ext>
              </c:extLst>
            </c:dLbl>
            <c:dLbl>
              <c:idx val="1"/>
              <c:numFmt formatCode="0" sourceLinked="0"/>
              <c:spPr>
                <a:noFill/>
                <a:ln w="25400">
                  <a:noFill/>
                </a:ln>
              </c:spPr>
              <c:txPr>
                <a:bodyPr/>
                <a:lstStyle/>
                <a:p>
                  <a:pPr>
                    <a:defRPr sz="800" b="1"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dLbl>
            <c:dLbl>
              <c:idx val="2"/>
              <c:numFmt formatCode="0" sourceLinked="0"/>
              <c:spPr>
                <a:noFill/>
                <a:ln w="25400">
                  <a:noFill/>
                </a:ln>
              </c:spPr>
              <c:txPr>
                <a:bodyPr/>
                <a:lstStyle/>
                <a:p>
                  <a:pPr>
                    <a:defRPr sz="800" b="1" i="0" u="none" strike="noStrike" baseline="0">
                      <a:solidFill>
                        <a:schemeClr val="bg1"/>
                      </a:solidFill>
                      <a:latin typeface="Arial"/>
                      <a:ea typeface="Arial"/>
                      <a:cs typeface="Arial"/>
                    </a:defRPr>
                  </a:pPr>
                  <a:endParaRPr lang="fr-FR"/>
                </a:p>
              </c:txPr>
              <c:dLblPos val="ctr"/>
              <c:showLegendKey val="0"/>
              <c:showVal val="1"/>
              <c:showCatName val="0"/>
              <c:showSerName val="0"/>
              <c:showPercent val="0"/>
              <c:showBubbleSize val="0"/>
            </c:dLbl>
            <c:dLbl>
              <c:idx val="3"/>
              <c:layout>
                <c:manualLayout>
                  <c:x val="-7.7945070350457668E-2"/>
                  <c:y val="-6.8002833709501095E-2"/>
                </c:manualLayout>
              </c:layout>
              <c:numFmt formatCode="0" sourceLinked="0"/>
              <c:spPr>
                <a:noFill/>
                <a:ln w="25400">
                  <a:noFill/>
                </a:ln>
              </c:spPr>
              <c:txPr>
                <a:bodyPr/>
                <a:lstStyle/>
                <a:p>
                  <a:pPr>
                    <a:defRPr sz="800" b="1" i="0" u="none" strike="noStrike" baseline="0">
                      <a:solidFill>
                        <a:srgbClr val="000000"/>
                      </a:solidFill>
                      <a:latin typeface="Arial"/>
                      <a:ea typeface="Arial"/>
                      <a:cs typeface="Arial"/>
                    </a:defRPr>
                  </a:pPr>
                  <a:endParaRPr lang="fr-FR"/>
                </a:p>
              </c:txPr>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9372-47D4-BC95-0A32E060A9F5}"/>
                </c:ext>
              </c:extLst>
            </c:dLbl>
            <c:dLbl>
              <c:idx val="4"/>
              <c:layout>
                <c:manualLayout>
                  <c:x val="-2.0380745716433286E-3"/>
                  <c:y val="0.12442865432865537"/>
                </c:manualLayout>
              </c:layout>
              <c:numFmt formatCode="0" sourceLinked="0"/>
              <c:spPr>
                <a:solidFill>
                  <a:srgbClr val="EAEAEA"/>
                </a:solidFill>
                <a:ln w="25400">
                  <a:noFill/>
                </a:ln>
              </c:spPr>
              <c:txPr>
                <a:bodyPr/>
                <a:lstStyle/>
                <a:p>
                  <a:pPr>
                    <a:defRPr sz="800" b="1" i="0" u="none" strike="noStrike" baseline="0">
                      <a:solidFill>
                        <a:srgbClr val="000000"/>
                      </a:solidFill>
                      <a:latin typeface="Arial"/>
                      <a:ea typeface="Arial"/>
                      <a:cs typeface="Arial"/>
                    </a:defRPr>
                  </a:pPr>
                  <a:endParaRPr lang="fr-FR"/>
                </a:p>
              </c:txPr>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9372-47D4-BC95-0A32E060A9F5}"/>
                </c:ext>
              </c:extLst>
            </c:dLbl>
            <c:dLbl>
              <c:idx val="5"/>
              <c:layout>
                <c:manualLayout>
                  <c:x val="1.5024019059343708E-2"/>
                  <c:y val="1.4378280421397827E-2"/>
                </c:manualLayout>
              </c:layout>
              <c:numFmt formatCode="0" sourceLinked="0"/>
              <c:spPr>
                <a:solidFill>
                  <a:srgbClr val="FFFFFF"/>
                </a:solidFill>
                <a:ln w="25400">
                  <a:noFill/>
                </a:ln>
              </c:spPr>
              <c:txPr>
                <a:bodyPr/>
                <a:lstStyle/>
                <a:p>
                  <a:pPr>
                    <a:defRPr sz="800" b="1" i="0" u="none" strike="noStrike" baseline="0">
                      <a:solidFill>
                        <a:srgbClr val="000000"/>
                      </a:solidFill>
                      <a:latin typeface="Arial"/>
                      <a:ea typeface="Arial"/>
                      <a:cs typeface="Arial"/>
                    </a:defRPr>
                  </a:pPr>
                  <a:endParaRPr lang="fr-FR"/>
                </a:p>
              </c:txPr>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9372-47D4-BC95-0A32E060A9F5}"/>
                </c:ext>
              </c:extLst>
            </c:dLbl>
            <c:dLbl>
              <c:idx val="6"/>
              <c:layout>
                <c:manualLayout>
                  <c:x val="-0.15810458461008664"/>
                  <c:y val="6.5873126232729728E-2"/>
                </c:manualLayout>
              </c:layout>
              <c:tx>
                <c:rich>
                  <a:bodyPr/>
                  <a:lstStyle/>
                  <a:p>
                    <a:pPr>
                      <a:defRPr sz="800" b="1" i="0" u="none" strike="noStrike" baseline="0">
                        <a:solidFill>
                          <a:schemeClr val="bg1"/>
                        </a:solidFill>
                        <a:latin typeface="Arial"/>
                        <a:ea typeface="Arial"/>
                        <a:cs typeface="Arial"/>
                      </a:defRPr>
                    </a:pPr>
                    <a:r>
                      <a:rPr lang="en-US">
                        <a:solidFill>
                          <a:schemeClr val="bg1"/>
                        </a:solidFill>
                      </a:rPr>
                      <a:t>39</a:t>
                    </a:r>
                  </a:p>
                </c:rich>
              </c:tx>
              <c:numFmt formatCode="0" sourceLinked="0"/>
              <c:spPr>
                <a:noFill/>
                <a:ln w="25400">
                  <a:noFill/>
                </a:ln>
              </c:spPr>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9372-47D4-BC95-0A32E060A9F5}"/>
                </c:ext>
              </c:extLst>
            </c:dLbl>
            <c:numFmt formatCode="0" sourceLinked="0"/>
            <c:spPr>
              <a:solidFill>
                <a:srgbClr val="FFFF99"/>
              </a:solidFill>
              <a:ln w="25400">
                <a:noFill/>
              </a:ln>
            </c:spPr>
            <c:txPr>
              <a:bodyPr/>
              <a:lstStyle/>
              <a:p>
                <a:pPr>
                  <a:defRPr sz="800" b="1"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p6bas!$E$6:$E$11</c:f>
              <c:strCache>
                <c:ptCount val="6"/>
                <c:pt idx="0">
                  <c:v>Seconde générale et techno    </c:v>
                </c:pt>
                <c:pt idx="1">
                  <c:v>CAP voie scolaire</c:v>
                </c:pt>
                <c:pt idx="2">
                  <c:v>Bac pro voie scolaire</c:v>
                </c:pt>
                <c:pt idx="3">
                  <c:v>Apprentissage</c:v>
                </c:pt>
                <c:pt idx="4">
                  <c:v>3ème (redoublement)</c:v>
                </c:pt>
                <c:pt idx="5">
                  <c:v>Sorties</c:v>
                </c:pt>
              </c:strCache>
            </c:strRef>
          </c:cat>
          <c:val>
            <c:numRef>
              <c:f>p6bas!$G$6:$G$11</c:f>
              <c:numCache>
                <c:formatCode>0</c:formatCode>
                <c:ptCount val="6"/>
                <c:pt idx="0">
                  <c:v>58</c:v>
                </c:pt>
                <c:pt idx="1">
                  <c:v>7</c:v>
                </c:pt>
                <c:pt idx="2">
                  <c:v>24</c:v>
                </c:pt>
                <c:pt idx="3">
                  <c:v>7</c:v>
                </c:pt>
                <c:pt idx="4">
                  <c:v>3</c:v>
                </c:pt>
                <c:pt idx="5">
                  <c:v>1</c:v>
                </c:pt>
              </c:numCache>
            </c:numRef>
          </c:val>
          <c:extLst xmlns:c16r2="http://schemas.microsoft.com/office/drawing/2015/06/chart">
            <c:ext xmlns:c16="http://schemas.microsoft.com/office/drawing/2014/chart" uri="{C3380CC4-5D6E-409C-BE32-E72D297353CC}">
              <c16:uniqueId val="{0000000E-9372-47D4-BC95-0A32E060A9F5}"/>
            </c:ext>
          </c:extLst>
        </c:ser>
        <c:dLbls>
          <c:showLegendKey val="0"/>
          <c:showVal val="0"/>
          <c:showCatName val="0"/>
          <c:showSerName val="0"/>
          <c:showPercent val="0"/>
          <c:showBubbleSize val="0"/>
          <c:showLeaderLines val="1"/>
        </c:dLbls>
        <c:gapWidth val="30"/>
        <c:splitType val="cust"/>
        <c:custSplit>
          <c:secondPiePt val="1"/>
          <c:secondPiePt val="2"/>
          <c:secondPiePt val="3"/>
        </c:custSplit>
        <c:secondPieSize val="55"/>
        <c:serLines>
          <c:spPr>
            <a:ln w="3175">
              <a:solidFill>
                <a:srgbClr val="000000"/>
              </a:solidFill>
              <a:prstDash val="solid"/>
            </a:ln>
          </c:spPr>
        </c:serLines>
      </c:ofPieChart>
      <c:spPr>
        <a:solidFill>
          <a:srgbClr val="FFFFFF"/>
        </a:solidFill>
        <a:ln w="25400">
          <a:noFill/>
        </a:ln>
      </c:spPr>
    </c:plotArea>
    <c:plotVisOnly val="1"/>
    <c:dispBlanksAs val="zero"/>
    <c:showDLblsOverMax val="0"/>
  </c:chart>
  <c:spPr>
    <a:solidFill>
      <a:srgbClr val="FFFFFF"/>
    </a:solidFill>
    <a:ln w="9525">
      <a:noFill/>
    </a:ln>
  </c:spPr>
  <c:txPr>
    <a:bodyPr/>
    <a:lstStyle/>
    <a:p>
      <a:pPr>
        <a:defRPr sz="37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horizontalDpi="200" verticalDpi="2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'p10'!$C$52</c:f>
              <c:strCache>
                <c:ptCount val="1"/>
                <c:pt idx="0">
                  <c:v>Différence F-G</c:v>
                </c:pt>
              </c:strCache>
            </c:strRef>
          </c:tx>
          <c:invertIfNegative val="0"/>
          <c:cat>
            <c:strRef>
              <c:f>'p10'!$A$53:$A$60</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'p10'!$C$53:$C$60</c:f>
              <c:numCache>
                <c:formatCode>0.0</c:formatCode>
                <c:ptCount val="8"/>
                <c:pt idx="0">
                  <c:v>6.2899999999999991</c:v>
                </c:pt>
                <c:pt idx="1">
                  <c:v>3.2000000000000028</c:v>
                </c:pt>
                <c:pt idx="2">
                  <c:v>5.1800000000000068</c:v>
                </c:pt>
                <c:pt idx="3">
                  <c:v>4.75</c:v>
                </c:pt>
                <c:pt idx="4">
                  <c:v>3.7600000000000051</c:v>
                </c:pt>
                <c:pt idx="5">
                  <c:v>4.1899999999999977</c:v>
                </c:pt>
                <c:pt idx="6">
                  <c:v>6.9299999999999926</c:v>
                </c:pt>
                <c:pt idx="7">
                  <c:v>3.5</c:v>
                </c:pt>
              </c:numCache>
            </c:numRef>
          </c:val>
          <c:extLst xmlns:c16r2="http://schemas.microsoft.com/office/drawing/2015/06/chart">
            <c:ext xmlns:c16="http://schemas.microsoft.com/office/drawing/2014/chart" uri="{C3380CC4-5D6E-409C-BE32-E72D297353CC}">
              <c16:uniqueId val="{00000000-2DB8-4241-A01C-C629F95E78BA}"/>
            </c:ext>
          </c:extLst>
        </c:ser>
        <c:dLbls>
          <c:showLegendKey val="0"/>
          <c:showVal val="0"/>
          <c:showCatName val="0"/>
          <c:showSerName val="0"/>
          <c:showPercent val="0"/>
          <c:showBubbleSize val="0"/>
        </c:dLbls>
        <c:gapWidth val="150"/>
        <c:axId val="125728256"/>
        <c:axId val="125729792"/>
      </c:barChart>
      <c:catAx>
        <c:axId val="125728256"/>
        <c:scaling>
          <c:orientation val="minMax"/>
        </c:scaling>
        <c:delete val="0"/>
        <c:axPos val="b"/>
        <c:numFmt formatCode="General" sourceLinked="0"/>
        <c:majorTickMark val="out"/>
        <c:minorTickMark val="none"/>
        <c:tickLblPos val="nextTo"/>
        <c:crossAx val="125729792"/>
        <c:crosses val="autoZero"/>
        <c:auto val="1"/>
        <c:lblAlgn val="ctr"/>
        <c:lblOffset val="100"/>
        <c:noMultiLvlLbl val="0"/>
      </c:catAx>
      <c:valAx>
        <c:axId val="125729792"/>
        <c:scaling>
          <c:orientation val="minMax"/>
          <c:max val="15"/>
          <c:min val="-15"/>
        </c:scaling>
        <c:delete val="0"/>
        <c:axPos val="l"/>
        <c:numFmt formatCode="0.0" sourceLinked="1"/>
        <c:majorTickMark val="out"/>
        <c:minorTickMark val="none"/>
        <c:tickLblPos val="nextTo"/>
        <c:crossAx val="125728256"/>
        <c:crosses val="autoZero"/>
        <c:crossBetween val="between"/>
      </c:valAx>
    </c:plotArea>
    <c:plotVisOnly val="1"/>
    <c:dispBlanksAs val="gap"/>
    <c:showDLblsOverMax val="0"/>
  </c:chart>
  <c:txPr>
    <a:bodyPr/>
    <a:lstStyle/>
    <a:p>
      <a:pPr>
        <a:defRPr sz="700">
          <a:latin typeface="+mj-lt"/>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'p10'!$C$52</c:f>
              <c:strCache>
                <c:ptCount val="1"/>
                <c:pt idx="0">
                  <c:v>Différence F-G</c:v>
                </c:pt>
              </c:strCache>
            </c:strRef>
          </c:tx>
          <c:invertIfNegative val="0"/>
          <c:dPt>
            <c:idx val="0"/>
            <c:invertIfNegative val="0"/>
            <c:bubble3D val="0"/>
            <c:spPr>
              <a:solidFill>
                <a:schemeClr val="accent2"/>
              </a:solidFill>
            </c:spPr>
            <c:extLst xmlns:c16r2="http://schemas.microsoft.com/office/drawing/2015/06/chart">
              <c:ext xmlns:c16="http://schemas.microsoft.com/office/drawing/2014/chart" uri="{C3380CC4-5D6E-409C-BE32-E72D297353CC}">
                <c16:uniqueId val="{00000001-8F1F-4F7C-BCA0-209440603658}"/>
              </c:ext>
            </c:extLst>
          </c:dPt>
          <c:dPt>
            <c:idx val="2"/>
            <c:invertIfNegative val="0"/>
            <c:bubble3D val="0"/>
            <c:spPr>
              <a:solidFill>
                <a:schemeClr val="accent2"/>
              </a:solidFill>
            </c:spPr>
            <c:extLst xmlns:c16r2="http://schemas.microsoft.com/office/drawing/2015/06/chart">
              <c:ext xmlns:c16="http://schemas.microsoft.com/office/drawing/2014/chart" uri="{C3380CC4-5D6E-409C-BE32-E72D297353CC}">
                <c16:uniqueId val="{00000003-8F1F-4F7C-BCA0-209440603658}"/>
              </c:ext>
            </c:extLst>
          </c:dPt>
          <c:dPt>
            <c:idx val="3"/>
            <c:invertIfNegative val="0"/>
            <c:bubble3D val="0"/>
            <c:spPr>
              <a:solidFill>
                <a:schemeClr val="accent1"/>
              </a:solidFill>
            </c:spPr>
            <c:extLst xmlns:c16r2="http://schemas.microsoft.com/office/drawing/2015/06/chart">
              <c:ext xmlns:c16="http://schemas.microsoft.com/office/drawing/2014/chart" uri="{C3380CC4-5D6E-409C-BE32-E72D297353CC}">
                <c16:uniqueId val="{00000005-8F1F-4F7C-BCA0-209440603658}"/>
              </c:ext>
            </c:extLst>
          </c:dPt>
          <c:cat>
            <c:strRef>
              <c:f>'p10'!$A$68:$A$74</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'p10'!$C$68:$C$74</c:f>
              <c:numCache>
                <c:formatCode>0.0</c:formatCode>
                <c:ptCount val="7"/>
                <c:pt idx="0">
                  <c:v>-1.5200000000000031</c:v>
                </c:pt>
                <c:pt idx="1">
                  <c:v>1.9100000000000108</c:v>
                </c:pt>
                <c:pt idx="2">
                  <c:v>-1.3299999999999983</c:v>
                </c:pt>
                <c:pt idx="3">
                  <c:v>3.2399999999999949</c:v>
                </c:pt>
                <c:pt idx="4">
                  <c:v>2.1800000000000068</c:v>
                </c:pt>
                <c:pt idx="5">
                  <c:v>2.1899999999999977</c:v>
                </c:pt>
                <c:pt idx="6">
                  <c:v>1.3900000000000006</c:v>
                </c:pt>
              </c:numCache>
            </c:numRef>
          </c:val>
          <c:extLst xmlns:c16r2="http://schemas.microsoft.com/office/drawing/2015/06/chart">
            <c:ext xmlns:c16="http://schemas.microsoft.com/office/drawing/2014/chart" uri="{C3380CC4-5D6E-409C-BE32-E72D297353CC}">
              <c16:uniqueId val="{00000006-8F1F-4F7C-BCA0-209440603658}"/>
            </c:ext>
          </c:extLst>
        </c:ser>
        <c:dLbls>
          <c:showLegendKey val="0"/>
          <c:showVal val="0"/>
          <c:showCatName val="0"/>
          <c:showSerName val="0"/>
          <c:showPercent val="0"/>
          <c:showBubbleSize val="0"/>
        </c:dLbls>
        <c:gapWidth val="150"/>
        <c:axId val="125253120"/>
        <c:axId val="125254656"/>
      </c:barChart>
      <c:catAx>
        <c:axId val="125253120"/>
        <c:scaling>
          <c:orientation val="minMax"/>
        </c:scaling>
        <c:delete val="0"/>
        <c:axPos val="b"/>
        <c:numFmt formatCode="General" sourceLinked="0"/>
        <c:majorTickMark val="out"/>
        <c:minorTickMark val="none"/>
        <c:tickLblPos val="nextTo"/>
        <c:crossAx val="125254656"/>
        <c:crosses val="autoZero"/>
        <c:auto val="1"/>
        <c:lblAlgn val="ctr"/>
        <c:lblOffset val="100"/>
        <c:noMultiLvlLbl val="0"/>
      </c:catAx>
      <c:valAx>
        <c:axId val="125254656"/>
        <c:scaling>
          <c:orientation val="minMax"/>
          <c:max val="15"/>
          <c:min val="-15"/>
        </c:scaling>
        <c:delete val="0"/>
        <c:axPos val="l"/>
        <c:numFmt formatCode="0.0" sourceLinked="1"/>
        <c:majorTickMark val="out"/>
        <c:minorTickMark val="none"/>
        <c:tickLblPos val="nextTo"/>
        <c:crossAx val="125253120"/>
        <c:crosses val="autoZero"/>
        <c:crossBetween val="between"/>
      </c:valAx>
    </c:plotArea>
    <c:plotVisOnly val="1"/>
    <c:dispBlanksAs val="gap"/>
    <c:showDLblsOverMax val="0"/>
  </c:chart>
  <c:txPr>
    <a:bodyPr/>
    <a:lstStyle/>
    <a:p>
      <a:pPr>
        <a:defRPr sz="700">
          <a:latin typeface="+mj-lt"/>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'p11'!$C$52</c:f>
              <c:strCache>
                <c:ptCount val="1"/>
                <c:pt idx="0">
                  <c:v>Différence F-G</c:v>
                </c:pt>
              </c:strCache>
            </c:strRef>
          </c:tx>
          <c:invertIfNegative val="0"/>
          <c:dPt>
            <c:idx val="1"/>
            <c:invertIfNegative val="0"/>
            <c:bubble3D val="0"/>
            <c:spPr>
              <a:solidFill>
                <a:schemeClr val="accent2"/>
              </a:solidFill>
            </c:spPr>
            <c:extLst xmlns:c16r2="http://schemas.microsoft.com/office/drawing/2015/06/chart">
              <c:ext xmlns:c16="http://schemas.microsoft.com/office/drawing/2014/chart" uri="{C3380CC4-5D6E-409C-BE32-E72D297353CC}">
                <c16:uniqueId val="{00000001-72E0-41E4-B01B-7A060950A51A}"/>
              </c:ext>
            </c:extLst>
          </c:dPt>
          <c:dPt>
            <c:idx val="5"/>
            <c:invertIfNegative val="0"/>
            <c:bubble3D val="0"/>
            <c:spPr>
              <a:solidFill>
                <a:schemeClr val="accent1"/>
              </a:solidFill>
            </c:spPr>
            <c:extLst xmlns:c16r2="http://schemas.microsoft.com/office/drawing/2015/06/chart">
              <c:ext xmlns:c16="http://schemas.microsoft.com/office/drawing/2014/chart" uri="{C3380CC4-5D6E-409C-BE32-E72D297353CC}">
                <c16:uniqueId val="{00000003-72E0-41E4-B01B-7A060950A51A}"/>
              </c:ext>
            </c:extLst>
          </c:dPt>
          <c:dPt>
            <c:idx val="7"/>
            <c:invertIfNegative val="0"/>
            <c:bubble3D val="0"/>
            <c:spPr>
              <a:solidFill>
                <a:schemeClr val="accent1"/>
              </a:solidFill>
            </c:spPr>
            <c:extLst xmlns:c16r2="http://schemas.microsoft.com/office/drawing/2015/06/chart">
              <c:ext xmlns:c16="http://schemas.microsoft.com/office/drawing/2014/chart" uri="{C3380CC4-5D6E-409C-BE32-E72D297353CC}">
                <c16:uniqueId val="{00000005-72E0-41E4-B01B-7A060950A51A}"/>
              </c:ext>
            </c:extLst>
          </c:dPt>
          <c:cat>
            <c:strRef>
              <c:f>'p11'!$A$53:$A$60</c:f>
              <c:strCache>
                <c:ptCount val="8"/>
                <c:pt idx="0">
                  <c:v>Lire à voix haute un texte</c:v>
                </c:pt>
                <c:pt idx="1">
                  <c:v>Lire à voix haute des mots</c:v>
                </c:pt>
                <c:pt idx="2">
                  <c:v>Comprendre des mots à l'oral</c:v>
                </c:pt>
                <c:pt idx="3">
                  <c:v>Écrire des mots dictés</c:v>
                </c:pt>
                <c:pt idx="4">
                  <c:v>Comprendre des phrases à l'oral</c:v>
                </c:pt>
                <c:pt idx="5">
                  <c:v>Comprendre des phrases lues seul</c:v>
                </c:pt>
                <c:pt idx="6">
                  <c:v>Comprendre un texte lu seul</c:v>
                </c:pt>
                <c:pt idx="7">
                  <c:v>Écrire des syllabes </c:v>
                </c:pt>
              </c:strCache>
            </c:strRef>
          </c:cat>
          <c:val>
            <c:numRef>
              <c:f>'p11'!$C$53:$C$60</c:f>
              <c:numCache>
                <c:formatCode>0.0</c:formatCode>
                <c:ptCount val="8"/>
                <c:pt idx="0">
                  <c:v>1.0600000000000023</c:v>
                </c:pt>
                <c:pt idx="1">
                  <c:v>-0.40000000000000568</c:v>
                </c:pt>
                <c:pt idx="2">
                  <c:v>3.5400000000000063</c:v>
                </c:pt>
                <c:pt idx="3">
                  <c:v>5.0499999999999972</c:v>
                </c:pt>
                <c:pt idx="4">
                  <c:v>5.519999999999996</c:v>
                </c:pt>
                <c:pt idx="5">
                  <c:v>3.8799999999999955</c:v>
                </c:pt>
                <c:pt idx="6">
                  <c:v>4.730000000000004</c:v>
                </c:pt>
                <c:pt idx="7">
                  <c:v>2.9899999999999949</c:v>
                </c:pt>
              </c:numCache>
            </c:numRef>
          </c:val>
          <c:extLst xmlns:c16r2="http://schemas.microsoft.com/office/drawing/2015/06/chart">
            <c:ext xmlns:c16="http://schemas.microsoft.com/office/drawing/2014/chart" uri="{C3380CC4-5D6E-409C-BE32-E72D297353CC}">
              <c16:uniqueId val="{00000006-72E0-41E4-B01B-7A060950A51A}"/>
            </c:ext>
          </c:extLst>
        </c:ser>
        <c:dLbls>
          <c:showLegendKey val="0"/>
          <c:showVal val="0"/>
          <c:showCatName val="0"/>
          <c:showSerName val="0"/>
          <c:showPercent val="0"/>
          <c:showBubbleSize val="0"/>
        </c:dLbls>
        <c:gapWidth val="150"/>
        <c:axId val="125384576"/>
        <c:axId val="125386112"/>
      </c:barChart>
      <c:catAx>
        <c:axId val="125384576"/>
        <c:scaling>
          <c:orientation val="minMax"/>
        </c:scaling>
        <c:delete val="0"/>
        <c:axPos val="b"/>
        <c:numFmt formatCode="General" sourceLinked="0"/>
        <c:majorTickMark val="out"/>
        <c:minorTickMark val="none"/>
        <c:tickLblPos val="nextTo"/>
        <c:crossAx val="125386112"/>
        <c:crosses val="autoZero"/>
        <c:auto val="1"/>
        <c:lblAlgn val="ctr"/>
        <c:lblOffset val="100"/>
        <c:noMultiLvlLbl val="0"/>
      </c:catAx>
      <c:valAx>
        <c:axId val="125386112"/>
        <c:scaling>
          <c:orientation val="minMax"/>
          <c:max val="15"/>
          <c:min val="-15"/>
        </c:scaling>
        <c:delete val="0"/>
        <c:axPos val="l"/>
        <c:numFmt formatCode="0.0" sourceLinked="1"/>
        <c:majorTickMark val="out"/>
        <c:minorTickMark val="none"/>
        <c:tickLblPos val="nextTo"/>
        <c:crossAx val="125384576"/>
        <c:crosses val="autoZero"/>
        <c:crossBetween val="between"/>
      </c:valAx>
    </c:plotArea>
    <c:plotVisOnly val="1"/>
    <c:dispBlanksAs val="gap"/>
    <c:showDLblsOverMax val="0"/>
  </c:chart>
  <c:txPr>
    <a:bodyPr/>
    <a:lstStyle/>
    <a:p>
      <a:pPr>
        <a:defRPr sz="700">
          <a:latin typeface="+mj-lt"/>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'p11'!$C$52</c:f>
              <c:strCache>
                <c:ptCount val="1"/>
                <c:pt idx="0">
                  <c:v>Différence F-G</c:v>
                </c:pt>
              </c:strCache>
            </c:strRef>
          </c:tx>
          <c:invertIfNegative val="0"/>
          <c:dPt>
            <c:idx val="0"/>
            <c:invertIfNegative val="0"/>
            <c:bubble3D val="0"/>
            <c:spPr>
              <a:solidFill>
                <a:schemeClr val="accent2"/>
              </a:solidFill>
            </c:spPr>
            <c:extLst xmlns:c16r2="http://schemas.microsoft.com/office/drawing/2015/06/chart">
              <c:ext xmlns:c16="http://schemas.microsoft.com/office/drawing/2014/chart" uri="{C3380CC4-5D6E-409C-BE32-E72D297353CC}">
                <c16:uniqueId val="{00000001-3F2D-4225-B04C-D2E1DB6C314B}"/>
              </c:ext>
            </c:extLst>
          </c:dPt>
          <c:dPt>
            <c:idx val="1"/>
            <c:invertIfNegative val="0"/>
            <c:bubble3D val="0"/>
            <c:spPr>
              <a:solidFill>
                <a:schemeClr val="accent2"/>
              </a:solidFill>
            </c:spPr>
            <c:extLst xmlns:c16r2="http://schemas.microsoft.com/office/drawing/2015/06/chart">
              <c:ext xmlns:c16="http://schemas.microsoft.com/office/drawing/2014/chart" uri="{C3380CC4-5D6E-409C-BE32-E72D297353CC}">
                <c16:uniqueId val="{00000003-3F2D-4225-B04C-D2E1DB6C314B}"/>
              </c:ext>
            </c:extLst>
          </c:dPt>
          <c:dPt>
            <c:idx val="2"/>
            <c:invertIfNegative val="0"/>
            <c:bubble3D val="0"/>
            <c:spPr>
              <a:solidFill>
                <a:schemeClr val="accent2"/>
              </a:solidFill>
            </c:spPr>
            <c:extLst xmlns:c16r2="http://schemas.microsoft.com/office/drawing/2015/06/chart">
              <c:ext xmlns:c16="http://schemas.microsoft.com/office/drawing/2014/chart" uri="{C3380CC4-5D6E-409C-BE32-E72D297353CC}">
                <c16:uniqueId val="{00000005-3F2D-4225-B04C-D2E1DB6C314B}"/>
              </c:ext>
            </c:extLst>
          </c:dPt>
          <c:dPt>
            <c:idx val="3"/>
            <c:invertIfNegative val="0"/>
            <c:bubble3D val="0"/>
            <c:spPr>
              <a:solidFill>
                <a:schemeClr val="accent2"/>
              </a:solidFill>
            </c:spPr>
            <c:extLst xmlns:c16r2="http://schemas.microsoft.com/office/drawing/2015/06/chart">
              <c:ext xmlns:c16="http://schemas.microsoft.com/office/drawing/2014/chart" uri="{C3380CC4-5D6E-409C-BE32-E72D297353CC}">
                <c16:uniqueId val="{00000007-3F2D-4225-B04C-D2E1DB6C314B}"/>
              </c:ext>
            </c:extLst>
          </c:dPt>
          <c:dPt>
            <c:idx val="4"/>
            <c:invertIfNegative val="0"/>
            <c:bubble3D val="0"/>
            <c:spPr>
              <a:solidFill>
                <a:schemeClr val="accent2"/>
              </a:solidFill>
            </c:spPr>
            <c:extLst xmlns:c16r2="http://schemas.microsoft.com/office/drawing/2015/06/chart">
              <c:ext xmlns:c16="http://schemas.microsoft.com/office/drawing/2014/chart" uri="{C3380CC4-5D6E-409C-BE32-E72D297353CC}">
                <c16:uniqueId val="{00000009-3F2D-4225-B04C-D2E1DB6C314B}"/>
              </c:ext>
            </c:extLst>
          </c:dPt>
          <c:dPt>
            <c:idx val="5"/>
            <c:invertIfNegative val="0"/>
            <c:bubble3D val="0"/>
            <c:spPr>
              <a:solidFill>
                <a:schemeClr val="accent2"/>
              </a:solidFill>
            </c:spPr>
            <c:extLst xmlns:c16r2="http://schemas.microsoft.com/office/drawing/2015/06/chart">
              <c:ext xmlns:c16="http://schemas.microsoft.com/office/drawing/2014/chart" uri="{C3380CC4-5D6E-409C-BE32-E72D297353CC}">
                <c16:uniqueId val="{0000000B-3F2D-4225-B04C-D2E1DB6C314B}"/>
              </c:ext>
            </c:extLst>
          </c:dPt>
          <c:dPt>
            <c:idx val="6"/>
            <c:invertIfNegative val="0"/>
            <c:bubble3D val="0"/>
            <c:spPr>
              <a:solidFill>
                <a:schemeClr val="accent2"/>
              </a:solidFill>
            </c:spPr>
            <c:extLst xmlns:c16r2="http://schemas.microsoft.com/office/drawing/2015/06/chart">
              <c:ext xmlns:c16="http://schemas.microsoft.com/office/drawing/2014/chart" uri="{C3380CC4-5D6E-409C-BE32-E72D297353CC}">
                <c16:uniqueId val="{0000000D-3F2D-4225-B04C-D2E1DB6C314B}"/>
              </c:ext>
            </c:extLst>
          </c:dPt>
          <c:dPt>
            <c:idx val="7"/>
            <c:invertIfNegative val="0"/>
            <c:bubble3D val="0"/>
            <c:spPr>
              <a:solidFill>
                <a:schemeClr val="accent1"/>
              </a:solidFill>
            </c:spPr>
            <c:extLst xmlns:c16r2="http://schemas.microsoft.com/office/drawing/2015/06/chart">
              <c:ext xmlns:c16="http://schemas.microsoft.com/office/drawing/2014/chart" uri="{C3380CC4-5D6E-409C-BE32-E72D297353CC}">
                <c16:uniqueId val="{0000000F-3F2D-4225-B04C-D2E1DB6C314B}"/>
              </c:ext>
            </c:extLst>
          </c:dPt>
          <c:dPt>
            <c:idx val="8"/>
            <c:invertIfNegative val="0"/>
            <c:bubble3D val="0"/>
            <c:spPr>
              <a:solidFill>
                <a:schemeClr val="accent1"/>
              </a:solidFill>
            </c:spPr>
            <c:extLst xmlns:c16r2="http://schemas.microsoft.com/office/drawing/2015/06/chart">
              <c:ext xmlns:c16="http://schemas.microsoft.com/office/drawing/2014/chart" uri="{C3380CC4-5D6E-409C-BE32-E72D297353CC}">
                <c16:uniqueId val="{00000011-3F2D-4225-B04C-D2E1DB6C314B}"/>
              </c:ext>
            </c:extLst>
          </c:dPt>
          <c:dPt>
            <c:idx val="9"/>
            <c:invertIfNegative val="0"/>
            <c:bubble3D val="0"/>
            <c:spPr>
              <a:solidFill>
                <a:schemeClr val="accent2"/>
              </a:solidFill>
            </c:spPr>
            <c:extLst xmlns:c16r2="http://schemas.microsoft.com/office/drawing/2015/06/chart">
              <c:ext xmlns:c16="http://schemas.microsoft.com/office/drawing/2014/chart" uri="{C3380CC4-5D6E-409C-BE32-E72D297353CC}">
                <c16:uniqueId val="{00000013-3F2D-4225-B04C-D2E1DB6C314B}"/>
              </c:ext>
            </c:extLst>
          </c:dPt>
          <c:cat>
            <c:strRef>
              <c:f>'p11'!$A$67:$A$75</c:f>
              <c:strCache>
                <c:ptCount val="9"/>
                <c:pt idx="0">
                  <c:v>Résoudre des problèmes*</c:v>
                </c:pt>
                <c:pt idx="1">
                  <c:v>Soustraire</c:v>
                </c:pt>
                <c:pt idx="2">
                  <c:v>Additionner</c:v>
                </c:pt>
                <c:pt idx="3">
                  <c:v>Placer un nombre sur une ligne numérique</c:v>
                </c:pt>
                <c:pt idx="4">
                  <c:v>Représenter des nombres entiers</c:v>
                </c:pt>
                <c:pt idx="5">
                  <c:v>Écrire des nombres entiers</c:v>
                </c:pt>
                <c:pt idx="6">
                  <c:v>Lire des nombres entiers</c:v>
                </c:pt>
                <c:pt idx="7">
                  <c:v>Calculer mentalement</c:v>
                </c:pt>
                <c:pt idx="8">
                  <c:v>Reproduire un assemblage</c:v>
                </c:pt>
              </c:strCache>
            </c:strRef>
          </c:cat>
          <c:val>
            <c:numRef>
              <c:f>'p11'!$C$67:$C$75</c:f>
              <c:numCache>
                <c:formatCode>0.0</c:formatCode>
                <c:ptCount val="9"/>
                <c:pt idx="0">
                  <c:v>-5.1499999999999986</c:v>
                </c:pt>
                <c:pt idx="1">
                  <c:v>-9.4099999999999966</c:v>
                </c:pt>
                <c:pt idx="2">
                  <c:v>-14.520000000000003</c:v>
                </c:pt>
                <c:pt idx="3">
                  <c:v>-8.759999999999998</c:v>
                </c:pt>
                <c:pt idx="4">
                  <c:v>-2.0500000000000043</c:v>
                </c:pt>
                <c:pt idx="5">
                  <c:v>-6.1099999999999994</c:v>
                </c:pt>
                <c:pt idx="6">
                  <c:v>-7.730000000000004</c:v>
                </c:pt>
                <c:pt idx="7">
                  <c:v>3.1599999999999966</c:v>
                </c:pt>
                <c:pt idx="8">
                  <c:v>3.6400000000000006</c:v>
                </c:pt>
              </c:numCache>
            </c:numRef>
          </c:val>
          <c:extLst xmlns:c16r2="http://schemas.microsoft.com/office/drawing/2015/06/chart">
            <c:ext xmlns:c16="http://schemas.microsoft.com/office/drawing/2014/chart" uri="{C3380CC4-5D6E-409C-BE32-E72D297353CC}">
              <c16:uniqueId val="{00000014-3F2D-4225-B04C-D2E1DB6C314B}"/>
            </c:ext>
          </c:extLst>
        </c:ser>
        <c:dLbls>
          <c:showLegendKey val="0"/>
          <c:showVal val="0"/>
          <c:showCatName val="0"/>
          <c:showSerName val="0"/>
          <c:showPercent val="0"/>
          <c:showBubbleSize val="0"/>
        </c:dLbls>
        <c:gapWidth val="150"/>
        <c:axId val="125418496"/>
        <c:axId val="125428480"/>
      </c:barChart>
      <c:catAx>
        <c:axId val="125418496"/>
        <c:scaling>
          <c:orientation val="minMax"/>
        </c:scaling>
        <c:delete val="0"/>
        <c:axPos val="b"/>
        <c:numFmt formatCode="General" sourceLinked="0"/>
        <c:majorTickMark val="out"/>
        <c:minorTickMark val="none"/>
        <c:tickLblPos val="nextTo"/>
        <c:crossAx val="125428480"/>
        <c:crosses val="autoZero"/>
        <c:auto val="1"/>
        <c:lblAlgn val="ctr"/>
        <c:lblOffset val="100"/>
        <c:noMultiLvlLbl val="0"/>
      </c:catAx>
      <c:valAx>
        <c:axId val="125428480"/>
        <c:scaling>
          <c:orientation val="minMax"/>
          <c:max val="15"/>
          <c:min val="-15"/>
        </c:scaling>
        <c:delete val="0"/>
        <c:axPos val="l"/>
        <c:numFmt formatCode="0.0" sourceLinked="1"/>
        <c:majorTickMark val="out"/>
        <c:minorTickMark val="none"/>
        <c:tickLblPos val="nextTo"/>
        <c:crossAx val="125418496"/>
        <c:crosses val="autoZero"/>
        <c:crossBetween val="between"/>
      </c:valAx>
    </c:plotArea>
    <c:plotVisOnly val="1"/>
    <c:dispBlanksAs val="gap"/>
    <c:showDLblsOverMax val="0"/>
  </c:chart>
  <c:txPr>
    <a:bodyPr/>
    <a:lstStyle/>
    <a:p>
      <a:pPr>
        <a:defRPr sz="700">
          <a:latin typeface="+mj-lt"/>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p12haut!$B$40</c:f>
              <c:strCache>
                <c:ptCount val="1"/>
                <c:pt idx="0">
                  <c:v>Garçons</c:v>
                </c:pt>
              </c:strCache>
            </c:strRef>
          </c:tx>
          <c:spPr>
            <a:solidFill>
              <a:schemeClr val="accent2"/>
            </a:solidFill>
          </c:spPr>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p12haut!$A$40</c:f>
              <c:strCache>
                <c:ptCount val="1"/>
                <c:pt idx="0">
                  <c:v>Mathématiques</c:v>
                </c:pt>
              </c:strCache>
            </c:strRef>
          </c:cat>
          <c:val>
            <c:numRef>
              <c:f>p12haut!$C$40</c:f>
              <c:numCache>
                <c:formatCode>0.0</c:formatCode>
                <c:ptCount val="1"/>
                <c:pt idx="0">
                  <c:v>73.349999999999994</c:v>
                </c:pt>
              </c:numCache>
            </c:numRef>
          </c:val>
          <c:extLst xmlns:c16r2="http://schemas.microsoft.com/office/drawing/2015/06/chart">
            <c:ext xmlns:c16="http://schemas.microsoft.com/office/drawing/2014/chart" uri="{C3380CC4-5D6E-409C-BE32-E72D297353CC}">
              <c16:uniqueId val="{00000000-6C6C-4B40-A89B-E3931E4148EC}"/>
            </c:ext>
          </c:extLst>
        </c:ser>
        <c:ser>
          <c:idx val="1"/>
          <c:order val="1"/>
          <c:tx>
            <c:strRef>
              <c:f>p12haut!$B$41</c:f>
              <c:strCache>
                <c:ptCount val="1"/>
                <c:pt idx="0">
                  <c:v>Filles</c:v>
                </c:pt>
              </c:strCache>
            </c:strRef>
          </c:tx>
          <c:spPr>
            <a:solidFill>
              <a:schemeClr val="accent1"/>
            </a:solidFill>
          </c:spPr>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p12haut!$A$40</c:f>
              <c:strCache>
                <c:ptCount val="1"/>
                <c:pt idx="0">
                  <c:v>Mathématiques</c:v>
                </c:pt>
              </c:strCache>
            </c:strRef>
          </c:cat>
          <c:val>
            <c:numRef>
              <c:f>p12haut!$C$41</c:f>
              <c:numCache>
                <c:formatCode>0.0</c:formatCode>
                <c:ptCount val="1"/>
                <c:pt idx="0">
                  <c:v>71.66</c:v>
                </c:pt>
              </c:numCache>
            </c:numRef>
          </c:val>
          <c:extLst xmlns:c16r2="http://schemas.microsoft.com/office/drawing/2015/06/chart">
            <c:ext xmlns:c16="http://schemas.microsoft.com/office/drawing/2014/chart" uri="{C3380CC4-5D6E-409C-BE32-E72D297353CC}">
              <c16:uniqueId val="{00000001-6C6C-4B40-A89B-E3931E4148EC}"/>
            </c:ext>
          </c:extLst>
        </c:ser>
        <c:dLbls>
          <c:dLblPos val="outEnd"/>
          <c:showLegendKey val="0"/>
          <c:showVal val="1"/>
          <c:showCatName val="0"/>
          <c:showSerName val="0"/>
          <c:showPercent val="0"/>
          <c:showBubbleSize val="0"/>
        </c:dLbls>
        <c:gapWidth val="150"/>
        <c:axId val="125898752"/>
        <c:axId val="125900288"/>
      </c:barChart>
      <c:catAx>
        <c:axId val="125898752"/>
        <c:scaling>
          <c:orientation val="minMax"/>
        </c:scaling>
        <c:delete val="0"/>
        <c:axPos val="l"/>
        <c:numFmt formatCode="General" sourceLinked="0"/>
        <c:majorTickMark val="out"/>
        <c:minorTickMark val="none"/>
        <c:tickLblPos val="nextTo"/>
        <c:txPr>
          <a:bodyPr rot="-5400000" vert="horz"/>
          <a:lstStyle/>
          <a:p>
            <a:pPr>
              <a:defRPr/>
            </a:pPr>
            <a:endParaRPr lang="fr-FR"/>
          </a:p>
        </c:txPr>
        <c:crossAx val="125900288"/>
        <c:crosses val="autoZero"/>
        <c:auto val="1"/>
        <c:lblAlgn val="ctr"/>
        <c:lblOffset val="100"/>
        <c:noMultiLvlLbl val="0"/>
      </c:catAx>
      <c:valAx>
        <c:axId val="125900288"/>
        <c:scaling>
          <c:orientation val="minMax"/>
          <c:max val="90"/>
          <c:min val="70"/>
        </c:scaling>
        <c:delete val="0"/>
        <c:axPos val="b"/>
        <c:numFmt formatCode="0.0" sourceLinked="1"/>
        <c:majorTickMark val="out"/>
        <c:minorTickMark val="none"/>
        <c:tickLblPos val="nextTo"/>
        <c:crossAx val="125898752"/>
        <c:crosses val="autoZero"/>
        <c:crossBetween val="between"/>
      </c:valAx>
    </c:plotArea>
    <c:legend>
      <c:legendPos val="b"/>
      <c:overlay val="0"/>
    </c:legend>
    <c:plotVisOnly val="1"/>
    <c:dispBlanksAs val="gap"/>
    <c:showDLblsOverMax val="0"/>
  </c:chart>
  <c:txPr>
    <a:bodyPr/>
    <a:lstStyle/>
    <a:p>
      <a:pPr>
        <a:defRPr sz="800">
          <a:latin typeface="+mj-lt"/>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p12haut!$B$43</c:f>
              <c:strCache>
                <c:ptCount val="1"/>
                <c:pt idx="0">
                  <c:v>Garçons</c:v>
                </c:pt>
              </c:strCache>
            </c:strRef>
          </c:tx>
          <c:spPr>
            <a:solidFill>
              <a:schemeClr val="accent2"/>
            </a:solidFill>
          </c:spPr>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p12haut!$A$43</c:f>
              <c:strCache>
                <c:ptCount val="1"/>
                <c:pt idx="0">
                  <c:v>Français</c:v>
                </c:pt>
              </c:strCache>
            </c:strRef>
          </c:cat>
          <c:val>
            <c:numRef>
              <c:f>p12haut!$C$43</c:f>
              <c:numCache>
                <c:formatCode>0.0</c:formatCode>
                <c:ptCount val="1"/>
                <c:pt idx="0">
                  <c:v>84.55</c:v>
                </c:pt>
              </c:numCache>
            </c:numRef>
          </c:val>
          <c:extLst xmlns:c16r2="http://schemas.microsoft.com/office/drawing/2015/06/chart">
            <c:ext xmlns:c16="http://schemas.microsoft.com/office/drawing/2014/chart" uri="{C3380CC4-5D6E-409C-BE32-E72D297353CC}">
              <c16:uniqueId val="{00000000-A167-4EC5-85BD-3465D5026B03}"/>
            </c:ext>
          </c:extLst>
        </c:ser>
        <c:ser>
          <c:idx val="1"/>
          <c:order val="1"/>
          <c:tx>
            <c:strRef>
              <c:f>p12haut!$B$44</c:f>
              <c:strCache>
                <c:ptCount val="1"/>
                <c:pt idx="0">
                  <c:v>Filles</c:v>
                </c:pt>
              </c:strCache>
            </c:strRef>
          </c:tx>
          <c:spPr>
            <a:solidFill>
              <a:schemeClr val="accent1"/>
            </a:solidFill>
          </c:spPr>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p12haut!$A$43</c:f>
              <c:strCache>
                <c:ptCount val="1"/>
                <c:pt idx="0">
                  <c:v>Français</c:v>
                </c:pt>
              </c:strCache>
            </c:strRef>
          </c:cat>
          <c:val>
            <c:numRef>
              <c:f>p12haut!$C$44</c:f>
              <c:numCache>
                <c:formatCode>0.0</c:formatCode>
                <c:ptCount val="1"/>
                <c:pt idx="0">
                  <c:v>89.38000000000001</c:v>
                </c:pt>
              </c:numCache>
            </c:numRef>
          </c:val>
          <c:extLst xmlns:c16r2="http://schemas.microsoft.com/office/drawing/2015/06/chart">
            <c:ext xmlns:c16="http://schemas.microsoft.com/office/drawing/2014/chart" uri="{C3380CC4-5D6E-409C-BE32-E72D297353CC}">
              <c16:uniqueId val="{00000001-A167-4EC5-85BD-3465D5026B03}"/>
            </c:ext>
          </c:extLst>
        </c:ser>
        <c:dLbls>
          <c:dLblPos val="outEnd"/>
          <c:showLegendKey val="0"/>
          <c:showVal val="1"/>
          <c:showCatName val="0"/>
          <c:showSerName val="0"/>
          <c:showPercent val="0"/>
          <c:showBubbleSize val="0"/>
        </c:dLbls>
        <c:gapWidth val="150"/>
        <c:axId val="125944192"/>
        <c:axId val="125945728"/>
      </c:barChart>
      <c:catAx>
        <c:axId val="125944192"/>
        <c:scaling>
          <c:orientation val="minMax"/>
        </c:scaling>
        <c:delete val="0"/>
        <c:axPos val="l"/>
        <c:numFmt formatCode="General" sourceLinked="0"/>
        <c:majorTickMark val="out"/>
        <c:minorTickMark val="none"/>
        <c:tickLblPos val="nextTo"/>
        <c:txPr>
          <a:bodyPr rot="-5400000" vert="horz"/>
          <a:lstStyle/>
          <a:p>
            <a:pPr>
              <a:defRPr/>
            </a:pPr>
            <a:endParaRPr lang="fr-FR"/>
          </a:p>
        </c:txPr>
        <c:crossAx val="125945728"/>
        <c:crosses val="autoZero"/>
        <c:auto val="1"/>
        <c:lblAlgn val="ctr"/>
        <c:lblOffset val="100"/>
        <c:noMultiLvlLbl val="0"/>
      </c:catAx>
      <c:valAx>
        <c:axId val="125945728"/>
        <c:scaling>
          <c:orientation val="minMax"/>
          <c:max val="90"/>
          <c:min val="70"/>
        </c:scaling>
        <c:delete val="0"/>
        <c:axPos val="b"/>
        <c:numFmt formatCode="0.0" sourceLinked="1"/>
        <c:majorTickMark val="out"/>
        <c:minorTickMark val="none"/>
        <c:tickLblPos val="nextTo"/>
        <c:crossAx val="125944192"/>
        <c:crosses val="autoZero"/>
        <c:crossBetween val="between"/>
      </c:valAx>
    </c:plotArea>
    <c:legend>
      <c:legendPos val="b"/>
      <c:overlay val="0"/>
    </c:legend>
    <c:plotVisOnly val="1"/>
    <c:dispBlanksAs val="gap"/>
    <c:showDLblsOverMax val="0"/>
  </c:chart>
  <c:txPr>
    <a:bodyPr/>
    <a:lstStyle/>
    <a:p>
      <a:pPr>
        <a:defRPr sz="800">
          <a:latin typeface="+mj-lt"/>
        </a:defRPr>
      </a:pPr>
      <a:endParaRPr lang="fr-FR"/>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b="1"/>
              <a:t>Profils des lecteurs à la </a:t>
            </a:r>
            <a:r>
              <a:rPr lang="fr-FR" b="1" i="1"/>
              <a:t>Journée défense et citoyenneté </a:t>
            </a:r>
            <a:r>
              <a:rPr lang="fr-FR" b="1"/>
              <a:t>(JDC) en 2018 (%)</a:t>
            </a:r>
          </a:p>
        </c:rich>
      </c:tx>
      <c:layout>
        <c:manualLayout>
          <c:xMode val="edge"/>
          <c:yMode val="edge"/>
          <c:x val="0.13754666354438044"/>
          <c:y val="3.6423841059602655E-2"/>
        </c:manualLayout>
      </c:layout>
      <c:overlay val="0"/>
      <c:spPr>
        <a:noFill/>
        <a:ln w="25400">
          <a:noFill/>
        </a:ln>
      </c:spPr>
    </c:title>
    <c:autoTitleDeleted val="0"/>
    <c:plotArea>
      <c:layout>
        <c:manualLayout>
          <c:layoutTarget val="inner"/>
          <c:xMode val="edge"/>
          <c:yMode val="edge"/>
          <c:x val="5.0185919153983904E-2"/>
          <c:y val="0.20529801324503325"/>
          <c:w val="0.94052129970058762"/>
          <c:h val="0.63907284768212003"/>
        </c:manualLayout>
      </c:layout>
      <c:barChart>
        <c:barDir val="col"/>
        <c:grouping val="clustered"/>
        <c:varyColors val="0"/>
        <c:ser>
          <c:idx val="0"/>
          <c:order val="0"/>
          <c:tx>
            <c:strRef>
              <c:f>p12bas!$B$27</c:f>
              <c:strCache>
                <c:ptCount val="1"/>
                <c:pt idx="0">
                  <c:v>Filles</c:v>
                </c:pt>
              </c:strCache>
            </c:strRef>
          </c:tx>
          <c:spPr>
            <a:solidFill>
              <a:schemeClr val="accent1"/>
            </a:solidFill>
            <a:ln w="25400">
              <a:noFill/>
            </a:ln>
          </c:spPr>
          <c:invertIfNegative val="0"/>
          <c:dPt>
            <c:idx val="1"/>
            <c:invertIfNegative val="0"/>
            <c:bubble3D val="0"/>
            <c:spPr>
              <a:solidFill>
                <a:schemeClr val="accent1">
                  <a:lumMod val="40000"/>
                  <a:lumOff val="60000"/>
                </a:schemeClr>
              </a:solidFill>
              <a:ln w="25400">
                <a:noFill/>
              </a:ln>
            </c:spPr>
            <c:extLst xmlns:c16r2="http://schemas.microsoft.com/office/drawing/2015/06/chart">
              <c:ext xmlns:c16="http://schemas.microsoft.com/office/drawing/2014/chart" uri="{C3380CC4-5D6E-409C-BE32-E72D297353CC}">
                <c16:uniqueId val="{00000001-2860-4C34-8663-BAC091C4A032}"/>
              </c:ext>
            </c:extLst>
          </c:dPt>
          <c:dLbls>
            <c:dLbl>
              <c:idx val="0"/>
              <c:layout>
                <c:manualLayout>
                  <c:x val="3.7263648888047857E-3"/>
                  <c:y val="4.6847438772140176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2860-4C34-8663-BAC091C4A032}"/>
                </c:ext>
              </c:extLst>
            </c:dLbl>
            <c:dLbl>
              <c:idx val="1"/>
              <c:layout>
                <c:manualLayout>
                  <c:x val="4.6558495915632134E-3"/>
                  <c:y val="4.5191983452399574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2860-4C34-8663-BAC091C4A032}"/>
                </c:ext>
              </c:extLst>
            </c:dLbl>
            <c:dLbl>
              <c:idx val="2"/>
              <c:layout>
                <c:manualLayout>
                  <c:x val="3.7264014049844399E-3"/>
                  <c:y val="4.6570718395299852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2860-4C34-8663-BAC091C4A032}"/>
                </c:ext>
              </c:extLst>
            </c:dLbl>
            <c:dLbl>
              <c:idx val="3"/>
              <c:layout>
                <c:manualLayout>
                  <c:x val="5.9073357960482131E-3"/>
                  <c:y val="5.4543811162677515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2860-4C34-8663-BAC091C4A032}"/>
                </c:ext>
              </c:extLst>
            </c:dLbl>
            <c:dLbl>
              <c:idx val="4"/>
              <c:layout>
                <c:manualLayout>
                  <c:xMode val="edge"/>
                  <c:yMode val="edge"/>
                  <c:x val="0.84944315012483862"/>
                  <c:y val="0.7251655629139073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2860-4C34-8663-BAC091C4A032}"/>
                </c:ext>
              </c:extLst>
            </c:dLbl>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p12bas!$A$28:$A$31</c:f>
              <c:strCache>
                <c:ptCount val="4"/>
                <c:pt idx="0">
                  <c:v>En difficulté de lecture</c:v>
                </c:pt>
                <c:pt idx="1">
                  <c:v>dont difficultés sévères</c:v>
                </c:pt>
                <c:pt idx="2">
                  <c:v>Lecteurs médiocres</c:v>
                </c:pt>
                <c:pt idx="3">
                  <c:v>Lecteurs efficaces</c:v>
                </c:pt>
              </c:strCache>
            </c:strRef>
          </c:cat>
          <c:val>
            <c:numRef>
              <c:f>p12bas!$B$28:$B$31</c:f>
              <c:numCache>
                <c:formatCode>0.0</c:formatCode>
                <c:ptCount val="4"/>
                <c:pt idx="0">
                  <c:v>9.6</c:v>
                </c:pt>
                <c:pt idx="1">
                  <c:v>4.5999999999999996</c:v>
                </c:pt>
                <c:pt idx="2">
                  <c:v>11.5</c:v>
                </c:pt>
                <c:pt idx="3">
                  <c:v>78.899999999999991</c:v>
                </c:pt>
              </c:numCache>
            </c:numRef>
          </c:val>
          <c:extLst xmlns:c16r2="http://schemas.microsoft.com/office/drawing/2015/06/chart">
            <c:ext xmlns:c16="http://schemas.microsoft.com/office/drawing/2014/chart" uri="{C3380CC4-5D6E-409C-BE32-E72D297353CC}">
              <c16:uniqueId val="{00000006-2860-4C34-8663-BAC091C4A032}"/>
            </c:ext>
          </c:extLst>
        </c:ser>
        <c:ser>
          <c:idx val="1"/>
          <c:order val="1"/>
          <c:tx>
            <c:strRef>
              <c:f>p12bas!$C$27</c:f>
              <c:strCache>
                <c:ptCount val="1"/>
                <c:pt idx="0">
                  <c:v>Garçons</c:v>
                </c:pt>
              </c:strCache>
            </c:strRef>
          </c:tx>
          <c:spPr>
            <a:solidFill>
              <a:schemeClr val="accent2"/>
            </a:solidFill>
            <a:ln w="25400">
              <a:noFill/>
            </a:ln>
          </c:spPr>
          <c:invertIfNegative val="0"/>
          <c:dPt>
            <c:idx val="1"/>
            <c:invertIfNegative val="0"/>
            <c:bubble3D val="0"/>
            <c:spPr>
              <a:solidFill>
                <a:schemeClr val="accent2">
                  <a:lumMod val="40000"/>
                  <a:lumOff val="60000"/>
                </a:schemeClr>
              </a:solidFill>
              <a:ln w="25400">
                <a:noFill/>
              </a:ln>
            </c:spPr>
            <c:extLst xmlns:c16r2="http://schemas.microsoft.com/office/drawing/2015/06/chart">
              <c:ext xmlns:c16="http://schemas.microsoft.com/office/drawing/2014/chart" uri="{C3380CC4-5D6E-409C-BE32-E72D297353CC}">
                <c16:uniqueId val="{00000008-2860-4C34-8663-BAC091C4A032}"/>
              </c:ext>
            </c:extLst>
          </c:dPt>
          <c:dLbls>
            <c:dLbl>
              <c:idx val="0"/>
              <c:layout>
                <c:manualLayout>
                  <c:x val="8.4297613228171177E-3"/>
                  <c:y val="6.2876362309016082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2860-4C34-8663-BAC091C4A032}"/>
                </c:ext>
              </c:extLst>
            </c:dLbl>
            <c:dLbl>
              <c:idx val="1"/>
              <c:layout>
                <c:manualLayout>
                  <c:x val="4.3903208443825895E-3"/>
                  <c:y val="5.6811110531713387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2860-4C34-8663-BAC091C4A032}"/>
                </c:ext>
              </c:extLst>
            </c:dLbl>
            <c:dLbl>
              <c:idx val="2"/>
              <c:layout>
                <c:manualLayout>
                  <c:x val="5.3196104042477765E-3"/>
                  <c:y val="4.9829483235125427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2860-4C34-8663-BAC091C4A032}"/>
                </c:ext>
              </c:extLst>
            </c:dLbl>
            <c:dLbl>
              <c:idx val="3"/>
              <c:layout>
                <c:manualLayout>
                  <c:x val="1.9243315559798867E-3"/>
                  <c:y val="6.8368357928768914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2860-4C34-8663-BAC091C4A032}"/>
                </c:ext>
              </c:extLst>
            </c:dLbl>
            <c:dLbl>
              <c:idx val="4"/>
              <c:layout>
                <c:manualLayout>
                  <c:xMode val="edge"/>
                  <c:yMode val="edge"/>
                  <c:x val="0.90706402026459843"/>
                  <c:y val="0.6953642384105968"/>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2860-4C34-8663-BAC091C4A032}"/>
                </c:ext>
              </c:extLst>
            </c:dLbl>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p12bas!$A$28:$A$31</c:f>
              <c:strCache>
                <c:ptCount val="4"/>
                <c:pt idx="0">
                  <c:v>En difficulté de lecture</c:v>
                </c:pt>
                <c:pt idx="1">
                  <c:v>dont difficultés sévères</c:v>
                </c:pt>
                <c:pt idx="2">
                  <c:v>Lecteurs médiocres</c:v>
                </c:pt>
                <c:pt idx="3">
                  <c:v>Lecteurs efficaces</c:v>
                </c:pt>
              </c:strCache>
            </c:strRef>
          </c:cat>
          <c:val>
            <c:numRef>
              <c:f>p12bas!$C$28:$C$31</c:f>
              <c:numCache>
                <c:formatCode>0.0</c:formatCode>
                <c:ptCount val="4"/>
                <c:pt idx="0">
                  <c:v>13.200000000000001</c:v>
                </c:pt>
                <c:pt idx="1">
                  <c:v>5.7</c:v>
                </c:pt>
                <c:pt idx="2">
                  <c:v>10.5</c:v>
                </c:pt>
                <c:pt idx="3">
                  <c:v>76.400000000000006</c:v>
                </c:pt>
              </c:numCache>
            </c:numRef>
          </c:val>
          <c:extLst xmlns:c16r2="http://schemas.microsoft.com/office/drawing/2015/06/chart">
            <c:ext xmlns:c16="http://schemas.microsoft.com/office/drawing/2014/chart" uri="{C3380CC4-5D6E-409C-BE32-E72D297353CC}">
              <c16:uniqueId val="{0000000D-2860-4C34-8663-BAC091C4A032}"/>
            </c:ext>
          </c:extLst>
        </c:ser>
        <c:dLbls>
          <c:showLegendKey val="0"/>
          <c:showVal val="0"/>
          <c:showCatName val="0"/>
          <c:showSerName val="0"/>
          <c:showPercent val="0"/>
          <c:showBubbleSize val="0"/>
        </c:dLbls>
        <c:gapWidth val="150"/>
        <c:axId val="127375616"/>
        <c:axId val="127397888"/>
      </c:barChart>
      <c:catAx>
        <c:axId val="127375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127397888"/>
        <c:crosses val="autoZero"/>
        <c:auto val="1"/>
        <c:lblAlgn val="ctr"/>
        <c:lblOffset val="100"/>
        <c:tickLblSkip val="1"/>
        <c:tickMarkSkip val="1"/>
        <c:noMultiLvlLbl val="0"/>
      </c:catAx>
      <c:valAx>
        <c:axId val="127397888"/>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27375616"/>
        <c:crosses val="autoZero"/>
        <c:crossBetween val="between"/>
      </c:valAx>
      <c:spPr>
        <a:noFill/>
        <a:ln w="25400">
          <a:noFill/>
        </a:ln>
      </c:spPr>
    </c:plotArea>
    <c:legend>
      <c:legendPos val="r"/>
      <c:layout>
        <c:manualLayout>
          <c:xMode val="edge"/>
          <c:yMode val="edge"/>
          <c:x val="0.25092956317263365"/>
          <c:y val="0.23841059602649037"/>
          <c:w val="0.31040911707597912"/>
          <c:h val="0.17880794701986771"/>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j-lt"/>
          <a:ea typeface="Arial Narrow"/>
          <a:cs typeface="Arial Narrow"/>
        </a:defRPr>
      </a:pPr>
      <a:endParaRPr lang="fr-FR"/>
    </a:p>
  </c:txPr>
  <c:printSettings>
    <c:headerFooter alignWithMargins="0"/>
    <c:pageMargins b="0.98425196899999956" l="0.78740157499999996" r="0.78740157499999996" t="0.98425196899999956" header="0.49212598450000028" footer="0.49212598450000028"/>
    <c:pageSetup paperSize="9" orientation="landscape" verticalDpi="300"/>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fr-FR">
                <a:solidFill>
                  <a:sysClr val="windowText" lastClr="000000"/>
                </a:solidFill>
              </a:rPr>
              <a:t>Taux de réussite au brevet en 2018 (%)</a:t>
            </a:r>
          </a:p>
        </c:rich>
      </c:tx>
      <c:layout>
        <c:manualLayout>
          <c:xMode val="edge"/>
          <c:yMode val="edge"/>
          <c:x val="0.25512143384311575"/>
          <c:y val="7.9646017699115113E-2"/>
        </c:manualLayout>
      </c:layout>
      <c:overlay val="0"/>
      <c:spPr>
        <a:noFill/>
        <a:ln w="25400">
          <a:noFill/>
        </a:ln>
      </c:spPr>
    </c:title>
    <c:autoTitleDeleted val="0"/>
    <c:plotArea>
      <c:layout>
        <c:manualLayout>
          <c:layoutTarget val="inner"/>
          <c:xMode val="edge"/>
          <c:yMode val="edge"/>
          <c:x val="8.0074633515613225E-2"/>
          <c:y val="6.6371824814679584E-2"/>
          <c:w val="0.91247838192210318"/>
          <c:h val="0.75221401456636861"/>
        </c:manualLayout>
      </c:layout>
      <c:barChart>
        <c:barDir val="col"/>
        <c:grouping val="clustered"/>
        <c:varyColors val="0"/>
        <c:ser>
          <c:idx val="0"/>
          <c:order val="0"/>
          <c:tx>
            <c:strRef>
              <c:f>p13bas!$C$25</c:f>
              <c:strCache>
                <c:ptCount val="1"/>
                <c:pt idx="0">
                  <c:v>Filles</c:v>
                </c:pt>
              </c:strCache>
            </c:strRef>
          </c:tx>
          <c:spPr>
            <a:solidFill>
              <a:schemeClr val="accent1"/>
            </a:solidFill>
            <a:ln w="25400">
              <a:noFill/>
            </a:ln>
          </c:spPr>
          <c:invertIfNegative val="0"/>
          <c:dLbls>
            <c:dLbl>
              <c:idx val="0"/>
              <c:layout>
                <c:manualLayout>
                  <c:x val="4.5498977481100806E-3"/>
                  <c:y val="0.11918745003809074"/>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E7F5-4BDD-99E3-EC00E5E4440B}"/>
                </c:ext>
              </c:extLst>
            </c:dLbl>
            <c:dLbl>
              <c:idx val="1"/>
              <c:layout>
                <c:manualLayout>
                  <c:x val="7.3433205052063043E-3"/>
                  <c:y val="0.1289764583243054"/>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E7F5-4BDD-99E3-EC00E5E4440B}"/>
                </c:ext>
              </c:extLst>
            </c:dLbl>
            <c:dLbl>
              <c:idx val="2"/>
              <c:layout>
                <c:manualLayout>
                  <c:x val="4.5499454177159978E-3"/>
                  <c:y val="0.1249212116843766"/>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E7F5-4BDD-99E3-EC00E5E4440B}"/>
                </c:ext>
              </c:extLst>
            </c:dLbl>
            <c:dLbl>
              <c:idx val="3"/>
              <c:layout>
                <c:manualLayout>
                  <c:x val="3.6189666159464479E-3"/>
                  <c:y val="0.13150951953186521"/>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E7F5-4BDD-99E3-EC00E5E4440B}"/>
                </c:ext>
              </c:extLst>
            </c:dLbl>
            <c:numFmt formatCode="0" sourceLinked="0"/>
            <c:spPr>
              <a:noFill/>
              <a:ln w="25400">
                <a:noFill/>
              </a:ln>
            </c:spPr>
            <c:txPr>
              <a:bodyPr/>
              <a:lstStyle/>
              <a:p>
                <a:pPr>
                  <a:defRPr sz="7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p13bas!$B$26:$B$28</c:f>
              <c:strCache>
                <c:ptCount val="3"/>
                <c:pt idx="0">
                  <c:v>Série générale</c:v>
                </c:pt>
                <c:pt idx="1">
                  <c:v>Série professionnelle</c:v>
                </c:pt>
                <c:pt idx="2">
                  <c:v>Total</c:v>
                </c:pt>
              </c:strCache>
            </c:strRef>
          </c:cat>
          <c:val>
            <c:numRef>
              <c:f>p13bas!$C$26:$C$28</c:f>
              <c:numCache>
                <c:formatCode>0.0</c:formatCode>
                <c:ptCount val="3"/>
                <c:pt idx="0">
                  <c:v>91.3</c:v>
                </c:pt>
                <c:pt idx="1">
                  <c:v>82.1</c:v>
                </c:pt>
                <c:pt idx="2">
                  <c:v>90.7</c:v>
                </c:pt>
              </c:numCache>
            </c:numRef>
          </c:val>
          <c:extLst xmlns:c16r2="http://schemas.microsoft.com/office/drawing/2015/06/chart">
            <c:ext xmlns:c16="http://schemas.microsoft.com/office/drawing/2014/chart" uri="{C3380CC4-5D6E-409C-BE32-E72D297353CC}">
              <c16:uniqueId val="{00000004-E7F5-4BDD-99E3-EC00E5E4440B}"/>
            </c:ext>
          </c:extLst>
        </c:ser>
        <c:ser>
          <c:idx val="1"/>
          <c:order val="1"/>
          <c:tx>
            <c:strRef>
              <c:f>p13bas!$D$25</c:f>
              <c:strCache>
                <c:ptCount val="1"/>
                <c:pt idx="0">
                  <c:v>Garçons</c:v>
                </c:pt>
              </c:strCache>
            </c:strRef>
          </c:tx>
          <c:spPr>
            <a:solidFill>
              <a:schemeClr val="accent2"/>
            </a:solidFill>
            <a:ln w="25400">
              <a:noFill/>
            </a:ln>
          </c:spPr>
          <c:invertIfNegative val="0"/>
          <c:dLbls>
            <c:dLbl>
              <c:idx val="0"/>
              <c:layout>
                <c:manualLayout>
                  <c:x val="4.5500162759325915E-3"/>
                  <c:y val="9.4880703616990539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E7F5-4BDD-99E3-EC00E5E4440B}"/>
                </c:ext>
              </c:extLst>
            </c:dLbl>
            <c:dLbl>
              <c:idx val="1"/>
              <c:layout>
                <c:manualLayout>
                  <c:x val="5.48104274730799E-3"/>
                  <c:y val="0.1283837674800356"/>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E7F5-4BDD-99E3-EC00E5E4440B}"/>
                </c:ext>
              </c:extLst>
            </c:dLbl>
            <c:dLbl>
              <c:idx val="2"/>
              <c:layout>
                <c:manualLayout>
                  <c:x val="4.5500639455385494E-3"/>
                  <c:y val="0.130737337072442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E7F5-4BDD-99E3-EC00E5E4440B}"/>
                </c:ext>
              </c:extLst>
            </c:dLbl>
            <c:dLbl>
              <c:idx val="3"/>
              <c:layout>
                <c:manualLayout>
                  <c:x val="3.6188896374810199E-3"/>
                  <c:y val="0.11859805879931801"/>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E7F5-4BDD-99E3-EC00E5E4440B}"/>
                </c:ext>
              </c:extLst>
            </c:dLbl>
            <c:numFmt formatCode="0" sourceLinked="0"/>
            <c:spPr>
              <a:noFill/>
              <a:ln w="25400">
                <a:noFill/>
              </a:ln>
            </c:spPr>
            <c:txPr>
              <a:bodyPr/>
              <a:lstStyle/>
              <a:p>
                <a:pPr>
                  <a:defRPr sz="700" b="1" i="0" u="none" strike="noStrike" baseline="0">
                    <a:solidFill>
                      <a:schemeClr val="bg1"/>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p13bas!$B$26:$B$28</c:f>
              <c:strCache>
                <c:ptCount val="3"/>
                <c:pt idx="0">
                  <c:v>Série générale</c:v>
                </c:pt>
                <c:pt idx="1">
                  <c:v>Série professionnelle</c:v>
                </c:pt>
                <c:pt idx="2">
                  <c:v>Total</c:v>
                </c:pt>
              </c:strCache>
            </c:strRef>
          </c:cat>
          <c:val>
            <c:numRef>
              <c:f>p13bas!$D$26:$D$28</c:f>
              <c:numCache>
                <c:formatCode>0.0</c:formatCode>
                <c:ptCount val="3"/>
                <c:pt idx="0">
                  <c:v>84.8</c:v>
                </c:pt>
                <c:pt idx="1">
                  <c:v>76.099999999999994</c:v>
                </c:pt>
                <c:pt idx="2">
                  <c:v>83.8</c:v>
                </c:pt>
              </c:numCache>
            </c:numRef>
          </c:val>
          <c:extLst xmlns:c16r2="http://schemas.microsoft.com/office/drawing/2015/06/chart">
            <c:ext xmlns:c16="http://schemas.microsoft.com/office/drawing/2014/chart" uri="{C3380CC4-5D6E-409C-BE32-E72D297353CC}">
              <c16:uniqueId val="{00000009-E7F5-4BDD-99E3-EC00E5E4440B}"/>
            </c:ext>
          </c:extLst>
        </c:ser>
        <c:dLbls>
          <c:showLegendKey val="0"/>
          <c:showVal val="0"/>
          <c:showCatName val="0"/>
          <c:showSerName val="0"/>
          <c:showPercent val="0"/>
          <c:showBubbleSize val="0"/>
        </c:dLbls>
        <c:gapWidth val="150"/>
        <c:axId val="127564032"/>
        <c:axId val="127590400"/>
      </c:barChart>
      <c:catAx>
        <c:axId val="127564032"/>
        <c:scaling>
          <c:orientation val="minMax"/>
        </c:scaling>
        <c:delete val="0"/>
        <c:axPos val="b"/>
        <c:numFmt formatCode="General"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27590400"/>
        <c:crosses val="autoZero"/>
        <c:auto val="1"/>
        <c:lblAlgn val="ctr"/>
        <c:lblOffset val="100"/>
        <c:tickLblSkip val="1"/>
        <c:tickMarkSkip val="1"/>
        <c:noMultiLvlLbl val="0"/>
      </c:catAx>
      <c:valAx>
        <c:axId val="127590400"/>
        <c:scaling>
          <c:orientation val="minMax"/>
        </c:scaling>
        <c:delete val="0"/>
        <c:axPos val="l"/>
        <c:majorGridlines>
          <c:spPr>
            <a:ln w="3175">
              <a:solidFill>
                <a:srgbClr val="EAEAEA"/>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27564032"/>
        <c:crosses val="autoZero"/>
        <c:crossBetween val="between"/>
      </c:valAx>
      <c:spPr>
        <a:solidFill>
          <a:srgbClr val="FFFFFF"/>
        </a:solidFill>
        <a:ln w="3175">
          <a:solidFill>
            <a:srgbClr val="808080"/>
          </a:solidFill>
          <a:prstDash val="solid"/>
        </a:ln>
      </c:spPr>
    </c:plotArea>
    <c:legend>
      <c:legendPos val="r"/>
      <c:layout>
        <c:manualLayout>
          <c:xMode val="edge"/>
          <c:yMode val="edge"/>
          <c:x val="0.47237838286973954"/>
          <c:y val="0.16961698371774339"/>
          <c:w val="0.23277506512803214"/>
          <c:h val="0.12389426985343656"/>
        </c:manualLayout>
      </c:layout>
      <c:overlay val="0"/>
      <c:spPr>
        <a:solidFill>
          <a:srgbClr val="FFFFFF"/>
        </a:solidFill>
        <a:ln w="25400">
          <a:noFill/>
        </a:ln>
      </c:spPr>
      <c:txPr>
        <a:bodyPr/>
        <a:lstStyle/>
        <a:p>
          <a:pPr>
            <a:defRPr sz="65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sz="1000"/>
              <a:t>Taux de réussite au CAP et au BEP en </a:t>
            </a:r>
            <a:r>
              <a:rPr lang="fr-FR" sz="1000">
                <a:solidFill>
                  <a:srgbClr val="FF0000"/>
                </a:solidFill>
              </a:rPr>
              <a:t>2018</a:t>
            </a:r>
            <a:r>
              <a:rPr lang="fr-FR" sz="1000"/>
              <a:t> (%)</a:t>
            </a:r>
          </a:p>
        </c:rich>
      </c:tx>
      <c:layout>
        <c:manualLayout>
          <c:xMode val="edge"/>
          <c:yMode val="edge"/>
          <c:x val="0.23752151462994822"/>
          <c:y val="3.896103896103896E-2"/>
        </c:manualLayout>
      </c:layout>
      <c:overlay val="0"/>
      <c:spPr>
        <a:noFill/>
        <a:ln w="25400">
          <a:noFill/>
        </a:ln>
      </c:spPr>
    </c:title>
    <c:autoTitleDeleted val="0"/>
    <c:plotArea>
      <c:layout>
        <c:manualLayout>
          <c:layoutTarget val="inner"/>
          <c:xMode val="edge"/>
          <c:yMode val="edge"/>
          <c:x val="7.9173838209982791E-2"/>
          <c:y val="0.25974135780809376"/>
          <c:w val="0.79001721170395856"/>
          <c:h val="0.56277294191753668"/>
        </c:manualLayout>
      </c:layout>
      <c:barChart>
        <c:barDir val="col"/>
        <c:grouping val="clustered"/>
        <c:varyColors val="0"/>
        <c:ser>
          <c:idx val="0"/>
          <c:order val="0"/>
          <c:tx>
            <c:strRef>
              <c:f>p13bas!$C$51</c:f>
              <c:strCache>
                <c:ptCount val="1"/>
                <c:pt idx="0">
                  <c:v>Filles</c:v>
                </c:pt>
              </c:strCache>
            </c:strRef>
          </c:tx>
          <c:spPr>
            <a:solidFill>
              <a:schemeClr val="accent1"/>
            </a:solidFill>
            <a:ln w="25400">
              <a:noFill/>
            </a:ln>
          </c:spPr>
          <c:invertIfNegative val="0"/>
          <c:dLbls>
            <c:dLbl>
              <c:idx val="0"/>
              <c:layout>
                <c:manualLayout>
                  <c:x val="-8.3027682875895189E-4"/>
                  <c:y val="0.10132001344251727"/>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6DFC-4D7D-9127-B56E57AB9788}"/>
                </c:ext>
              </c:extLst>
            </c:dLbl>
            <c:dLbl>
              <c:idx val="1"/>
              <c:layout>
                <c:manualLayout>
                  <c:x val="3.4726738018645816E-3"/>
                  <c:y val="0.10696827327209116"/>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6DFC-4D7D-9127-B56E57AB9788}"/>
                </c:ext>
              </c:extLst>
            </c:dLbl>
            <c:numFmt formatCode="0" sourceLinked="0"/>
            <c:spPr>
              <a:noFill/>
              <a:ln w="25400">
                <a:noFill/>
              </a:ln>
            </c:spPr>
            <c:txPr>
              <a:bodyPr/>
              <a:lstStyle/>
              <a:p>
                <a:pPr>
                  <a:defRPr sz="8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p13bas!$B$52:$B$53</c:f>
              <c:strCache>
                <c:ptCount val="2"/>
                <c:pt idx="0">
                  <c:v>CAP et CAPA</c:v>
                </c:pt>
                <c:pt idx="1">
                  <c:v>BEP et BEPA</c:v>
                </c:pt>
              </c:strCache>
            </c:strRef>
          </c:cat>
          <c:val>
            <c:numRef>
              <c:f>p13bas!$C$52:$C$53</c:f>
              <c:numCache>
                <c:formatCode>0.0</c:formatCode>
                <c:ptCount val="2"/>
                <c:pt idx="0">
                  <c:v>85.6</c:v>
                </c:pt>
                <c:pt idx="1">
                  <c:v>86.4</c:v>
                </c:pt>
              </c:numCache>
            </c:numRef>
          </c:val>
          <c:extLst xmlns:c16r2="http://schemas.microsoft.com/office/drawing/2015/06/chart">
            <c:ext xmlns:c16="http://schemas.microsoft.com/office/drawing/2014/chart" uri="{C3380CC4-5D6E-409C-BE32-E72D297353CC}">
              <c16:uniqueId val="{00000002-6DFC-4D7D-9127-B56E57AB9788}"/>
            </c:ext>
          </c:extLst>
        </c:ser>
        <c:ser>
          <c:idx val="1"/>
          <c:order val="1"/>
          <c:tx>
            <c:strRef>
              <c:f>p13bas!$D$51</c:f>
              <c:strCache>
                <c:ptCount val="1"/>
                <c:pt idx="0">
                  <c:v>Garçons</c:v>
                </c:pt>
              </c:strCache>
            </c:strRef>
          </c:tx>
          <c:spPr>
            <a:solidFill>
              <a:schemeClr val="accent2"/>
            </a:solidFill>
            <a:ln w="25400">
              <a:noFill/>
            </a:ln>
          </c:spPr>
          <c:invertIfNegative val="0"/>
          <c:dLbls>
            <c:dLbl>
              <c:idx val="0"/>
              <c:layout>
                <c:manualLayout>
                  <c:x val="3.3497400995740998E-3"/>
                  <c:y val="9.4911099104976526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6DFC-4D7D-9127-B56E57AB9788}"/>
                </c:ext>
              </c:extLst>
            </c:dLbl>
            <c:dLbl>
              <c:idx val="1"/>
              <c:layout>
                <c:manualLayout>
                  <c:x val="2.489179542590004E-3"/>
                  <c:y val="0.10330923265134921"/>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6DFC-4D7D-9127-B56E57AB9788}"/>
                </c:ext>
              </c:extLst>
            </c:dLbl>
            <c:numFmt formatCode="0" sourceLinked="0"/>
            <c:spPr>
              <a:noFill/>
              <a:ln w="25400">
                <a:noFill/>
              </a:ln>
            </c:spPr>
            <c:txPr>
              <a:bodyPr/>
              <a:lstStyle/>
              <a:p>
                <a:pPr>
                  <a:defRPr sz="800" b="1" i="0" u="none" strike="noStrike" baseline="0">
                    <a:solidFill>
                      <a:schemeClr val="bg1"/>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p13bas!$B$52:$B$53</c:f>
              <c:strCache>
                <c:ptCount val="2"/>
                <c:pt idx="0">
                  <c:v>CAP et CAPA</c:v>
                </c:pt>
                <c:pt idx="1">
                  <c:v>BEP et BEPA</c:v>
                </c:pt>
              </c:strCache>
            </c:strRef>
          </c:cat>
          <c:val>
            <c:numRef>
              <c:f>p13bas!$D$52:$D$53</c:f>
              <c:numCache>
                <c:formatCode>0.0</c:formatCode>
                <c:ptCount val="2"/>
                <c:pt idx="0">
                  <c:v>84</c:v>
                </c:pt>
                <c:pt idx="1">
                  <c:v>81.900000000000006</c:v>
                </c:pt>
              </c:numCache>
            </c:numRef>
          </c:val>
          <c:extLst xmlns:c16r2="http://schemas.microsoft.com/office/drawing/2015/06/chart">
            <c:ext xmlns:c16="http://schemas.microsoft.com/office/drawing/2014/chart" uri="{C3380CC4-5D6E-409C-BE32-E72D297353CC}">
              <c16:uniqueId val="{00000005-6DFC-4D7D-9127-B56E57AB9788}"/>
            </c:ext>
          </c:extLst>
        </c:ser>
        <c:dLbls>
          <c:showLegendKey val="0"/>
          <c:showVal val="0"/>
          <c:showCatName val="0"/>
          <c:showSerName val="0"/>
          <c:showPercent val="0"/>
          <c:showBubbleSize val="0"/>
        </c:dLbls>
        <c:gapWidth val="150"/>
        <c:axId val="127627264"/>
        <c:axId val="127628800"/>
      </c:barChart>
      <c:catAx>
        <c:axId val="127627264"/>
        <c:scaling>
          <c:orientation val="minMax"/>
        </c:scaling>
        <c:delete val="0"/>
        <c:axPos val="b"/>
        <c:numFmt formatCode="General"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27628800"/>
        <c:crosses val="autoZero"/>
        <c:auto val="1"/>
        <c:lblAlgn val="ctr"/>
        <c:lblOffset val="100"/>
        <c:tickLblSkip val="1"/>
        <c:tickMarkSkip val="1"/>
        <c:noMultiLvlLbl val="0"/>
      </c:catAx>
      <c:valAx>
        <c:axId val="127628800"/>
        <c:scaling>
          <c:orientation val="minMax"/>
          <c:max val="90"/>
          <c:min val="65"/>
        </c:scaling>
        <c:delete val="0"/>
        <c:axPos val="l"/>
        <c:majorGridlines>
          <c:spPr>
            <a:ln w="3175">
              <a:solidFill>
                <a:srgbClr val="EAEAEA"/>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7627264"/>
        <c:crosses val="autoZero"/>
        <c:crossBetween val="between"/>
        <c:majorUnit val="5"/>
      </c:valAx>
      <c:spPr>
        <a:solidFill>
          <a:srgbClr val="FFFFFF"/>
        </a:solidFill>
        <a:ln w="25400">
          <a:noFill/>
        </a:ln>
      </c:spPr>
    </c:plotArea>
    <c:legend>
      <c:legendPos val="r"/>
      <c:layout>
        <c:manualLayout>
          <c:xMode val="edge"/>
          <c:yMode val="edge"/>
          <c:x val="0.58347676419965466"/>
          <c:y val="0.17171808069445882"/>
          <c:w val="0.2289156626506024"/>
          <c:h val="0.16450307347945142"/>
        </c:manualLayout>
      </c:layout>
      <c:overlay val="0"/>
      <c:spPr>
        <a:solidFill>
          <a:srgbClr val="FFFFFF"/>
        </a:solidFill>
        <a:ln w="25400">
          <a:noFill/>
        </a:ln>
      </c:spPr>
      <c:txPr>
        <a:bodyPr/>
        <a:lstStyle/>
        <a:p>
          <a:pPr>
            <a:defRPr sz="69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360995850622561E-2"/>
          <c:y val="8.730192561820134E-2"/>
          <c:w val="0.85062240663900535"/>
          <c:h val="0.76587598383240263"/>
        </c:manualLayout>
      </c:layout>
      <c:barChart>
        <c:barDir val="col"/>
        <c:grouping val="clustered"/>
        <c:varyColors val="0"/>
        <c:ser>
          <c:idx val="0"/>
          <c:order val="0"/>
          <c:tx>
            <c:strRef>
              <c:f>p4bas!$B$4</c:f>
              <c:strCache>
                <c:ptCount val="1"/>
                <c:pt idx="0">
                  <c:v> Filles</c:v>
                </c:pt>
              </c:strCache>
            </c:strRef>
          </c:tx>
          <c:spPr>
            <a:solidFill>
              <a:schemeClr val="accent1"/>
            </a:solidFill>
            <a:ln w="25400">
              <a:noFill/>
            </a:ln>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p4bas!$A$5:$A$19</c:f>
              <c:numCache>
                <c:formatCode>General</c:formatCode>
                <c:ptCount val="15"/>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numCache>
            </c:numRef>
          </c:cat>
          <c:val>
            <c:numRef>
              <c:f>p4bas!$B$5:$B$19</c:f>
              <c:numCache>
                <c:formatCode>0</c:formatCode>
                <c:ptCount val="15"/>
                <c:pt idx="0">
                  <c:v>98.733999999999995</c:v>
                </c:pt>
                <c:pt idx="1">
                  <c:v>96.382000000000005</c:v>
                </c:pt>
                <c:pt idx="2">
                  <c:v>94.197000000000003</c:v>
                </c:pt>
                <c:pt idx="3">
                  <c:v>80.527000000000001</c:v>
                </c:pt>
                <c:pt idx="4">
                  <c:v>69.495999999999995</c:v>
                </c:pt>
                <c:pt idx="5">
                  <c:v>60.42</c:v>
                </c:pt>
                <c:pt idx="6">
                  <c:v>48.656999999999996</c:v>
                </c:pt>
                <c:pt idx="7">
                  <c:v>40.216999999999999</c:v>
                </c:pt>
                <c:pt idx="8">
                  <c:v>29.651</c:v>
                </c:pt>
                <c:pt idx="9">
                  <c:v>19.771000000000001</c:v>
                </c:pt>
                <c:pt idx="10">
                  <c:v>12.724</c:v>
                </c:pt>
                <c:pt idx="11">
                  <c:v>8.5239999999999991</c:v>
                </c:pt>
                <c:pt idx="12">
                  <c:v>5.9450000000000003</c:v>
                </c:pt>
                <c:pt idx="13">
                  <c:v>4.4720000000000004</c:v>
                </c:pt>
                <c:pt idx="14">
                  <c:v>3.3439999999999999</c:v>
                </c:pt>
              </c:numCache>
            </c:numRef>
          </c:val>
          <c:extLst xmlns:c16r2="http://schemas.microsoft.com/office/drawing/2015/06/chart">
            <c:ext xmlns:c16="http://schemas.microsoft.com/office/drawing/2014/chart" uri="{C3380CC4-5D6E-409C-BE32-E72D297353CC}">
              <c16:uniqueId val="{00000000-BAB8-4CB3-8666-664D285E9FA6}"/>
            </c:ext>
          </c:extLst>
        </c:ser>
        <c:ser>
          <c:idx val="1"/>
          <c:order val="1"/>
          <c:tx>
            <c:strRef>
              <c:f>p4bas!$C$4</c:f>
              <c:strCache>
                <c:ptCount val="1"/>
                <c:pt idx="0">
                  <c:v> Garçons</c:v>
                </c:pt>
              </c:strCache>
            </c:strRef>
          </c:tx>
          <c:spPr>
            <a:solidFill>
              <a:schemeClr val="accent2"/>
            </a:solidFill>
            <a:ln w="25400">
              <a:noFill/>
            </a:ln>
          </c:spPr>
          <c:invertIfNegative val="0"/>
          <c:dLbls>
            <c:dLbl>
              <c:idx val="11"/>
              <c:layout>
                <c:manualLayout>
                  <c:x val="2.7680653315727169E-3"/>
                  <c:y val="1.9263241875376574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BAB8-4CB3-8666-664D285E9FA6}"/>
                </c:ext>
              </c:extLst>
            </c:dLbl>
            <c:dLbl>
              <c:idx val="12"/>
              <c:layout>
                <c:manualLayout>
                  <c:x val="2.7680653315728171E-3"/>
                  <c:y val="1.231547086078752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BAB8-4CB3-8666-664D285E9FA6}"/>
                </c:ext>
              </c:extLst>
            </c:dLbl>
            <c:dLbl>
              <c:idx val="14"/>
              <c:layout>
                <c:manualLayout>
                  <c:x val="1.0149455635056124E-16"/>
                  <c:y val="1.5100046640908237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BAB8-4CB3-8666-664D285E9FA6}"/>
                </c:ext>
              </c:extLst>
            </c:dLbl>
            <c:spPr>
              <a:noFill/>
              <a:ln w="25400">
                <a:noFill/>
              </a:ln>
            </c:sp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p4bas!$A$5:$A$19</c:f>
              <c:numCache>
                <c:formatCode>General</c:formatCode>
                <c:ptCount val="15"/>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numCache>
            </c:numRef>
          </c:cat>
          <c:val>
            <c:numRef>
              <c:f>p4bas!$C$5:$C$19</c:f>
              <c:numCache>
                <c:formatCode>0</c:formatCode>
                <c:ptCount val="15"/>
                <c:pt idx="0">
                  <c:v>98.736999999999995</c:v>
                </c:pt>
                <c:pt idx="1">
                  <c:v>95.301000000000002</c:v>
                </c:pt>
                <c:pt idx="2">
                  <c:v>92.546000000000006</c:v>
                </c:pt>
                <c:pt idx="3">
                  <c:v>77.998000000000005</c:v>
                </c:pt>
                <c:pt idx="4">
                  <c:v>62.944000000000003</c:v>
                </c:pt>
                <c:pt idx="5">
                  <c:v>49.859000000000002</c:v>
                </c:pt>
                <c:pt idx="6">
                  <c:v>39.634999999999998</c:v>
                </c:pt>
                <c:pt idx="7">
                  <c:v>33.25</c:v>
                </c:pt>
                <c:pt idx="8">
                  <c:v>25.574000000000002</c:v>
                </c:pt>
                <c:pt idx="9">
                  <c:v>17.706</c:v>
                </c:pt>
                <c:pt idx="10">
                  <c:v>11.887</c:v>
                </c:pt>
                <c:pt idx="11">
                  <c:v>8.07</c:v>
                </c:pt>
                <c:pt idx="12">
                  <c:v>5.5960000000000001</c:v>
                </c:pt>
                <c:pt idx="13">
                  <c:v>4.1059999999999999</c:v>
                </c:pt>
                <c:pt idx="14">
                  <c:v>3.044</c:v>
                </c:pt>
              </c:numCache>
            </c:numRef>
          </c:val>
          <c:extLst xmlns:c16r2="http://schemas.microsoft.com/office/drawing/2015/06/chart">
            <c:ext xmlns:c16="http://schemas.microsoft.com/office/drawing/2014/chart" uri="{C3380CC4-5D6E-409C-BE32-E72D297353CC}">
              <c16:uniqueId val="{00000004-BAB8-4CB3-8666-664D285E9FA6}"/>
            </c:ext>
          </c:extLst>
        </c:ser>
        <c:dLbls>
          <c:showLegendKey val="0"/>
          <c:showVal val="0"/>
          <c:showCatName val="0"/>
          <c:showSerName val="0"/>
          <c:showPercent val="0"/>
          <c:showBubbleSize val="0"/>
        </c:dLbls>
        <c:gapWidth val="150"/>
        <c:axId val="122594432"/>
        <c:axId val="122595968"/>
      </c:barChart>
      <c:catAx>
        <c:axId val="122594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22595968"/>
        <c:crosses val="autoZero"/>
        <c:auto val="1"/>
        <c:lblAlgn val="ctr"/>
        <c:lblOffset val="100"/>
        <c:tickLblSkip val="1"/>
        <c:tickMarkSkip val="1"/>
        <c:noMultiLvlLbl val="0"/>
      </c:catAx>
      <c:valAx>
        <c:axId val="122595968"/>
        <c:scaling>
          <c:orientation val="minMax"/>
          <c:max val="100"/>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22594432"/>
        <c:crosses val="autoZero"/>
        <c:crossBetween val="between"/>
      </c:valAx>
      <c:spPr>
        <a:noFill/>
        <a:ln w="25400">
          <a:noFill/>
        </a:ln>
      </c:spPr>
    </c:plotArea>
    <c:legend>
      <c:legendPos val="r"/>
      <c:layout>
        <c:manualLayout>
          <c:xMode val="edge"/>
          <c:yMode val="edge"/>
          <c:x val="0.74481327800829933"/>
          <c:y val="0.25793734116568762"/>
          <c:w val="0.13070539419087152"/>
          <c:h val="0.1706357538641004"/>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600" b="0" i="0" u="none" strike="noStrike" baseline="0">
          <a:solidFill>
            <a:srgbClr val="000000"/>
          </a:solidFill>
          <a:latin typeface="+mj-lt"/>
          <a:ea typeface="Arial Narrow"/>
          <a:cs typeface="Arial Narrow"/>
        </a:defRPr>
      </a:pPr>
      <a:endParaRPr lang="fr-FR"/>
    </a:p>
  </c:txPr>
  <c:printSettings>
    <c:headerFooter alignWithMargins="0"/>
    <c:pageMargins b="0.98425196899999956" l="0.78740157499999996" r="0.78740157499999996" t="0.98425196899999956" header="0.49212598450000028" footer="0.49212598450000028"/>
    <c:pageSetup paperSize="9" orientation="landscape" horizontalDpi="300" verticalDpi="3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fr-FR">
                <a:solidFill>
                  <a:sysClr val="windowText" lastClr="000000"/>
                </a:solidFill>
              </a:rPr>
              <a:t>Taux de réussite au baccalauréat en 2018 (%)</a:t>
            </a:r>
          </a:p>
        </c:rich>
      </c:tx>
      <c:layout>
        <c:manualLayout>
          <c:xMode val="edge"/>
          <c:yMode val="edge"/>
          <c:x val="0.14625868195047062"/>
          <c:y val="4.0540540540540543E-2"/>
        </c:manualLayout>
      </c:layout>
      <c:overlay val="0"/>
      <c:spPr>
        <a:noFill/>
        <a:ln w="25400">
          <a:noFill/>
        </a:ln>
      </c:spPr>
    </c:title>
    <c:autoTitleDeleted val="0"/>
    <c:plotArea>
      <c:layout>
        <c:manualLayout>
          <c:layoutTarget val="inner"/>
          <c:xMode val="edge"/>
          <c:yMode val="edge"/>
          <c:x val="6.972800696217149E-2"/>
          <c:y val="0.16756778870326849"/>
          <c:w val="0.90986545670150565"/>
          <c:h val="0.5567574914979565"/>
        </c:manualLayout>
      </c:layout>
      <c:barChart>
        <c:barDir val="col"/>
        <c:grouping val="clustered"/>
        <c:varyColors val="0"/>
        <c:ser>
          <c:idx val="0"/>
          <c:order val="0"/>
          <c:tx>
            <c:strRef>
              <c:f>p14haut!$B$33</c:f>
              <c:strCache>
                <c:ptCount val="1"/>
                <c:pt idx="0">
                  <c:v>Filles</c:v>
                </c:pt>
              </c:strCache>
            </c:strRef>
          </c:tx>
          <c:spPr>
            <a:noFill/>
            <a:ln w="25400">
              <a:solidFill>
                <a:schemeClr val="accent1"/>
              </a:solidFill>
            </a:ln>
          </c:spPr>
          <c:invertIfNegative val="0"/>
          <c:dPt>
            <c:idx val="0"/>
            <c:invertIfNegative val="0"/>
            <c:bubble3D val="0"/>
            <c:spPr>
              <a:solidFill>
                <a:schemeClr val="accent1"/>
              </a:solidFill>
              <a:ln w="25400">
                <a:solidFill>
                  <a:schemeClr val="accent1"/>
                </a:solidFill>
              </a:ln>
            </c:spPr>
            <c:extLst xmlns:c16r2="http://schemas.microsoft.com/office/drawing/2015/06/chart">
              <c:ext xmlns:c16="http://schemas.microsoft.com/office/drawing/2014/chart" uri="{C3380CC4-5D6E-409C-BE32-E72D297353CC}">
                <c16:uniqueId val="{00000001-9A8E-423F-A1C2-4BD6CED9D2E9}"/>
              </c:ext>
            </c:extLst>
          </c:dPt>
          <c:dPt>
            <c:idx val="4"/>
            <c:invertIfNegative val="0"/>
            <c:bubble3D val="0"/>
            <c:spPr>
              <a:solidFill>
                <a:schemeClr val="accent1"/>
              </a:solidFill>
              <a:ln w="25400">
                <a:solidFill>
                  <a:schemeClr val="accent1"/>
                </a:solidFill>
              </a:ln>
            </c:spPr>
            <c:extLst xmlns:c16r2="http://schemas.microsoft.com/office/drawing/2015/06/chart">
              <c:ext xmlns:c16="http://schemas.microsoft.com/office/drawing/2014/chart" uri="{C3380CC4-5D6E-409C-BE32-E72D297353CC}">
                <c16:uniqueId val="{00000003-9A8E-423F-A1C2-4BD6CED9D2E9}"/>
              </c:ext>
            </c:extLst>
          </c:dPt>
          <c:dPt>
            <c:idx val="9"/>
            <c:invertIfNegative val="0"/>
            <c:bubble3D val="0"/>
            <c:spPr>
              <a:solidFill>
                <a:schemeClr val="accent1"/>
              </a:solidFill>
              <a:ln w="25400">
                <a:solidFill>
                  <a:schemeClr val="accent1"/>
                </a:solidFill>
              </a:ln>
            </c:spPr>
            <c:extLst xmlns:c16r2="http://schemas.microsoft.com/office/drawing/2015/06/chart">
              <c:ext xmlns:c16="http://schemas.microsoft.com/office/drawing/2014/chart" uri="{C3380CC4-5D6E-409C-BE32-E72D297353CC}">
                <c16:uniqueId val="{00000005-9A8E-423F-A1C2-4BD6CED9D2E9}"/>
              </c:ext>
            </c:extLst>
          </c:dPt>
          <c:dPt>
            <c:idx val="12"/>
            <c:invertIfNegative val="0"/>
            <c:bubble3D val="0"/>
            <c:spPr>
              <a:solidFill>
                <a:schemeClr val="accent1"/>
              </a:solidFill>
              <a:ln w="25400">
                <a:solidFill>
                  <a:schemeClr val="accent1"/>
                </a:solidFill>
              </a:ln>
            </c:spPr>
            <c:extLst xmlns:c16r2="http://schemas.microsoft.com/office/drawing/2015/06/chart">
              <c:ext xmlns:c16="http://schemas.microsoft.com/office/drawing/2014/chart" uri="{C3380CC4-5D6E-409C-BE32-E72D297353CC}">
                <c16:uniqueId val="{00000007-9A8E-423F-A1C2-4BD6CED9D2E9}"/>
              </c:ext>
            </c:extLst>
          </c:dPt>
          <c:dLbls>
            <c:dLbl>
              <c:idx val="0"/>
              <c:layout>
                <c:manualLayout>
                  <c:x val="-1.710500473155039E-4"/>
                  <c:y val="6.8930410725686314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9A8E-423F-A1C2-4BD6CED9D2E9}"/>
                </c:ext>
              </c:extLst>
            </c:dLbl>
            <c:dLbl>
              <c:idx val="1"/>
              <c:layout>
                <c:manualLayout>
                  <c:x val="2.9687630141825975E-3"/>
                  <c:y val="6.1056771160493732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9A8E-423F-A1C2-4BD6CED9D2E9}"/>
                </c:ext>
              </c:extLst>
            </c:dLbl>
            <c:dLbl>
              <c:idx val="2"/>
              <c:layout>
                <c:manualLayout>
                  <c:x val="4.4078495007116433E-3"/>
                  <c:y val="6.8083718338948385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9A8E-423F-A1C2-4BD6CED9D2E9}"/>
                </c:ext>
              </c:extLst>
            </c:dLbl>
            <c:dLbl>
              <c:idx val="3"/>
              <c:layout>
                <c:manualLayout>
                  <c:x val="2.4453993607227199E-3"/>
                  <c:y val="5.5380954311730388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9A8E-423F-A1C2-4BD6CED9D2E9}"/>
                </c:ext>
              </c:extLst>
            </c:dLbl>
            <c:dLbl>
              <c:idx val="4"/>
              <c:layout>
                <c:manualLayout>
                  <c:x val="-1.2175263806309918E-3"/>
                  <c:y val="6.1813435482726886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9A8E-423F-A1C2-4BD6CED9D2E9}"/>
                </c:ext>
              </c:extLst>
            </c:dLbl>
            <c:dLbl>
              <c:idx val="5"/>
              <c:layout>
                <c:manualLayout>
                  <c:x val="3.622889237142404E-3"/>
                  <c:y val="5.0372170323964925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9A8E-423F-A1C2-4BD6CED9D2E9}"/>
                </c:ext>
              </c:extLst>
            </c:dLbl>
            <c:dLbl>
              <c:idx val="6"/>
              <c:layout>
                <c:manualLayout>
                  <c:x val="1.6604390971534802E-3"/>
                  <c:y val="5.88045381629409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9A8E-423F-A1C2-4BD6CED9D2E9}"/>
                </c:ext>
              </c:extLst>
            </c:dLbl>
            <c:dLbl>
              <c:idx val="7"/>
              <c:layout>
                <c:manualLayout>
                  <c:x val="3.0995255836825529E-3"/>
                  <c:y val="5.7741322360918126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9A8E-423F-A1C2-4BD6CED9D2E9}"/>
                </c:ext>
              </c:extLst>
            </c:dLbl>
            <c:dLbl>
              <c:idx val="8"/>
              <c:layout>
                <c:manualLayout>
                  <c:x val="1.1372458769348215E-3"/>
                  <c:y val="6.7615445363500226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E-9A8E-423F-A1C2-4BD6CED9D2E9}"/>
                </c:ext>
              </c:extLst>
            </c:dLbl>
            <c:dLbl>
              <c:idx val="9"/>
              <c:layout>
                <c:manualLayout>
                  <c:x val="-2.5818201296266542E-4"/>
                  <c:y val="8.8228133645456563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9A8E-423F-A1C2-4BD6CED9D2E9}"/>
                </c:ext>
              </c:extLst>
            </c:dLbl>
            <c:dLbl>
              <c:idx val="10"/>
              <c:layout>
                <c:manualLayout>
                  <c:x val="2.3145653201132577E-3"/>
                  <c:y val="7.350737619138177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F-9A8E-423F-A1C2-4BD6CED9D2E9}"/>
                </c:ext>
              </c:extLst>
            </c:dLbl>
            <c:dLbl>
              <c:idx val="11"/>
              <c:layout>
                <c:manualLayout>
                  <c:x val="5.4543349032806221E-3"/>
                  <c:y val="8.181351978925623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0-9A8E-423F-A1C2-4BD6CED9D2E9}"/>
                </c:ext>
              </c:extLst>
            </c:dLbl>
            <c:dLbl>
              <c:idx val="12"/>
              <c:layout>
                <c:manualLayout>
                  <c:x val="-1.0430839002267592E-3"/>
                  <c:y val="7.4930268851528814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9A8E-423F-A1C2-4BD6CED9D2E9}"/>
                </c:ext>
              </c:extLst>
            </c:dLbl>
            <c:numFmt formatCode="0" sourceLinked="0"/>
            <c:spPr>
              <a:noFill/>
              <a:ln w="25400">
                <a:noFill/>
              </a:ln>
            </c:spPr>
            <c:txPr>
              <a:bodyPr/>
              <a:lstStyle/>
              <a:p>
                <a:pPr>
                  <a:defRPr sz="675"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p14haut!$A$34:$A$46</c:f>
              <c:strCache>
                <c:ptCount val="13"/>
                <c:pt idx="0">
                  <c:v>Bac général</c:v>
                </c:pt>
                <c:pt idx="1">
                  <c:v>Bac S</c:v>
                </c:pt>
                <c:pt idx="2">
                  <c:v>Bac ES</c:v>
                </c:pt>
                <c:pt idx="3">
                  <c:v>Bac L</c:v>
                </c:pt>
                <c:pt idx="4">
                  <c:v>Bac techno</c:v>
                </c:pt>
                <c:pt idx="5">
                  <c:v>Bac STI2D</c:v>
                </c:pt>
                <c:pt idx="6">
                  <c:v>Bac STL</c:v>
                </c:pt>
                <c:pt idx="7">
                  <c:v>Bac STMG</c:v>
                </c:pt>
                <c:pt idx="8">
                  <c:v>Bac ST2S</c:v>
                </c:pt>
                <c:pt idx="9">
                  <c:v>Bac pro</c:v>
                </c:pt>
                <c:pt idx="10">
                  <c:v>Bac pro production</c:v>
                </c:pt>
                <c:pt idx="11">
                  <c:v>Bac pro services</c:v>
                </c:pt>
                <c:pt idx="12">
                  <c:v>Tous bacs</c:v>
                </c:pt>
              </c:strCache>
            </c:strRef>
          </c:cat>
          <c:val>
            <c:numRef>
              <c:f>p14haut!$B$34:$B$46</c:f>
              <c:numCache>
                <c:formatCode>0.0</c:formatCode>
                <c:ptCount val="13"/>
                <c:pt idx="0">
                  <c:v>92.346131011280434</c:v>
                </c:pt>
                <c:pt idx="1">
                  <c:v>93.116620943112991</c:v>
                </c:pt>
                <c:pt idx="2">
                  <c:v>91.968996532837551</c:v>
                </c:pt>
                <c:pt idx="3">
                  <c:v>91.383608263065483</c:v>
                </c:pt>
                <c:pt idx="4">
                  <c:v>90.752848616386331</c:v>
                </c:pt>
                <c:pt idx="5">
                  <c:v>92.582417582417577</c:v>
                </c:pt>
                <c:pt idx="6">
                  <c:v>92.34558544903372</c:v>
                </c:pt>
                <c:pt idx="7">
                  <c:v>89.001277683134589</c:v>
                </c:pt>
                <c:pt idx="8">
                  <c:v>92.202152723241099</c:v>
                </c:pt>
                <c:pt idx="9">
                  <c:v>86.362457308374047</c:v>
                </c:pt>
                <c:pt idx="10">
                  <c:v>86.368600682593851</c:v>
                </c:pt>
                <c:pt idx="11">
                  <c:v>86.361301589747541</c:v>
                </c:pt>
                <c:pt idx="12">
                  <c:v>90.619080951988806</c:v>
                </c:pt>
              </c:numCache>
            </c:numRef>
          </c:val>
          <c:extLst xmlns:c16r2="http://schemas.microsoft.com/office/drawing/2015/06/chart">
            <c:ext xmlns:c16="http://schemas.microsoft.com/office/drawing/2014/chart" uri="{C3380CC4-5D6E-409C-BE32-E72D297353CC}">
              <c16:uniqueId val="{00000011-9A8E-423F-A1C2-4BD6CED9D2E9}"/>
            </c:ext>
          </c:extLst>
        </c:ser>
        <c:ser>
          <c:idx val="1"/>
          <c:order val="1"/>
          <c:tx>
            <c:strRef>
              <c:f>p14haut!$C$33</c:f>
              <c:strCache>
                <c:ptCount val="1"/>
                <c:pt idx="0">
                  <c:v>Garçons</c:v>
                </c:pt>
              </c:strCache>
            </c:strRef>
          </c:tx>
          <c:spPr>
            <a:noFill/>
            <a:ln w="25400">
              <a:solidFill>
                <a:schemeClr val="accent2"/>
              </a:solidFill>
            </a:ln>
          </c:spPr>
          <c:invertIfNegative val="0"/>
          <c:dPt>
            <c:idx val="0"/>
            <c:invertIfNegative val="0"/>
            <c:bubble3D val="0"/>
            <c:spPr>
              <a:solidFill>
                <a:schemeClr val="accent2"/>
              </a:solidFill>
              <a:ln w="25400">
                <a:solidFill>
                  <a:schemeClr val="accent2"/>
                </a:solidFill>
              </a:ln>
            </c:spPr>
            <c:extLst xmlns:c16r2="http://schemas.microsoft.com/office/drawing/2015/06/chart">
              <c:ext xmlns:c16="http://schemas.microsoft.com/office/drawing/2014/chart" uri="{C3380CC4-5D6E-409C-BE32-E72D297353CC}">
                <c16:uniqueId val="{00000013-9A8E-423F-A1C2-4BD6CED9D2E9}"/>
              </c:ext>
            </c:extLst>
          </c:dPt>
          <c:dPt>
            <c:idx val="4"/>
            <c:invertIfNegative val="0"/>
            <c:bubble3D val="0"/>
            <c:spPr>
              <a:solidFill>
                <a:schemeClr val="accent2"/>
              </a:solidFill>
              <a:ln w="25400">
                <a:solidFill>
                  <a:schemeClr val="accent2"/>
                </a:solidFill>
              </a:ln>
            </c:spPr>
            <c:extLst xmlns:c16r2="http://schemas.microsoft.com/office/drawing/2015/06/chart">
              <c:ext xmlns:c16="http://schemas.microsoft.com/office/drawing/2014/chart" uri="{C3380CC4-5D6E-409C-BE32-E72D297353CC}">
                <c16:uniqueId val="{00000015-9A8E-423F-A1C2-4BD6CED9D2E9}"/>
              </c:ext>
            </c:extLst>
          </c:dPt>
          <c:dPt>
            <c:idx val="9"/>
            <c:invertIfNegative val="0"/>
            <c:bubble3D val="0"/>
            <c:spPr>
              <a:solidFill>
                <a:schemeClr val="accent2"/>
              </a:solidFill>
              <a:ln w="25400">
                <a:solidFill>
                  <a:schemeClr val="accent2"/>
                </a:solidFill>
              </a:ln>
            </c:spPr>
            <c:extLst xmlns:c16r2="http://schemas.microsoft.com/office/drawing/2015/06/chart">
              <c:ext xmlns:c16="http://schemas.microsoft.com/office/drawing/2014/chart" uri="{C3380CC4-5D6E-409C-BE32-E72D297353CC}">
                <c16:uniqueId val="{00000017-9A8E-423F-A1C2-4BD6CED9D2E9}"/>
              </c:ext>
            </c:extLst>
          </c:dPt>
          <c:dPt>
            <c:idx val="12"/>
            <c:invertIfNegative val="0"/>
            <c:bubble3D val="0"/>
            <c:spPr>
              <a:solidFill>
                <a:schemeClr val="accent2"/>
              </a:solidFill>
              <a:ln w="25400">
                <a:solidFill>
                  <a:schemeClr val="accent2"/>
                </a:solidFill>
              </a:ln>
            </c:spPr>
            <c:extLst xmlns:c16r2="http://schemas.microsoft.com/office/drawing/2015/06/chart">
              <c:ext xmlns:c16="http://schemas.microsoft.com/office/drawing/2014/chart" uri="{C3380CC4-5D6E-409C-BE32-E72D297353CC}">
                <c16:uniqueId val="{00000019-9A8E-423F-A1C2-4BD6CED9D2E9}"/>
              </c:ext>
            </c:extLst>
          </c:dPt>
          <c:dLbls>
            <c:dLbl>
              <c:idx val="0"/>
              <c:layout>
                <c:manualLayout>
                  <c:x val="5.3423076789335744E-3"/>
                  <c:y val="7.4696526748633044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3-9A8E-423F-A1C2-4BD6CED9D2E9}"/>
                </c:ext>
              </c:extLst>
            </c:dLbl>
            <c:dLbl>
              <c:idx val="1"/>
              <c:layout>
                <c:manualLayout>
                  <c:x val="3.3798575389446242E-3"/>
                  <c:y val="6.7831559342618503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A-9A8E-423F-A1C2-4BD6CED9D2E9}"/>
                </c:ext>
              </c:extLst>
            </c:dLbl>
            <c:dLbl>
              <c:idx val="2"/>
              <c:layout>
                <c:manualLayout>
                  <c:x val="1.4175778321970048E-3"/>
                  <c:y val="6.2714350817344972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B-9A8E-423F-A1C2-4BD6CED9D2E9}"/>
                </c:ext>
              </c:extLst>
            </c:dLbl>
            <c:dLbl>
              <c:idx val="3"/>
              <c:layout>
                <c:manualLayout>
                  <c:x val="4.5573474153643738E-3"/>
                  <c:y val="7.264231854073197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C-9A8E-423F-A1C2-4BD6CED9D2E9}"/>
                </c:ext>
              </c:extLst>
            </c:dLbl>
            <c:dLbl>
              <c:idx val="4"/>
              <c:layout>
                <c:manualLayout>
                  <c:x val="8.9417394254289763E-4"/>
                  <c:y val="7.2137617932893652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5-9A8E-423F-A1C2-4BD6CED9D2E9}"/>
                </c:ext>
              </c:extLst>
            </c:dLbl>
            <c:dLbl>
              <c:idx val="5"/>
              <c:layout>
                <c:manualLayout>
                  <c:x val="4.0339837619044593E-3"/>
                  <c:y val="8.2426262319424265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D-9A8E-423F-A1C2-4BD6CED9D2E9}"/>
                </c:ext>
              </c:extLst>
            </c:dLbl>
            <c:dLbl>
              <c:idx val="6"/>
              <c:layout>
                <c:manualLayout>
                  <c:x val="2.0717040551567847E-3"/>
                  <c:y val="6.7597200049881956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E-9A8E-423F-A1C2-4BD6CED9D2E9}"/>
                </c:ext>
              </c:extLst>
            </c:dLbl>
            <c:dLbl>
              <c:idx val="7"/>
              <c:layout>
                <c:manualLayout>
                  <c:x val="3.5107905416858587E-3"/>
                  <c:y val="6.1327175470441905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F-9A8E-423F-A1C2-4BD6CED9D2E9}"/>
                </c:ext>
              </c:extLst>
            </c:dLbl>
            <c:dLbl>
              <c:idx val="8"/>
              <c:layout>
                <c:manualLayout>
                  <c:x val="3.2490234983352248E-3"/>
                  <c:y val="5.8498244959932943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0-9A8E-423F-A1C2-4BD6CED9D2E9}"/>
                </c:ext>
              </c:extLst>
            </c:dLbl>
            <c:dLbl>
              <c:idx val="9"/>
              <c:layout>
                <c:manualLayout>
                  <c:x val="1.5301658721231291E-4"/>
                  <c:y val="8.3056536851812565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7-9A8E-423F-A1C2-4BD6CED9D2E9}"/>
                </c:ext>
              </c:extLst>
            </c:dLbl>
            <c:dLbl>
              <c:idx val="10"/>
              <c:layout>
                <c:manualLayout>
                  <c:x val="4.4265133747549675E-3"/>
                  <c:y val="7.3453241984703738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1-9A8E-423F-A1C2-4BD6CED9D2E9}"/>
                </c:ext>
              </c:extLst>
            </c:dLbl>
            <c:dLbl>
              <c:idx val="11"/>
              <c:layout>
                <c:manualLayout>
                  <c:x val="2.464063234765934E-3"/>
                  <c:y val="6.2083808583583623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2-9A8E-423F-A1C2-4BD6CED9D2E9}"/>
                </c:ext>
              </c:extLst>
            </c:dLbl>
            <c:dLbl>
              <c:idx val="12"/>
              <c:layout>
                <c:manualLayout>
                  <c:x val="2.2024666246567119E-3"/>
                  <c:y val="6.653427373373219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9-9A8E-423F-A1C2-4BD6CED9D2E9}"/>
                </c:ext>
              </c:extLst>
            </c:dLbl>
            <c:numFmt formatCode="0" sourceLinked="0"/>
            <c:spPr>
              <a:noFill/>
              <a:ln w="25400">
                <a:noFill/>
              </a:ln>
            </c:spPr>
            <c:txPr>
              <a:bodyPr/>
              <a:lstStyle/>
              <a:p>
                <a:pPr>
                  <a:defRPr sz="675"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p14haut!$A$34:$A$46</c:f>
              <c:strCache>
                <c:ptCount val="13"/>
                <c:pt idx="0">
                  <c:v>Bac général</c:v>
                </c:pt>
                <c:pt idx="1">
                  <c:v>Bac S</c:v>
                </c:pt>
                <c:pt idx="2">
                  <c:v>Bac ES</c:v>
                </c:pt>
                <c:pt idx="3">
                  <c:v>Bac L</c:v>
                </c:pt>
                <c:pt idx="4">
                  <c:v>Bac techno</c:v>
                </c:pt>
                <c:pt idx="5">
                  <c:v>Bac STI2D</c:v>
                </c:pt>
                <c:pt idx="6">
                  <c:v>Bac STL</c:v>
                </c:pt>
                <c:pt idx="7">
                  <c:v>Bac STMG</c:v>
                </c:pt>
                <c:pt idx="8">
                  <c:v>Bac ST2S</c:v>
                </c:pt>
                <c:pt idx="9">
                  <c:v>Bac pro</c:v>
                </c:pt>
                <c:pt idx="10">
                  <c:v>Bac pro production</c:v>
                </c:pt>
                <c:pt idx="11">
                  <c:v>Bac pro services</c:v>
                </c:pt>
                <c:pt idx="12">
                  <c:v>Tous bacs</c:v>
                </c:pt>
              </c:strCache>
            </c:strRef>
          </c:cat>
          <c:val>
            <c:numRef>
              <c:f>p14haut!$C$34:$C$46</c:f>
              <c:numCache>
                <c:formatCode>0.0</c:formatCode>
                <c:ptCount val="13"/>
                <c:pt idx="0">
                  <c:v>89.219459960061357</c:v>
                </c:pt>
                <c:pt idx="1">
                  <c:v>90.327621760076937</c:v>
                </c:pt>
                <c:pt idx="2">
                  <c:v>87.462896719689468</c:v>
                </c:pt>
                <c:pt idx="3">
                  <c:v>86.938504889772915</c:v>
                </c:pt>
                <c:pt idx="4">
                  <c:v>87.066441509846555</c:v>
                </c:pt>
                <c:pt idx="5">
                  <c:v>90.534832530192162</c:v>
                </c:pt>
                <c:pt idx="6">
                  <c:v>90.277777777777771</c:v>
                </c:pt>
                <c:pt idx="7">
                  <c:v>82.846815269182315</c:v>
                </c:pt>
                <c:pt idx="8">
                  <c:v>86.149406861173446</c:v>
                </c:pt>
                <c:pt idx="9">
                  <c:v>80.15166182639561</c:v>
                </c:pt>
                <c:pt idx="10">
                  <c:v>80.356471914334023</c:v>
                </c:pt>
                <c:pt idx="11">
                  <c:v>79.702000412456172</c:v>
                </c:pt>
                <c:pt idx="12">
                  <c:v>85.786385533904252</c:v>
                </c:pt>
              </c:numCache>
            </c:numRef>
          </c:val>
          <c:extLst xmlns:c16r2="http://schemas.microsoft.com/office/drawing/2015/06/chart">
            <c:ext xmlns:c16="http://schemas.microsoft.com/office/drawing/2014/chart" uri="{C3380CC4-5D6E-409C-BE32-E72D297353CC}">
              <c16:uniqueId val="{00000023-9A8E-423F-A1C2-4BD6CED9D2E9}"/>
            </c:ext>
          </c:extLst>
        </c:ser>
        <c:dLbls>
          <c:showLegendKey val="0"/>
          <c:showVal val="0"/>
          <c:showCatName val="0"/>
          <c:showSerName val="0"/>
          <c:showPercent val="0"/>
          <c:showBubbleSize val="0"/>
        </c:dLbls>
        <c:gapWidth val="150"/>
        <c:axId val="124552704"/>
        <c:axId val="124554240"/>
      </c:barChart>
      <c:catAx>
        <c:axId val="124552704"/>
        <c:scaling>
          <c:orientation val="minMax"/>
        </c:scaling>
        <c:delete val="0"/>
        <c:axPos val="b"/>
        <c:numFmt formatCode="General" sourceLinked="1"/>
        <c:majorTickMark val="out"/>
        <c:minorTickMark val="none"/>
        <c:tickLblPos val="nextTo"/>
        <c:spPr>
          <a:ln w="9525">
            <a:noFill/>
          </a:ln>
        </c:spPr>
        <c:txPr>
          <a:bodyPr rot="-2700000" vert="horz"/>
          <a:lstStyle/>
          <a:p>
            <a:pPr>
              <a:defRPr sz="800" b="0" i="0" u="none" strike="noStrike" baseline="0">
                <a:solidFill>
                  <a:srgbClr val="000000"/>
                </a:solidFill>
                <a:latin typeface="Arial"/>
                <a:ea typeface="Arial"/>
                <a:cs typeface="Arial"/>
              </a:defRPr>
            </a:pPr>
            <a:endParaRPr lang="fr-FR"/>
          </a:p>
        </c:txPr>
        <c:crossAx val="124554240"/>
        <c:crosses val="autoZero"/>
        <c:auto val="1"/>
        <c:lblAlgn val="ctr"/>
        <c:lblOffset val="100"/>
        <c:tickLblSkip val="1"/>
        <c:tickMarkSkip val="1"/>
        <c:noMultiLvlLbl val="0"/>
      </c:catAx>
      <c:valAx>
        <c:axId val="124554240"/>
        <c:scaling>
          <c:orientation val="minMax"/>
          <c:max val="95"/>
          <c:min val="65"/>
        </c:scaling>
        <c:delete val="0"/>
        <c:axPos val="l"/>
        <c:majorGridlines>
          <c:spPr>
            <a:ln w="3175">
              <a:solidFill>
                <a:srgbClr val="EAEAEA"/>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4552704"/>
        <c:crosses val="autoZero"/>
        <c:crossBetween val="between"/>
        <c:majorUnit val="5"/>
      </c:valAx>
      <c:spPr>
        <a:solidFill>
          <a:srgbClr val="FFFFFF"/>
        </a:solidFill>
        <a:ln w="25400">
          <a:noFill/>
        </a:ln>
      </c:spPr>
    </c:plotArea>
    <c:legend>
      <c:legendPos val="r"/>
      <c:layout>
        <c:manualLayout>
          <c:xMode val="edge"/>
          <c:yMode val="edge"/>
          <c:x val="0.6632663774171087"/>
          <c:y val="0.10462111590889848"/>
          <c:w val="0.16705247628360179"/>
          <c:h val="0.1005266277199221"/>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39370078740157488" l="0.39370078740157488" r="0.39370078740157488" t="0.59055118110236093" header="0.31496062992126039" footer="0.11811023622047249"/>
    <c:pageSetup paperSize="9"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Narrow"/>
                <a:ea typeface="Arial Narrow"/>
                <a:cs typeface="Arial Narrow"/>
              </a:defRPr>
            </a:pPr>
            <a:r>
              <a:rPr lang="fr-FR">
                <a:solidFill>
                  <a:sysClr val="windowText" lastClr="000000"/>
                </a:solidFill>
              </a:rPr>
              <a:t>Proportion de mentions « bien »  ou  « très bien » au baccalauréat en 2018 (%)</a:t>
            </a:r>
          </a:p>
        </c:rich>
      </c:tx>
      <c:layout>
        <c:manualLayout>
          <c:xMode val="edge"/>
          <c:yMode val="edge"/>
          <c:x val="0.11891910808446238"/>
          <c:y val="1.4450867052023119E-2"/>
        </c:manualLayout>
      </c:layout>
      <c:overlay val="0"/>
      <c:spPr>
        <a:noFill/>
        <a:ln w="25400">
          <a:noFill/>
        </a:ln>
      </c:spPr>
    </c:title>
    <c:autoTitleDeleted val="0"/>
    <c:plotArea>
      <c:layout>
        <c:manualLayout>
          <c:layoutTarget val="inner"/>
          <c:xMode val="edge"/>
          <c:yMode val="edge"/>
          <c:x val="6.6666783971677884E-2"/>
          <c:y val="0.13872851947553438"/>
          <c:w val="0.90810970599258511"/>
          <c:h val="0.60982745019453777"/>
        </c:manualLayout>
      </c:layout>
      <c:barChart>
        <c:barDir val="col"/>
        <c:grouping val="clustered"/>
        <c:varyColors val="0"/>
        <c:ser>
          <c:idx val="0"/>
          <c:order val="0"/>
          <c:tx>
            <c:strRef>
              <c:f>p14bas!$B$32</c:f>
              <c:strCache>
                <c:ptCount val="1"/>
                <c:pt idx="0">
                  <c:v>Filles</c:v>
                </c:pt>
              </c:strCache>
            </c:strRef>
          </c:tx>
          <c:spPr>
            <a:noFill/>
            <a:ln w="25400">
              <a:solidFill>
                <a:schemeClr val="accent1"/>
              </a:solidFill>
            </a:ln>
          </c:spPr>
          <c:invertIfNegative val="0"/>
          <c:dPt>
            <c:idx val="0"/>
            <c:invertIfNegative val="0"/>
            <c:bubble3D val="0"/>
            <c:spPr>
              <a:solidFill>
                <a:schemeClr val="accent1"/>
              </a:solidFill>
              <a:ln w="25400">
                <a:solidFill>
                  <a:schemeClr val="accent1"/>
                </a:solidFill>
              </a:ln>
            </c:spPr>
            <c:extLst xmlns:c16r2="http://schemas.microsoft.com/office/drawing/2015/06/chart">
              <c:ext xmlns:c16="http://schemas.microsoft.com/office/drawing/2014/chart" uri="{C3380CC4-5D6E-409C-BE32-E72D297353CC}">
                <c16:uniqueId val="{00000001-8FBA-43BE-AFFF-9A998D644DF7}"/>
              </c:ext>
            </c:extLst>
          </c:dPt>
          <c:dPt>
            <c:idx val="4"/>
            <c:invertIfNegative val="0"/>
            <c:bubble3D val="0"/>
            <c:spPr>
              <a:solidFill>
                <a:schemeClr val="accent1"/>
              </a:solidFill>
              <a:ln w="25400">
                <a:solidFill>
                  <a:schemeClr val="accent1"/>
                </a:solidFill>
              </a:ln>
            </c:spPr>
            <c:extLst xmlns:c16r2="http://schemas.microsoft.com/office/drawing/2015/06/chart">
              <c:ext xmlns:c16="http://schemas.microsoft.com/office/drawing/2014/chart" uri="{C3380CC4-5D6E-409C-BE32-E72D297353CC}">
                <c16:uniqueId val="{00000003-8FBA-43BE-AFFF-9A998D644DF7}"/>
              </c:ext>
            </c:extLst>
          </c:dPt>
          <c:dPt>
            <c:idx val="9"/>
            <c:invertIfNegative val="0"/>
            <c:bubble3D val="0"/>
            <c:spPr>
              <a:solidFill>
                <a:schemeClr val="accent1"/>
              </a:solidFill>
              <a:ln w="25400">
                <a:solidFill>
                  <a:schemeClr val="accent1"/>
                </a:solidFill>
              </a:ln>
            </c:spPr>
            <c:extLst xmlns:c16r2="http://schemas.microsoft.com/office/drawing/2015/06/chart">
              <c:ext xmlns:c16="http://schemas.microsoft.com/office/drawing/2014/chart" uri="{C3380CC4-5D6E-409C-BE32-E72D297353CC}">
                <c16:uniqueId val="{00000005-8FBA-43BE-AFFF-9A998D644DF7}"/>
              </c:ext>
            </c:extLst>
          </c:dPt>
          <c:dPt>
            <c:idx val="12"/>
            <c:invertIfNegative val="0"/>
            <c:bubble3D val="0"/>
            <c:spPr>
              <a:solidFill>
                <a:schemeClr val="accent1"/>
              </a:solidFill>
              <a:ln w="25400">
                <a:solidFill>
                  <a:schemeClr val="accent1"/>
                </a:solidFill>
              </a:ln>
            </c:spPr>
            <c:extLst xmlns:c16r2="http://schemas.microsoft.com/office/drawing/2015/06/chart">
              <c:ext xmlns:c16="http://schemas.microsoft.com/office/drawing/2014/chart" uri="{C3380CC4-5D6E-409C-BE32-E72D297353CC}">
                <c16:uniqueId val="{00000007-8FBA-43BE-AFFF-9A998D644DF7}"/>
              </c:ext>
            </c:extLst>
          </c:dPt>
          <c:dLbls>
            <c:dLbl>
              <c:idx val="0"/>
              <c:layout>
                <c:manualLayout>
                  <c:x val="5.0219203514518893E-3"/>
                  <c:y val="6.3065746200515138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8FBA-43BE-AFFF-9A998D644DF7}"/>
                </c:ext>
              </c:extLst>
            </c:dLbl>
            <c:dLbl>
              <c:idx val="1"/>
              <c:layout>
                <c:manualLayout>
                  <c:x val="-2.9706556950651417E-3"/>
                  <c:y val="5.758863957034277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8FBA-43BE-AFFF-9A998D644DF7}"/>
                </c:ext>
              </c:extLst>
            </c:dLbl>
            <c:dLbl>
              <c:idx val="2"/>
              <c:layout>
                <c:manualLayout>
                  <c:x val="4.0517452345556594E-3"/>
                  <c:y val="5.7259414499748737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8FBA-43BE-AFFF-9A998D644DF7}"/>
                </c:ext>
              </c:extLst>
            </c:dLbl>
            <c:dLbl>
              <c:idx val="3"/>
              <c:layout>
                <c:manualLayout>
                  <c:x val="8.6391903714738358E-4"/>
                  <c:y val="5.9799129155098475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8FBA-43BE-AFFF-9A998D644DF7}"/>
                </c:ext>
              </c:extLst>
            </c:dLbl>
            <c:dLbl>
              <c:idx val="4"/>
              <c:layout>
                <c:manualLayout>
                  <c:x val="7.0905904153517672E-4"/>
                  <c:y val="4.7268052496598364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8FBA-43BE-AFFF-9A998D644DF7}"/>
                </c:ext>
              </c:extLst>
            </c:dLbl>
            <c:dLbl>
              <c:idx val="5"/>
              <c:layout>
                <c:manualLayout>
                  <c:x val="-1.3075122366460962E-3"/>
                  <c:y val="5.9697783441809649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8FBA-43BE-AFFF-9A998D644DF7}"/>
                </c:ext>
              </c:extLst>
            </c:dLbl>
            <c:dLbl>
              <c:idx val="6"/>
              <c:layout>
                <c:manualLayout>
                  <c:x val="5.7150049451782474E-3"/>
                  <c:y val="5.6005479908785794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8FBA-43BE-AFFF-9A998D644DF7}"/>
                </c:ext>
              </c:extLst>
            </c:dLbl>
            <c:dLbl>
              <c:idx val="7"/>
              <c:layout>
                <c:manualLayout>
                  <c:x val="3.758214213937894E-3"/>
                  <c:y val="5.2387864228707046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8FBA-43BE-AFFF-9A998D644DF7}"/>
                </c:ext>
              </c:extLst>
            </c:dLbl>
            <c:dLbl>
              <c:idx val="8"/>
              <c:layout>
                <c:manualLayout>
                  <c:x val="4.1741237243652918E-3"/>
                  <c:y val="5.7077990134633216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E-8FBA-43BE-AFFF-9A998D644DF7}"/>
                </c:ext>
              </c:extLst>
            </c:dLbl>
            <c:dLbl>
              <c:idx val="9"/>
              <c:layout>
                <c:manualLayout>
                  <c:x val="-2.046582015085955E-3"/>
                  <c:y val="6.0374129534386173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8FBA-43BE-AFFF-9A998D644DF7}"/>
                </c:ext>
              </c:extLst>
            </c:dLbl>
            <c:dLbl>
              <c:idx val="10"/>
              <c:layout>
                <c:manualLayout>
                  <c:x val="3.7746547113857573E-3"/>
                  <c:y val="5.4060536683783432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F-8FBA-43BE-AFFF-9A998D644DF7}"/>
                </c:ext>
              </c:extLst>
            </c:dLbl>
            <c:dLbl>
              <c:idx val="11"/>
              <c:layout>
                <c:manualLayout>
                  <c:x val="1.6079071197181461E-5"/>
                  <c:y val="5.3759956306039712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0-8FBA-43BE-AFFF-9A998D644DF7}"/>
                </c:ext>
              </c:extLst>
            </c:dLbl>
            <c:dLbl>
              <c:idx val="12"/>
              <c:layout>
                <c:manualLayout>
                  <c:x val="4.606284566697056E-3"/>
                  <c:y val="5.7787751874727386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8FBA-43BE-AFFF-9A998D644DF7}"/>
                </c:ext>
              </c:extLst>
            </c:dLbl>
            <c:spPr>
              <a:noFill/>
              <a:ln w="25400">
                <a:noFill/>
              </a:ln>
            </c:spPr>
            <c:txPr>
              <a:bodyPr/>
              <a:lstStyle/>
              <a:p>
                <a:pPr>
                  <a:defRPr sz="625"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p14bas!$A$33:$A$45</c:f>
              <c:strCache>
                <c:ptCount val="13"/>
                <c:pt idx="0">
                  <c:v>Bac général</c:v>
                </c:pt>
                <c:pt idx="1">
                  <c:v>BAC S</c:v>
                </c:pt>
                <c:pt idx="2">
                  <c:v>BAC ES</c:v>
                </c:pt>
                <c:pt idx="3">
                  <c:v>BAC L</c:v>
                </c:pt>
                <c:pt idx="4">
                  <c:v>Bac techno</c:v>
                </c:pt>
                <c:pt idx="5">
                  <c:v>Bac STI2D</c:v>
                </c:pt>
                <c:pt idx="6">
                  <c:v>Bac STL</c:v>
                </c:pt>
                <c:pt idx="7">
                  <c:v>Bac STMG</c:v>
                </c:pt>
                <c:pt idx="8">
                  <c:v>Bac ST2S</c:v>
                </c:pt>
                <c:pt idx="9">
                  <c:v>Bac pro</c:v>
                </c:pt>
                <c:pt idx="10">
                  <c:v>Bac pro Production</c:v>
                </c:pt>
                <c:pt idx="11">
                  <c:v>Bac pro Services</c:v>
                </c:pt>
                <c:pt idx="12">
                  <c:v>Tous bacs</c:v>
                </c:pt>
              </c:strCache>
            </c:strRef>
          </c:cat>
          <c:val>
            <c:numRef>
              <c:f>p14bas!$B$33:$B$45</c:f>
              <c:numCache>
                <c:formatCode>0</c:formatCode>
                <c:ptCount val="13"/>
                <c:pt idx="0">
                  <c:v>32.363312523613303</c:v>
                </c:pt>
                <c:pt idx="1">
                  <c:v>38.219369532584501</c:v>
                </c:pt>
                <c:pt idx="2">
                  <c:v>28.4659062358675</c:v>
                </c:pt>
                <c:pt idx="3">
                  <c:v>26.826783430516102</c:v>
                </c:pt>
                <c:pt idx="4">
                  <c:v>14.6852957135106</c:v>
                </c:pt>
                <c:pt idx="5">
                  <c:v>18.759811616954501</c:v>
                </c:pt>
                <c:pt idx="6">
                  <c:v>19.685486926866201</c:v>
                </c:pt>
                <c:pt idx="7">
                  <c:v>12.617120954003401</c:v>
                </c:pt>
                <c:pt idx="8">
                  <c:v>14.1312884002402</c:v>
                </c:pt>
                <c:pt idx="9">
                  <c:v>13.703471531710701</c:v>
                </c:pt>
                <c:pt idx="10">
                  <c:v>15.6109215017065</c:v>
                </c:pt>
                <c:pt idx="11">
                  <c:v>13.3446336389552</c:v>
                </c:pt>
                <c:pt idx="12">
                  <c:v>24.566365395701201</c:v>
                </c:pt>
              </c:numCache>
            </c:numRef>
          </c:val>
          <c:extLst xmlns:c16r2="http://schemas.microsoft.com/office/drawing/2015/06/chart">
            <c:ext xmlns:c16="http://schemas.microsoft.com/office/drawing/2014/chart" uri="{C3380CC4-5D6E-409C-BE32-E72D297353CC}">
              <c16:uniqueId val="{00000011-8FBA-43BE-AFFF-9A998D644DF7}"/>
            </c:ext>
          </c:extLst>
        </c:ser>
        <c:ser>
          <c:idx val="1"/>
          <c:order val="1"/>
          <c:tx>
            <c:strRef>
              <c:f>p14bas!$C$32</c:f>
              <c:strCache>
                <c:ptCount val="1"/>
                <c:pt idx="0">
                  <c:v>Garçons</c:v>
                </c:pt>
              </c:strCache>
            </c:strRef>
          </c:tx>
          <c:spPr>
            <a:noFill/>
            <a:ln w="25400">
              <a:solidFill>
                <a:schemeClr val="accent2"/>
              </a:solidFill>
            </a:ln>
          </c:spPr>
          <c:invertIfNegative val="0"/>
          <c:dPt>
            <c:idx val="0"/>
            <c:invertIfNegative val="0"/>
            <c:bubble3D val="0"/>
            <c:spPr>
              <a:solidFill>
                <a:schemeClr val="accent2"/>
              </a:solidFill>
              <a:ln w="25400">
                <a:solidFill>
                  <a:schemeClr val="accent2"/>
                </a:solidFill>
              </a:ln>
            </c:spPr>
            <c:extLst xmlns:c16r2="http://schemas.microsoft.com/office/drawing/2015/06/chart">
              <c:ext xmlns:c16="http://schemas.microsoft.com/office/drawing/2014/chart" uri="{C3380CC4-5D6E-409C-BE32-E72D297353CC}">
                <c16:uniqueId val="{00000013-8FBA-43BE-AFFF-9A998D644DF7}"/>
              </c:ext>
            </c:extLst>
          </c:dPt>
          <c:dPt>
            <c:idx val="4"/>
            <c:invertIfNegative val="0"/>
            <c:bubble3D val="0"/>
            <c:spPr>
              <a:solidFill>
                <a:schemeClr val="accent2"/>
              </a:solidFill>
              <a:ln w="25400">
                <a:solidFill>
                  <a:schemeClr val="accent2"/>
                </a:solidFill>
              </a:ln>
            </c:spPr>
            <c:extLst xmlns:c16r2="http://schemas.microsoft.com/office/drawing/2015/06/chart">
              <c:ext xmlns:c16="http://schemas.microsoft.com/office/drawing/2014/chart" uri="{C3380CC4-5D6E-409C-BE32-E72D297353CC}">
                <c16:uniqueId val="{00000015-8FBA-43BE-AFFF-9A998D644DF7}"/>
              </c:ext>
            </c:extLst>
          </c:dPt>
          <c:dPt>
            <c:idx val="9"/>
            <c:invertIfNegative val="0"/>
            <c:bubble3D val="0"/>
            <c:spPr>
              <a:solidFill>
                <a:schemeClr val="accent2"/>
              </a:solidFill>
              <a:ln w="25400">
                <a:solidFill>
                  <a:schemeClr val="accent2"/>
                </a:solidFill>
              </a:ln>
            </c:spPr>
            <c:extLst xmlns:c16r2="http://schemas.microsoft.com/office/drawing/2015/06/chart">
              <c:ext xmlns:c16="http://schemas.microsoft.com/office/drawing/2014/chart" uri="{C3380CC4-5D6E-409C-BE32-E72D297353CC}">
                <c16:uniqueId val="{00000017-8FBA-43BE-AFFF-9A998D644DF7}"/>
              </c:ext>
            </c:extLst>
          </c:dPt>
          <c:dPt>
            <c:idx val="12"/>
            <c:invertIfNegative val="0"/>
            <c:bubble3D val="0"/>
            <c:spPr>
              <a:solidFill>
                <a:schemeClr val="accent2"/>
              </a:solidFill>
              <a:ln w="25400">
                <a:solidFill>
                  <a:schemeClr val="accent2"/>
                </a:solidFill>
              </a:ln>
            </c:spPr>
            <c:extLst xmlns:c16r2="http://schemas.microsoft.com/office/drawing/2015/06/chart">
              <c:ext xmlns:c16="http://schemas.microsoft.com/office/drawing/2014/chart" uri="{C3380CC4-5D6E-409C-BE32-E72D297353CC}">
                <c16:uniqueId val="{00000019-8FBA-43BE-AFFF-9A998D644DF7}"/>
              </c:ext>
            </c:extLst>
          </c:dPt>
          <c:dLbls>
            <c:dLbl>
              <c:idx val="0"/>
              <c:layout>
                <c:manualLayout>
                  <c:x val="1.2796869381169068E-3"/>
                  <c:y val="8.4497415910337506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3-8FBA-43BE-AFFF-9A998D644DF7}"/>
                </c:ext>
              </c:extLst>
            </c:dLbl>
            <c:dLbl>
              <c:idx val="1"/>
              <c:layout>
                <c:manualLayout>
                  <c:x val="-1.9081128372466986E-3"/>
                  <c:y val="5.8298969854201833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A-8FBA-43BE-AFFF-9A998D644DF7}"/>
                </c:ext>
              </c:extLst>
            </c:dLbl>
            <c:dLbl>
              <c:idx val="2"/>
              <c:layout>
                <c:manualLayout>
                  <c:x val="2.1113167934282136E-3"/>
                  <c:y val="5.7474086539303533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B-8FBA-43BE-AFFF-9A998D644DF7}"/>
                </c:ext>
              </c:extLst>
            </c:dLbl>
            <c:dLbl>
              <c:idx val="3"/>
              <c:layout>
                <c:manualLayout>
                  <c:x val="1.3288464992296141E-3"/>
                  <c:y val="5.7199291487429894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C-8FBA-43BE-AFFF-9A998D644DF7}"/>
                </c:ext>
              </c:extLst>
            </c:dLbl>
            <c:dLbl>
              <c:idx val="4"/>
              <c:layout>
                <c:manualLayout>
                  <c:x val="2.3422477595705523E-3"/>
                  <c:y val="5.049413620985238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5-8FBA-43BE-AFFF-9A998D644DF7}"/>
                </c:ext>
              </c:extLst>
            </c:dLbl>
            <c:dLbl>
              <c:idx val="5"/>
              <c:layout>
                <c:manualLayout>
                  <c:x val="1.5570215885176515E-3"/>
                  <c:y val="4.7005901718932534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D-8FBA-43BE-AFFF-9A998D644DF7}"/>
                </c:ext>
              </c:extLst>
            </c:dLbl>
            <c:dLbl>
              <c:idx val="6"/>
              <c:layout>
                <c:manualLayout>
                  <c:x val="5.5763814762582785E-3"/>
                  <c:y val="6.1128600823283932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E-8FBA-43BE-AFFF-9A998D644DF7}"/>
                </c:ext>
              </c:extLst>
            </c:dLbl>
            <c:dLbl>
              <c:idx val="7"/>
              <c:layout>
                <c:manualLayout>
                  <c:x val="-3.5873353668629342E-3"/>
                  <c:y val="5.3053570615811799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F-8FBA-43BE-AFFF-9A998D644DF7}"/>
                </c:ext>
              </c:extLst>
            </c:dLbl>
            <c:dLbl>
              <c:idx val="8"/>
              <c:layout>
                <c:manualLayout>
                  <c:x val="1.6328769714596503E-3"/>
                  <c:y val="5.1002988788251179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0-8FBA-43BE-AFFF-9A998D644DF7}"/>
                </c:ext>
              </c:extLst>
            </c:dLbl>
            <c:dLbl>
              <c:idx val="9"/>
              <c:layout>
                <c:manualLayout>
                  <c:x val="-2.1551630370528012E-3"/>
                  <c:y val="5.5972569902750596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7-8FBA-43BE-AFFF-9A998D644DF7}"/>
                </c:ext>
              </c:extLst>
            </c:dLbl>
            <c:dLbl>
              <c:idx val="10"/>
              <c:layout>
                <c:manualLayout>
                  <c:x val="4.8671301107566303E-3"/>
                  <c:y val="5.7057906634832775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1-8FBA-43BE-AFFF-9A998D644DF7}"/>
                </c:ext>
              </c:extLst>
            </c:dLbl>
            <c:dLbl>
              <c:idx val="11"/>
              <c:layout>
                <c:manualLayout>
                  <c:x val="-7.2317987278617353E-4"/>
                  <c:y val="5.4501539908667483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2-8FBA-43BE-AFFF-9A998D644DF7}"/>
                </c:ext>
              </c:extLst>
            </c:dLbl>
            <c:dLbl>
              <c:idx val="12"/>
              <c:layout>
                <c:manualLayout>
                  <c:x val="2.6658561255695902E-3"/>
                  <c:y val="5.522898550936165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9-8FBA-43BE-AFFF-9A998D644DF7}"/>
                </c:ext>
              </c:extLst>
            </c:dLbl>
            <c:spPr>
              <a:noFill/>
              <a:ln w="25400">
                <a:noFill/>
              </a:ln>
            </c:spPr>
            <c:txPr>
              <a:bodyPr/>
              <a:lstStyle/>
              <a:p>
                <a:pPr>
                  <a:defRPr sz="625"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p14bas!$A$33:$A$45</c:f>
              <c:strCache>
                <c:ptCount val="13"/>
                <c:pt idx="0">
                  <c:v>Bac général</c:v>
                </c:pt>
                <c:pt idx="1">
                  <c:v>BAC S</c:v>
                </c:pt>
                <c:pt idx="2">
                  <c:v>BAC ES</c:v>
                </c:pt>
                <c:pt idx="3">
                  <c:v>BAC L</c:v>
                </c:pt>
                <c:pt idx="4">
                  <c:v>Bac techno</c:v>
                </c:pt>
                <c:pt idx="5">
                  <c:v>Bac STI2D</c:v>
                </c:pt>
                <c:pt idx="6">
                  <c:v>Bac STL</c:v>
                </c:pt>
                <c:pt idx="7">
                  <c:v>Bac STMG</c:v>
                </c:pt>
                <c:pt idx="8">
                  <c:v>Bac ST2S</c:v>
                </c:pt>
                <c:pt idx="9">
                  <c:v>Bac pro</c:v>
                </c:pt>
                <c:pt idx="10">
                  <c:v>Bac pro Production</c:v>
                </c:pt>
                <c:pt idx="11">
                  <c:v>Bac pro Services</c:v>
                </c:pt>
                <c:pt idx="12">
                  <c:v>Tous bacs</c:v>
                </c:pt>
              </c:strCache>
            </c:strRef>
          </c:cat>
          <c:val>
            <c:numRef>
              <c:f>p14bas!$C$33:$C$45</c:f>
              <c:numCache>
                <c:formatCode>0</c:formatCode>
                <c:ptCount val="13"/>
                <c:pt idx="0">
                  <c:v>26.9203831794634</c:v>
                </c:pt>
                <c:pt idx="1">
                  <c:v>32.374726057165098</c:v>
                </c:pt>
                <c:pt idx="2">
                  <c:v>17.731562523784199</c:v>
                </c:pt>
                <c:pt idx="3">
                  <c:v>18.059008785015699</c:v>
                </c:pt>
                <c:pt idx="4">
                  <c:v>11.828022305103699</c:v>
                </c:pt>
                <c:pt idx="5">
                  <c:v>16.848117080135601</c:v>
                </c:pt>
                <c:pt idx="6">
                  <c:v>18.0555555555556</c:v>
                </c:pt>
                <c:pt idx="7">
                  <c:v>6.5830549318144502</c:v>
                </c:pt>
                <c:pt idx="8">
                  <c:v>7.6306508496312899</c:v>
                </c:pt>
                <c:pt idx="9">
                  <c:v>11.240722813810899</c:v>
                </c:pt>
                <c:pt idx="10">
                  <c:v>11.233092241217401</c:v>
                </c:pt>
                <c:pt idx="11">
                  <c:v>11.257475768199599</c:v>
                </c:pt>
                <c:pt idx="12">
                  <c:v>18.515030155287899</c:v>
                </c:pt>
              </c:numCache>
            </c:numRef>
          </c:val>
          <c:extLst xmlns:c16r2="http://schemas.microsoft.com/office/drawing/2015/06/chart">
            <c:ext xmlns:c16="http://schemas.microsoft.com/office/drawing/2014/chart" uri="{C3380CC4-5D6E-409C-BE32-E72D297353CC}">
              <c16:uniqueId val="{00000023-8FBA-43BE-AFFF-9A998D644DF7}"/>
            </c:ext>
          </c:extLst>
        </c:ser>
        <c:dLbls>
          <c:showLegendKey val="0"/>
          <c:showVal val="0"/>
          <c:showCatName val="0"/>
          <c:showSerName val="0"/>
          <c:showPercent val="0"/>
          <c:showBubbleSize val="0"/>
        </c:dLbls>
        <c:gapWidth val="150"/>
        <c:axId val="133331968"/>
        <c:axId val="133341952"/>
      </c:barChart>
      <c:catAx>
        <c:axId val="1333319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mj-lt"/>
                <a:ea typeface="Arial Narrow"/>
                <a:cs typeface="Arial Narrow"/>
              </a:defRPr>
            </a:pPr>
            <a:endParaRPr lang="fr-FR"/>
          </a:p>
        </c:txPr>
        <c:crossAx val="133341952"/>
        <c:crosses val="autoZero"/>
        <c:auto val="1"/>
        <c:lblAlgn val="ctr"/>
        <c:lblOffset val="100"/>
        <c:tickLblSkip val="1"/>
        <c:tickMarkSkip val="1"/>
        <c:noMultiLvlLbl val="0"/>
      </c:catAx>
      <c:valAx>
        <c:axId val="133341952"/>
        <c:scaling>
          <c:orientation val="minMax"/>
        </c:scaling>
        <c:delete val="0"/>
        <c:axPos val="l"/>
        <c:majorGridlines>
          <c:spPr>
            <a:ln w="3175">
              <a:solidFill>
                <a:srgbClr val="EAEAEA"/>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33331968"/>
        <c:crosses val="autoZero"/>
        <c:crossBetween val="between"/>
      </c:valAx>
      <c:spPr>
        <a:solidFill>
          <a:srgbClr val="FFFFFF"/>
        </a:solidFill>
        <a:ln w="25400">
          <a:noFill/>
        </a:ln>
      </c:spPr>
    </c:plotArea>
    <c:legend>
      <c:legendPos val="r"/>
      <c:layout>
        <c:manualLayout>
          <c:xMode val="edge"/>
          <c:yMode val="edge"/>
          <c:x val="0.84504655836939346"/>
          <c:y val="0.15606966759212931"/>
          <c:w val="9.9099288264642565E-2"/>
          <c:h val="0.11849741325686888"/>
        </c:manualLayout>
      </c:layout>
      <c:overlay val="0"/>
      <c:spPr>
        <a:solidFill>
          <a:srgbClr val="FFFFFF"/>
        </a:solidFill>
        <a:ln w="25400">
          <a:noFill/>
        </a:ln>
      </c:spPr>
      <c:txPr>
        <a:bodyPr/>
        <a:lstStyle/>
        <a:p>
          <a:pPr>
            <a:defRPr sz="800" b="0" i="0" u="none" strike="noStrike" baseline="0">
              <a:solidFill>
                <a:srgbClr val="000000"/>
              </a:solidFill>
              <a:latin typeface="+mj-lt"/>
              <a:ea typeface="Arial Narrow"/>
              <a:cs typeface="Arial Narrow"/>
            </a:defRPr>
          </a:pPr>
          <a:endParaRPr lang="fr-FR"/>
        </a:p>
      </c:txPr>
    </c:legend>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horizontalDpi="300" verticalDpi="300"/>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68428627085348E-2"/>
          <c:y val="8.0419717718322528E-2"/>
          <c:w val="0.89684302718238862"/>
          <c:h val="0.79370764878518552"/>
        </c:manualLayout>
      </c:layout>
      <c:lineChart>
        <c:grouping val="standard"/>
        <c:varyColors val="0"/>
        <c:ser>
          <c:idx val="0"/>
          <c:order val="0"/>
          <c:tx>
            <c:strRef>
              <c:f>p15haut!$A$49</c:f>
              <c:strCache>
                <c:ptCount val="1"/>
                <c:pt idx="0">
                  <c:v>Garçons</c:v>
                </c:pt>
              </c:strCache>
            </c:strRef>
          </c:tx>
          <c:spPr>
            <a:ln>
              <a:solidFill>
                <a:schemeClr val="accent2"/>
              </a:solidFill>
            </a:ln>
          </c:spPr>
          <c:marker>
            <c:symbol val="none"/>
          </c:marker>
          <c:dLbls>
            <c:dLbl>
              <c:idx val="13"/>
              <c:tx>
                <c:rich>
                  <a:bodyPr/>
                  <a:lstStyle/>
                  <a:p>
                    <a:r>
                      <a:rPr lang="en-US">
                        <a:solidFill>
                          <a:schemeClr val="accent2"/>
                        </a:solidFill>
                      </a:rPr>
                      <a:t>75,8</a:t>
                    </a:r>
                  </a:p>
                </c:rich>
              </c:tx>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23A7-4D70-94A2-C77CAC0A4BC4}"/>
                </c:ext>
              </c:extLst>
            </c:dLbl>
            <c:spPr>
              <a:noFill/>
              <a:ln>
                <a:noFill/>
              </a:ln>
              <a:effectLst/>
            </c:spPr>
            <c:txPr>
              <a:bodyPr/>
              <a:lstStyle/>
              <a:p>
                <a:pPr>
                  <a:defRPr sz="800" b="1">
                    <a:solidFill>
                      <a:schemeClr val="accent1"/>
                    </a:solidFill>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p15haut!$C$48:$P$48</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2017p</c:v>
                </c:pt>
                <c:pt idx="13">
                  <c:v>2018p</c:v>
                </c:pt>
              </c:strCache>
            </c:strRef>
          </c:cat>
          <c:val>
            <c:numRef>
              <c:f>p15haut!$C$49:$P$49</c:f>
              <c:numCache>
                <c:formatCode>0.0</c:formatCode>
                <c:ptCount val="14"/>
                <c:pt idx="0">
                  <c:v>55.6</c:v>
                </c:pt>
                <c:pt idx="1">
                  <c:v>57.3</c:v>
                </c:pt>
                <c:pt idx="2">
                  <c:v>57.4</c:v>
                </c:pt>
                <c:pt idx="3">
                  <c:v>56.7</c:v>
                </c:pt>
                <c:pt idx="4">
                  <c:v>60.3</c:v>
                </c:pt>
                <c:pt idx="5">
                  <c:v>60.2</c:v>
                </c:pt>
                <c:pt idx="6">
                  <c:v>66.400000000000006</c:v>
                </c:pt>
                <c:pt idx="7">
                  <c:v>75.900000000000006</c:v>
                </c:pt>
                <c:pt idx="8">
                  <c:v>71.3</c:v>
                </c:pt>
                <c:pt idx="9">
                  <c:v>72.099999999999994</c:v>
                </c:pt>
                <c:pt idx="10">
                  <c:v>72.599999999999994</c:v>
                </c:pt>
                <c:pt idx="11">
                  <c:v>73.8</c:v>
                </c:pt>
                <c:pt idx="12">
                  <c:v>74.400000000000006</c:v>
                </c:pt>
                <c:pt idx="13" formatCode="General">
                  <c:v>75.8</c:v>
                </c:pt>
              </c:numCache>
            </c:numRef>
          </c:val>
          <c:smooth val="0"/>
          <c:extLst xmlns:c16r2="http://schemas.microsoft.com/office/drawing/2015/06/chart">
            <c:ext xmlns:c16="http://schemas.microsoft.com/office/drawing/2014/chart" uri="{C3380CC4-5D6E-409C-BE32-E72D297353CC}">
              <c16:uniqueId val="{00000001-23A7-4D70-94A2-C77CAC0A4BC4}"/>
            </c:ext>
          </c:extLst>
        </c:ser>
        <c:ser>
          <c:idx val="1"/>
          <c:order val="1"/>
          <c:tx>
            <c:strRef>
              <c:f>p15haut!$A$50</c:f>
              <c:strCache>
                <c:ptCount val="1"/>
                <c:pt idx="0">
                  <c:v>Filles</c:v>
                </c:pt>
              </c:strCache>
            </c:strRef>
          </c:tx>
          <c:spPr>
            <a:ln>
              <a:solidFill>
                <a:schemeClr val="accent1"/>
              </a:solidFill>
            </a:ln>
          </c:spPr>
          <c:marker>
            <c:symbol val="none"/>
          </c:marker>
          <c:dLbls>
            <c:dLbl>
              <c:idx val="13"/>
              <c:tx>
                <c:rich>
                  <a:bodyPr/>
                  <a:lstStyle/>
                  <a:p>
                    <a:r>
                      <a:rPr lang="en-US">
                        <a:solidFill>
                          <a:schemeClr val="accent1"/>
                        </a:solidFill>
                      </a:rPr>
                      <a:t>85,9</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23A7-4D70-94A2-C77CAC0A4BC4}"/>
                </c:ext>
              </c:extLst>
            </c:dLbl>
            <c:spPr>
              <a:noFill/>
              <a:ln>
                <a:noFill/>
              </a:ln>
              <a:effectLst/>
            </c:spPr>
            <c:txPr>
              <a:bodyPr/>
              <a:lstStyle/>
              <a:p>
                <a:pPr>
                  <a:defRPr sz="800" b="1">
                    <a:solidFill>
                      <a:schemeClr val="accent2"/>
                    </a:solidFill>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p15haut!$C$48:$P$48</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2017p</c:v>
                </c:pt>
                <c:pt idx="13">
                  <c:v>2018p</c:v>
                </c:pt>
              </c:strCache>
            </c:strRef>
          </c:cat>
          <c:val>
            <c:numRef>
              <c:f>p15haut!$C$50:$P$50</c:f>
              <c:numCache>
                <c:formatCode>0.0</c:formatCode>
                <c:ptCount val="14"/>
                <c:pt idx="0">
                  <c:v>67</c:v>
                </c:pt>
                <c:pt idx="1">
                  <c:v>68.2</c:v>
                </c:pt>
                <c:pt idx="2">
                  <c:v>68.3</c:v>
                </c:pt>
                <c:pt idx="3">
                  <c:v>68.2</c:v>
                </c:pt>
                <c:pt idx="4">
                  <c:v>70.400000000000006</c:v>
                </c:pt>
                <c:pt idx="5">
                  <c:v>70.099999999999994</c:v>
                </c:pt>
                <c:pt idx="6">
                  <c:v>76.2</c:v>
                </c:pt>
                <c:pt idx="7">
                  <c:v>80.900000000000006</c:v>
                </c:pt>
                <c:pt idx="8">
                  <c:v>78.7</c:v>
                </c:pt>
                <c:pt idx="9">
                  <c:v>85.6</c:v>
                </c:pt>
                <c:pt idx="10">
                  <c:v>83.2</c:v>
                </c:pt>
                <c:pt idx="11">
                  <c:v>83.9</c:v>
                </c:pt>
                <c:pt idx="12">
                  <c:v>84.2</c:v>
                </c:pt>
                <c:pt idx="13" formatCode="General">
                  <c:v>85.9</c:v>
                </c:pt>
              </c:numCache>
            </c:numRef>
          </c:val>
          <c:smooth val="0"/>
          <c:extLst xmlns:c16r2="http://schemas.microsoft.com/office/drawing/2015/06/chart">
            <c:ext xmlns:c16="http://schemas.microsoft.com/office/drawing/2014/chart" uri="{C3380CC4-5D6E-409C-BE32-E72D297353CC}">
              <c16:uniqueId val="{00000003-23A7-4D70-94A2-C77CAC0A4BC4}"/>
            </c:ext>
          </c:extLst>
        </c:ser>
        <c:dLbls>
          <c:showLegendKey val="0"/>
          <c:showVal val="0"/>
          <c:showCatName val="0"/>
          <c:showSerName val="0"/>
          <c:showPercent val="0"/>
          <c:showBubbleSize val="0"/>
        </c:dLbls>
        <c:marker val="1"/>
        <c:smooth val="0"/>
        <c:axId val="133108864"/>
        <c:axId val="133110400"/>
      </c:lineChart>
      <c:catAx>
        <c:axId val="133108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33110400"/>
        <c:crosses val="autoZero"/>
        <c:auto val="1"/>
        <c:lblAlgn val="ctr"/>
        <c:lblOffset val="100"/>
        <c:tickLblSkip val="1"/>
        <c:tickMarkSkip val="1"/>
        <c:noMultiLvlLbl val="0"/>
      </c:catAx>
      <c:valAx>
        <c:axId val="133110400"/>
        <c:scaling>
          <c:orientation val="minMax"/>
          <c:min val="50"/>
        </c:scaling>
        <c:delete val="0"/>
        <c:axPos val="l"/>
        <c:numFmt formatCode="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33108864"/>
        <c:crosses val="autoZero"/>
        <c:crossBetween val="between"/>
        <c:majorUnit val="2"/>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p15haut!$A$50</c:f>
              <c:strCache>
                <c:ptCount val="1"/>
                <c:pt idx="0">
                  <c:v>Filles</c:v>
                </c:pt>
              </c:strCache>
            </c:strRef>
          </c:tx>
          <c:spPr>
            <a:blipFill>
              <a:blip xmlns:r="http://schemas.openxmlformats.org/officeDocument/2006/relationships" r:embed="rId1"/>
              <a:stretch>
                <a:fillRect/>
              </a:stretch>
            </a:blipFill>
          </c:spPr>
          <c:invertIfNegative val="0"/>
          <c:dLbls>
            <c:spPr>
              <a:noFill/>
              <a:ln>
                <a:noFill/>
              </a:ln>
              <a:effectLst/>
            </c:spPr>
            <c:txPr>
              <a:bodyPr/>
              <a:lstStyle/>
              <a:p>
                <a:pPr>
                  <a:defRPr b="1">
                    <a:solidFill>
                      <a:schemeClr val="accent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(p15haut!$F$48,p15haut!$P$48)</c:f>
              <c:strCache>
                <c:ptCount val="2"/>
                <c:pt idx="0">
                  <c:v>2008</c:v>
                </c:pt>
                <c:pt idx="1">
                  <c:v>2018p</c:v>
                </c:pt>
              </c:strCache>
            </c:strRef>
          </c:cat>
          <c:val>
            <c:numRef>
              <c:f>(p15haut!$F$50,p15haut!$P$50)</c:f>
              <c:numCache>
                <c:formatCode>General</c:formatCode>
                <c:ptCount val="2"/>
                <c:pt idx="0" formatCode="0.0">
                  <c:v>68.2</c:v>
                </c:pt>
                <c:pt idx="1">
                  <c:v>85.9</c:v>
                </c:pt>
              </c:numCache>
            </c:numRef>
          </c:val>
          <c:extLst xmlns:c16r2="http://schemas.microsoft.com/office/drawing/2015/06/chart">
            <c:ext xmlns:c16="http://schemas.microsoft.com/office/drawing/2014/chart" uri="{C3380CC4-5D6E-409C-BE32-E72D297353CC}">
              <c16:uniqueId val="{00000000-F772-4DBF-8612-89073BA6B6DE}"/>
            </c:ext>
          </c:extLst>
        </c:ser>
        <c:ser>
          <c:idx val="0"/>
          <c:order val="1"/>
          <c:tx>
            <c:strRef>
              <c:f>p15haut!$A$49</c:f>
              <c:strCache>
                <c:ptCount val="1"/>
                <c:pt idx="0">
                  <c:v>Garçons</c:v>
                </c:pt>
              </c:strCache>
            </c:strRef>
          </c:tx>
          <c:spPr>
            <a:blipFill>
              <a:blip xmlns:r="http://schemas.openxmlformats.org/officeDocument/2006/relationships" r:embed="rId2"/>
              <a:stretch>
                <a:fillRect/>
              </a:stretch>
            </a:blipFill>
          </c:spPr>
          <c:invertIfNegative val="0"/>
          <c:dLbls>
            <c:spPr>
              <a:noFill/>
              <a:ln>
                <a:noFill/>
              </a:ln>
              <a:effectLst/>
            </c:spPr>
            <c:txPr>
              <a:bodyPr/>
              <a:lstStyle/>
              <a:p>
                <a:pPr>
                  <a:defRPr b="1">
                    <a:solidFill>
                      <a:schemeClr val="accent2"/>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(p15haut!$F$48,p15haut!$P$48)</c:f>
              <c:strCache>
                <c:ptCount val="2"/>
                <c:pt idx="0">
                  <c:v>2008</c:v>
                </c:pt>
                <c:pt idx="1">
                  <c:v>2018p</c:v>
                </c:pt>
              </c:strCache>
            </c:strRef>
          </c:cat>
          <c:val>
            <c:numRef>
              <c:f>(p15haut!$F$49,p15haut!$P$49)</c:f>
              <c:numCache>
                <c:formatCode>General</c:formatCode>
                <c:ptCount val="2"/>
                <c:pt idx="0" formatCode="0.0">
                  <c:v>56.7</c:v>
                </c:pt>
                <c:pt idx="1">
                  <c:v>75.8</c:v>
                </c:pt>
              </c:numCache>
            </c:numRef>
          </c:val>
          <c:extLst xmlns:c16r2="http://schemas.microsoft.com/office/drawing/2015/06/chart">
            <c:ext xmlns:c16="http://schemas.microsoft.com/office/drawing/2014/chart" uri="{C3380CC4-5D6E-409C-BE32-E72D297353CC}">
              <c16:uniqueId val="{00000001-F772-4DBF-8612-89073BA6B6DE}"/>
            </c:ext>
          </c:extLst>
        </c:ser>
        <c:dLbls>
          <c:showLegendKey val="0"/>
          <c:showVal val="0"/>
          <c:showCatName val="0"/>
          <c:showSerName val="0"/>
          <c:showPercent val="0"/>
          <c:showBubbleSize val="0"/>
        </c:dLbls>
        <c:gapWidth val="150"/>
        <c:axId val="133162880"/>
        <c:axId val="133164416"/>
      </c:barChart>
      <c:catAx>
        <c:axId val="133162880"/>
        <c:scaling>
          <c:orientation val="minMax"/>
        </c:scaling>
        <c:delete val="0"/>
        <c:axPos val="b"/>
        <c:numFmt formatCode="General" sourceLinked="0"/>
        <c:majorTickMark val="out"/>
        <c:minorTickMark val="none"/>
        <c:tickLblPos val="nextTo"/>
        <c:crossAx val="133164416"/>
        <c:crosses val="autoZero"/>
        <c:auto val="1"/>
        <c:lblAlgn val="ctr"/>
        <c:lblOffset val="100"/>
        <c:noMultiLvlLbl val="0"/>
      </c:catAx>
      <c:valAx>
        <c:axId val="133164416"/>
        <c:scaling>
          <c:orientation val="minMax"/>
        </c:scaling>
        <c:delete val="0"/>
        <c:axPos val="l"/>
        <c:numFmt formatCode="0.0" sourceLinked="1"/>
        <c:majorTickMark val="out"/>
        <c:minorTickMark val="none"/>
        <c:tickLblPos val="nextTo"/>
        <c:crossAx val="133162880"/>
        <c:crosses val="autoZero"/>
        <c:crossBetween val="between"/>
      </c:valAx>
    </c:plotArea>
    <c:plotVisOnly val="1"/>
    <c:dispBlanksAs val="gap"/>
    <c:showDLblsOverMax val="0"/>
  </c:chart>
  <c:spPr>
    <a:ln>
      <a:noFill/>
    </a:ln>
  </c:spPr>
  <c:txPr>
    <a:bodyPr/>
    <a:lstStyle/>
    <a:p>
      <a:pPr>
        <a:defRPr sz="800">
          <a:latin typeface="+mj-lt"/>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519685039370113E-2"/>
          <c:y val="4.8710669869647005E-2"/>
          <c:w val="0.92913385826771655"/>
          <c:h val="0.77364005087086363"/>
        </c:manualLayout>
      </c:layout>
      <c:barChart>
        <c:barDir val="col"/>
        <c:grouping val="clustered"/>
        <c:varyColors val="0"/>
        <c:ser>
          <c:idx val="0"/>
          <c:order val="0"/>
          <c:tx>
            <c:strRef>
              <c:f>p16bas!$A$35</c:f>
              <c:strCache>
                <c:ptCount val="1"/>
                <c:pt idx="0">
                  <c:v>Licence générale</c:v>
                </c:pt>
              </c:strCache>
            </c:strRef>
          </c:tx>
          <c:spPr>
            <a:solidFill>
              <a:schemeClr val="accent1">
                <a:lumMod val="75000"/>
              </a:schemeClr>
            </a:solidFill>
            <a:ln w="25400">
              <a:noFill/>
            </a:ln>
          </c:spPr>
          <c:invertIfNegative val="0"/>
          <c:dLbls>
            <c:numFmt formatCode="0" sourceLinked="0"/>
            <c:spPr>
              <a:noFill/>
              <a:ln w="25400">
                <a:noFill/>
              </a:ln>
            </c:sp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p16bas!$B$34:$G$34</c:f>
              <c:strCache>
                <c:ptCount val="6"/>
                <c:pt idx="0">
                  <c:v>Droit – sciences politiques</c:v>
                </c:pt>
                <c:pt idx="1">
                  <c:v>Économie gestion </c:v>
                </c:pt>
                <c:pt idx="2">
                  <c:v>Administration économique et sociale</c:v>
                </c:pt>
                <c:pt idx="3">
                  <c:v>Lettres – langues – sciences humaines</c:v>
                </c:pt>
                <c:pt idx="4">
                  <c:v>Sciences   </c:v>
                </c:pt>
                <c:pt idx="5">
                  <c:v>STAPS</c:v>
                </c:pt>
              </c:strCache>
            </c:strRef>
          </c:cat>
          <c:val>
            <c:numRef>
              <c:f>p16bas!$B$35:$G$35</c:f>
              <c:numCache>
                <c:formatCode>0</c:formatCode>
                <c:ptCount val="6"/>
                <c:pt idx="0">
                  <c:v>69.217640003690377</c:v>
                </c:pt>
                <c:pt idx="1">
                  <c:v>52.827014360391757</c:v>
                </c:pt>
                <c:pt idx="2">
                  <c:v>61.84258918720117</c:v>
                </c:pt>
                <c:pt idx="3">
                  <c:v>74.637264635696994</c:v>
                </c:pt>
                <c:pt idx="4">
                  <c:v>44.602456367162254</c:v>
                </c:pt>
                <c:pt idx="5">
                  <c:v>32.51991402200025</c:v>
                </c:pt>
              </c:numCache>
            </c:numRef>
          </c:val>
          <c:extLst xmlns:c16r2="http://schemas.microsoft.com/office/drawing/2015/06/chart">
            <c:ext xmlns:c16="http://schemas.microsoft.com/office/drawing/2014/chart" uri="{C3380CC4-5D6E-409C-BE32-E72D297353CC}">
              <c16:uniqueId val="{00000000-0CD2-47DE-A07B-AAFEB8F742A8}"/>
            </c:ext>
          </c:extLst>
        </c:ser>
        <c:ser>
          <c:idx val="1"/>
          <c:order val="1"/>
          <c:tx>
            <c:strRef>
              <c:f>p16bas!$A$36</c:f>
              <c:strCache>
                <c:ptCount val="1"/>
                <c:pt idx="0">
                  <c:v>Licence professionnelle</c:v>
                </c:pt>
              </c:strCache>
            </c:strRef>
          </c:tx>
          <c:spPr>
            <a:solidFill>
              <a:schemeClr val="accent1"/>
            </a:solidFill>
            <a:ln w="25400">
              <a:noFill/>
            </a:ln>
          </c:spPr>
          <c:invertIfNegative val="0"/>
          <c:dLbls>
            <c:numFmt formatCode="0" sourceLinked="0"/>
            <c:spPr>
              <a:noFill/>
              <a:ln w="25400">
                <a:noFill/>
              </a:ln>
            </c:sp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p16bas!$B$34:$G$34</c:f>
              <c:strCache>
                <c:ptCount val="6"/>
                <c:pt idx="0">
                  <c:v>Droit – sciences politiques</c:v>
                </c:pt>
                <c:pt idx="1">
                  <c:v>Économie gestion </c:v>
                </c:pt>
                <c:pt idx="2">
                  <c:v>Administration économique et sociale</c:v>
                </c:pt>
                <c:pt idx="3">
                  <c:v>Lettres – langues – sciences humaines</c:v>
                </c:pt>
                <c:pt idx="4">
                  <c:v>Sciences   </c:v>
                </c:pt>
                <c:pt idx="5">
                  <c:v>STAPS</c:v>
                </c:pt>
              </c:strCache>
            </c:strRef>
          </c:cat>
          <c:val>
            <c:numRef>
              <c:f>p16bas!$B$36:$G$36</c:f>
              <c:numCache>
                <c:formatCode>0</c:formatCode>
                <c:ptCount val="6"/>
                <c:pt idx="0">
                  <c:v>78.793309438470729</c:v>
                </c:pt>
                <c:pt idx="1">
                  <c:v>61.671994098844351</c:v>
                </c:pt>
                <c:pt idx="2">
                  <c:v>61.695607763023496</c:v>
                </c:pt>
                <c:pt idx="3">
                  <c:v>62.46869409660107</c:v>
                </c:pt>
                <c:pt idx="4">
                  <c:v>26.640303865965972</c:v>
                </c:pt>
                <c:pt idx="5">
                  <c:v>43.178170144462278</c:v>
                </c:pt>
              </c:numCache>
            </c:numRef>
          </c:val>
          <c:extLst xmlns:c16r2="http://schemas.microsoft.com/office/drawing/2015/06/chart">
            <c:ext xmlns:c16="http://schemas.microsoft.com/office/drawing/2014/chart" uri="{C3380CC4-5D6E-409C-BE32-E72D297353CC}">
              <c16:uniqueId val="{00000001-0CD2-47DE-A07B-AAFEB8F742A8}"/>
            </c:ext>
          </c:extLst>
        </c:ser>
        <c:ser>
          <c:idx val="2"/>
          <c:order val="2"/>
          <c:tx>
            <c:strRef>
              <c:f>p16bas!$A$37</c:f>
              <c:strCache>
                <c:ptCount val="1"/>
                <c:pt idx="0">
                  <c:v>Master </c:v>
                </c:pt>
              </c:strCache>
            </c:strRef>
          </c:tx>
          <c:spPr>
            <a:solidFill>
              <a:schemeClr val="accent1">
                <a:lumMod val="60000"/>
                <a:lumOff val="40000"/>
              </a:schemeClr>
            </a:solidFill>
            <a:ln w="25400">
              <a:noFill/>
            </a:ln>
          </c:spPr>
          <c:invertIfNegative val="0"/>
          <c:dLbls>
            <c:numFmt formatCode="0" sourceLinked="0"/>
            <c:spPr>
              <a:noFill/>
              <a:ln w="25400">
                <a:noFill/>
              </a:ln>
            </c:sp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p16bas!$B$34:$G$34</c:f>
              <c:strCache>
                <c:ptCount val="6"/>
                <c:pt idx="0">
                  <c:v>Droit – sciences politiques</c:v>
                </c:pt>
                <c:pt idx="1">
                  <c:v>Économie gestion </c:v>
                </c:pt>
                <c:pt idx="2">
                  <c:v>Administration économique et sociale</c:v>
                </c:pt>
                <c:pt idx="3">
                  <c:v>Lettres – langues – sciences humaines</c:v>
                </c:pt>
                <c:pt idx="4">
                  <c:v>Sciences   </c:v>
                </c:pt>
                <c:pt idx="5">
                  <c:v>STAPS</c:v>
                </c:pt>
              </c:strCache>
            </c:strRef>
          </c:cat>
          <c:val>
            <c:numRef>
              <c:f>p16bas!$B$37:$G$37</c:f>
              <c:numCache>
                <c:formatCode>0</c:formatCode>
                <c:ptCount val="6"/>
                <c:pt idx="0">
                  <c:v>66.095053938530441</c:v>
                </c:pt>
                <c:pt idx="1">
                  <c:v>55.449407965554364</c:v>
                </c:pt>
                <c:pt idx="2">
                  <c:v>62.751004016064257</c:v>
                </c:pt>
                <c:pt idx="3">
                  <c:v>73.10055573031353</c:v>
                </c:pt>
                <c:pt idx="4">
                  <c:v>41.485171845019693</c:v>
                </c:pt>
                <c:pt idx="5">
                  <c:v>38.525875588081547</c:v>
                </c:pt>
              </c:numCache>
            </c:numRef>
          </c:val>
          <c:extLst xmlns:c16r2="http://schemas.microsoft.com/office/drawing/2015/06/chart">
            <c:ext xmlns:c16="http://schemas.microsoft.com/office/drawing/2014/chart" uri="{C3380CC4-5D6E-409C-BE32-E72D297353CC}">
              <c16:uniqueId val="{00000002-0CD2-47DE-A07B-AAFEB8F742A8}"/>
            </c:ext>
          </c:extLst>
        </c:ser>
        <c:ser>
          <c:idx val="4"/>
          <c:order val="3"/>
          <c:tx>
            <c:strRef>
              <c:f>p16bas!$A$38</c:f>
              <c:strCache>
                <c:ptCount val="1"/>
                <c:pt idx="0">
                  <c:v>Doctorat </c:v>
                </c:pt>
              </c:strCache>
            </c:strRef>
          </c:tx>
          <c:spPr>
            <a:solidFill>
              <a:schemeClr val="accent1">
                <a:lumMod val="20000"/>
                <a:lumOff val="80000"/>
              </a:schemeClr>
            </a:solidFill>
            <a:ln w="25400">
              <a:noFill/>
            </a:ln>
          </c:spPr>
          <c:invertIfNegative val="0"/>
          <c:dLbls>
            <c:dLbl>
              <c:idx val="2"/>
              <c:tx>
                <c:rich>
                  <a:bodyPr/>
                  <a:lstStyle/>
                  <a:p>
                    <a:pPr>
                      <a:defRPr/>
                    </a:pPr>
                    <a:r>
                      <a:rPr lang="fr-FR"/>
                      <a:t>ns</a:t>
                    </a:r>
                  </a:p>
                </c:rich>
              </c:tx>
              <c:spPr>
                <a:noFill/>
                <a:ln w="25400">
                  <a:noFill/>
                </a:ln>
              </c:spPr>
              <c:dLblPos val="inEnd"/>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CD2-47DE-A07B-AAFEB8F742A8}"/>
                </c:ext>
              </c:extLst>
            </c:dLbl>
            <c:numFmt formatCode="0" sourceLinked="0"/>
            <c:spPr>
              <a:noFill/>
              <a:ln w="25400">
                <a:noFill/>
              </a:ln>
            </c:sp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p16bas!$B$34:$G$34</c:f>
              <c:strCache>
                <c:ptCount val="6"/>
                <c:pt idx="0">
                  <c:v>Droit – sciences politiques</c:v>
                </c:pt>
                <c:pt idx="1">
                  <c:v>Économie gestion </c:v>
                </c:pt>
                <c:pt idx="2">
                  <c:v>Administration économique et sociale</c:v>
                </c:pt>
                <c:pt idx="3">
                  <c:v>Lettres – langues – sciences humaines</c:v>
                </c:pt>
                <c:pt idx="4">
                  <c:v>Sciences   </c:v>
                </c:pt>
                <c:pt idx="5">
                  <c:v>STAPS</c:v>
                </c:pt>
              </c:strCache>
            </c:strRef>
          </c:cat>
          <c:val>
            <c:numRef>
              <c:f>p16bas!$B$38:$G$38</c:f>
              <c:numCache>
                <c:formatCode>0</c:formatCode>
                <c:ptCount val="6"/>
                <c:pt idx="0">
                  <c:v>47.606727037516173</c:v>
                </c:pt>
                <c:pt idx="1">
                  <c:v>45.501730103806224</c:v>
                </c:pt>
                <c:pt idx="3">
                  <c:v>60.311707140268211</c:v>
                </c:pt>
                <c:pt idx="4">
                  <c:v>40.595820364606489</c:v>
                </c:pt>
                <c:pt idx="5">
                  <c:v>40.952380952380949</c:v>
                </c:pt>
              </c:numCache>
            </c:numRef>
          </c:val>
          <c:extLst xmlns:c16r2="http://schemas.microsoft.com/office/drawing/2015/06/chart">
            <c:ext xmlns:c16="http://schemas.microsoft.com/office/drawing/2014/chart" uri="{C3380CC4-5D6E-409C-BE32-E72D297353CC}">
              <c16:uniqueId val="{00000004-0CD2-47DE-A07B-AAFEB8F742A8}"/>
            </c:ext>
          </c:extLst>
        </c:ser>
        <c:dLbls>
          <c:showLegendKey val="0"/>
          <c:showVal val="0"/>
          <c:showCatName val="0"/>
          <c:showSerName val="0"/>
          <c:showPercent val="0"/>
          <c:showBubbleSize val="0"/>
        </c:dLbls>
        <c:gapWidth val="150"/>
        <c:axId val="133742976"/>
        <c:axId val="133744512"/>
      </c:barChart>
      <c:catAx>
        <c:axId val="1337429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133744512"/>
        <c:crosses val="autoZero"/>
        <c:auto val="1"/>
        <c:lblAlgn val="ctr"/>
        <c:lblOffset val="100"/>
        <c:tickLblSkip val="1"/>
        <c:tickMarkSkip val="1"/>
        <c:noMultiLvlLbl val="0"/>
      </c:catAx>
      <c:valAx>
        <c:axId val="133744512"/>
        <c:scaling>
          <c:orientation val="minMax"/>
          <c:max val="80"/>
        </c:scaling>
        <c:delete val="0"/>
        <c:axPos val="l"/>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33742976"/>
        <c:crosses val="autoZero"/>
        <c:crossBetween val="between"/>
      </c:valAx>
      <c:spPr>
        <a:solidFill>
          <a:srgbClr val="FFFFFF"/>
        </a:solidFill>
        <a:ln w="25400">
          <a:noFill/>
        </a:ln>
      </c:spPr>
    </c:plotArea>
    <c:legend>
      <c:legendPos val="r"/>
      <c:layout>
        <c:manualLayout>
          <c:xMode val="edge"/>
          <c:yMode val="edge"/>
          <c:x val="0.12755905511811025"/>
          <c:y val="1.432664756446991E-2"/>
          <c:w val="0.7480314960629928"/>
          <c:h val="7.1633237822349663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j-lt"/>
          <a:ea typeface="Arial Narrow"/>
          <a:cs typeface="Arial Narrow"/>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363708103906484"/>
          <c:y val="4.2980002826159054E-2"/>
          <c:w val="0.61212241974909254"/>
          <c:h val="0.89111872526236313"/>
        </c:manualLayout>
      </c:layout>
      <c:barChart>
        <c:barDir val="bar"/>
        <c:grouping val="clustered"/>
        <c:varyColors val="0"/>
        <c:ser>
          <c:idx val="0"/>
          <c:order val="0"/>
          <c:spPr>
            <a:solidFill>
              <a:schemeClr val="accent1"/>
            </a:solidFill>
            <a:ln w="12700">
              <a:solidFill>
                <a:srgbClr val="000000"/>
              </a:solidFill>
              <a:prstDash val="solid"/>
            </a:ln>
          </c:spPr>
          <c:invertIfNegative val="0"/>
          <c:dPt>
            <c:idx val="5"/>
            <c:invertIfNegative val="0"/>
            <c:bubble3D val="0"/>
            <c:spPr>
              <a:solidFill>
                <a:schemeClr val="accent1">
                  <a:lumMod val="5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1-F7E3-4571-93BC-59DE1684FF8C}"/>
              </c:ext>
            </c:extLst>
          </c:dPt>
          <c:dLbls>
            <c:spPr>
              <a:noFill/>
              <a:ln w="25400">
                <a:noFill/>
              </a:ln>
            </c:sp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'p20'!$A$7:$A$19</c:f>
              <c:strCache>
                <c:ptCount val="13"/>
                <c:pt idx="0">
                  <c:v>Informatique et création numérique</c:v>
                </c:pt>
                <c:pt idx="1">
                  <c:v>Sciences de l'ingénieur</c:v>
                </c:pt>
                <c:pt idx="2">
                  <c:v>Création et innovation technologiques</c:v>
                </c:pt>
                <c:pt idx="3">
                  <c:v>SES + PFEG (3)</c:v>
                </c:pt>
                <c:pt idx="4">
                  <c:v>Méthodes et pratiques scientifiques</c:v>
                </c:pt>
                <c:pt idx="5">
                  <c:v>Totalité des enseignements d'exploration</c:v>
                </c:pt>
                <c:pt idx="6">
                  <c:v>Sciences et laboratoire</c:v>
                </c:pt>
                <c:pt idx="7">
                  <c:v>Latin/grec (2)</c:v>
                </c:pt>
                <c:pt idx="8">
                  <c:v>Biotechnologies</c:v>
                </c:pt>
                <c:pt idx="9">
                  <c:v>Arts (1)</c:v>
                </c:pt>
                <c:pt idx="10">
                  <c:v>Langue vivante 3</c:v>
                </c:pt>
                <c:pt idx="11">
                  <c:v>Littérature et société</c:v>
                </c:pt>
                <c:pt idx="12">
                  <c:v>Santé et social</c:v>
                </c:pt>
              </c:strCache>
            </c:strRef>
          </c:cat>
          <c:val>
            <c:numRef>
              <c:f>'p20'!$B$7:$B$19</c:f>
              <c:numCache>
                <c:formatCode>0</c:formatCode>
                <c:ptCount val="13"/>
                <c:pt idx="0">
                  <c:v>21.195638918022389</c:v>
                </c:pt>
                <c:pt idx="1">
                  <c:v>21.345243922336433</c:v>
                </c:pt>
                <c:pt idx="2">
                  <c:v>24.663777644949192</c:v>
                </c:pt>
                <c:pt idx="3">
                  <c:v>52.040598746215188</c:v>
                </c:pt>
                <c:pt idx="4">
                  <c:v>53.348667956722288</c:v>
                </c:pt>
                <c:pt idx="5">
                  <c:v>53.70237278538216</c:v>
                </c:pt>
                <c:pt idx="6">
                  <c:v>55.99708972630588</c:v>
                </c:pt>
                <c:pt idx="7">
                  <c:v>61.851987543506134</c:v>
                </c:pt>
                <c:pt idx="8">
                  <c:v>63.03966540744738</c:v>
                </c:pt>
                <c:pt idx="9">
                  <c:v>68.796198521647312</c:v>
                </c:pt>
                <c:pt idx="10">
                  <c:v>69.987414907613982</c:v>
                </c:pt>
                <c:pt idx="11">
                  <c:v>71.896982510090339</c:v>
                </c:pt>
                <c:pt idx="12">
                  <c:v>81.084932971095171</c:v>
                </c:pt>
              </c:numCache>
            </c:numRef>
          </c:val>
          <c:extLst xmlns:c16r2="http://schemas.microsoft.com/office/drawing/2015/06/chart">
            <c:ext xmlns:c16="http://schemas.microsoft.com/office/drawing/2014/chart" uri="{C3380CC4-5D6E-409C-BE32-E72D297353CC}">
              <c16:uniqueId val="{00000002-F7E3-4571-93BC-59DE1684FF8C}"/>
            </c:ext>
          </c:extLst>
        </c:ser>
        <c:dLbls>
          <c:showLegendKey val="0"/>
          <c:showVal val="0"/>
          <c:showCatName val="0"/>
          <c:showSerName val="0"/>
          <c:showPercent val="0"/>
          <c:showBubbleSize val="0"/>
        </c:dLbls>
        <c:gapWidth val="150"/>
        <c:axId val="127103360"/>
        <c:axId val="127104896"/>
      </c:barChart>
      <c:catAx>
        <c:axId val="1271033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rtl="0">
              <a:defRPr/>
            </a:pPr>
            <a:endParaRPr lang="fr-FR"/>
          </a:p>
        </c:txPr>
        <c:crossAx val="127104896"/>
        <c:crosses val="autoZero"/>
        <c:auto val="1"/>
        <c:lblAlgn val="ctr"/>
        <c:lblOffset val="100"/>
        <c:tickLblSkip val="1"/>
        <c:tickMarkSkip val="1"/>
        <c:noMultiLvlLbl val="0"/>
      </c:catAx>
      <c:valAx>
        <c:axId val="127104896"/>
        <c:scaling>
          <c:orientation val="minMax"/>
        </c:scaling>
        <c:delete val="0"/>
        <c:axPos val="b"/>
        <c:majorGridlines>
          <c:spPr>
            <a:ln w="3175">
              <a:solidFill>
                <a:srgbClr val="FFFFFF"/>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fr-FR"/>
          </a:p>
        </c:txPr>
        <c:crossAx val="127103360"/>
        <c:crosses val="autoZero"/>
        <c:crossBetween val="between"/>
      </c:valAx>
      <c:spPr>
        <a:noFill/>
        <a:ln w="12700">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j-lt"/>
          <a:ea typeface="Arial Narrow"/>
          <a:cs typeface="Arial Narrow"/>
        </a:defRPr>
      </a:pPr>
      <a:endParaRPr lang="fr-FR"/>
    </a:p>
  </c:txPr>
  <c:printSettings>
    <c:headerFooter alignWithMargins="0"/>
    <c:pageMargins b="0.59055118110236093" l="0.39370078740157488" r="0.39370078740157488" t="0.59055118110236093" header="0.51181102362204722" footer="0.51181102362204722"/>
    <c:pageSetup paperSize="9" orientation="landscape" horizontalDpi="300" verticalDpi="300"/>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Narrow"/>
                <a:ea typeface="Arial Narrow"/>
                <a:cs typeface="Arial Narrow"/>
              </a:defRPr>
            </a:pPr>
            <a:r>
              <a:rPr lang="fr-FR" sz="1000">
                <a:solidFill>
                  <a:sysClr val="windowText" lastClr="000000"/>
                </a:solidFill>
              </a:rPr>
              <a:t>Part des filles selon la série de première générale et technologique à la rentrée 2018 (%)</a:t>
            </a:r>
          </a:p>
        </c:rich>
      </c:tx>
      <c:layout>
        <c:manualLayout>
          <c:xMode val="edge"/>
          <c:yMode val="edge"/>
          <c:x val="0.13438063697535188"/>
          <c:y val="3.6900235955354098E-2"/>
        </c:manualLayout>
      </c:layout>
      <c:overlay val="0"/>
      <c:spPr>
        <a:noFill/>
        <a:ln w="25400">
          <a:noFill/>
        </a:ln>
      </c:spPr>
    </c:title>
    <c:autoTitleDeleted val="0"/>
    <c:plotArea>
      <c:layout>
        <c:manualLayout>
          <c:layoutTarget val="inner"/>
          <c:xMode val="edge"/>
          <c:yMode val="edge"/>
          <c:x val="5.5846517517652294E-2"/>
          <c:y val="0.15867187260701215"/>
          <c:w val="0.93019355740339682"/>
          <c:h val="0.6420675775260497"/>
        </c:manualLayout>
      </c:layout>
      <c:barChart>
        <c:barDir val="col"/>
        <c:grouping val="clustered"/>
        <c:varyColors val="0"/>
        <c:ser>
          <c:idx val="0"/>
          <c:order val="0"/>
          <c:spPr>
            <a:solidFill>
              <a:schemeClr val="accent1"/>
            </a:solidFill>
            <a:ln w="25400">
              <a:noFill/>
            </a:ln>
          </c:spPr>
          <c:invertIfNegative val="0"/>
          <c:dLbls>
            <c:dLbl>
              <c:idx val="3"/>
              <c:layout>
                <c:manualLayout>
                  <c:x val="-4.2659968697030479E-17"/>
                  <c:y val="5.968769055383239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6548-4382-ABEF-2FC694DB5506}"/>
                </c:ext>
              </c:extLst>
            </c:dLbl>
            <c:numFmt formatCode="0" sourceLinked="0"/>
            <c:spPr>
              <a:noFill/>
              <a:ln w="25400">
                <a:noFill/>
              </a:ln>
            </c:spPr>
            <c:txPr>
              <a:bodyPr/>
              <a:lstStyle/>
              <a:p>
                <a:pPr>
                  <a:defRPr sz="800" b="1" i="0" u="none" strike="noStrike" baseline="0">
                    <a:solidFill>
                      <a:schemeClr val="bg1"/>
                    </a:solidFill>
                    <a:latin typeface="Arial Narrow"/>
                    <a:ea typeface="Arial Narrow"/>
                    <a:cs typeface="Arial Narrow"/>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'p21'!$A$28:$A$38</c:f>
              <c:strCache>
                <c:ptCount val="11"/>
                <c:pt idx="0">
                  <c:v>S</c:v>
                </c:pt>
                <c:pt idx="1">
                  <c:v>ES</c:v>
                </c:pt>
                <c:pt idx="2">
                  <c:v>L</c:v>
                </c:pt>
                <c:pt idx="3">
                  <c:v>STI2D</c:v>
                </c:pt>
                <c:pt idx="4">
                  <c:v>STL</c:v>
                </c:pt>
                <c:pt idx="5">
                  <c:v>STAV</c:v>
                </c:pt>
                <c:pt idx="6">
                  <c:v>STMG</c:v>
                </c:pt>
                <c:pt idx="7">
                  <c:v>ST2S</c:v>
                </c:pt>
                <c:pt idx="8">
                  <c:v>STD2A</c:v>
                </c:pt>
                <c:pt idx="9">
                  <c:v>TMD + STHR</c:v>
                </c:pt>
                <c:pt idx="10">
                  <c:v>Total première</c:v>
                </c:pt>
              </c:strCache>
            </c:strRef>
          </c:cat>
          <c:val>
            <c:numRef>
              <c:f>'p21'!$B$28:$B$38</c:f>
              <c:numCache>
                <c:formatCode>#,##0.0</c:formatCode>
                <c:ptCount val="11"/>
                <c:pt idx="0">
                  <c:v>47.746776339544063</c:v>
                </c:pt>
                <c:pt idx="1">
                  <c:v>61.08584512122448</c:v>
                </c:pt>
                <c:pt idx="2">
                  <c:v>79.186470653255228</c:v>
                </c:pt>
                <c:pt idx="3">
                  <c:v>7.8465433988929458</c:v>
                </c:pt>
                <c:pt idx="4">
                  <c:v>56.74666666666667</c:v>
                </c:pt>
                <c:pt idx="5">
                  <c:v>48.292412774598489</c:v>
                </c:pt>
                <c:pt idx="6">
                  <c:v>51.214442013129101</c:v>
                </c:pt>
                <c:pt idx="7">
                  <c:v>86.772922170730652</c:v>
                </c:pt>
                <c:pt idx="8">
                  <c:v>76.225291091253723</c:v>
                </c:pt>
                <c:pt idx="9" formatCode="0.0">
                  <c:v>55.687118765697882</c:v>
                </c:pt>
                <c:pt idx="10">
                  <c:v>54.143969234790077</c:v>
                </c:pt>
              </c:numCache>
            </c:numRef>
          </c:val>
          <c:extLst xmlns:c16r2="http://schemas.microsoft.com/office/drawing/2015/06/chart">
            <c:ext xmlns:c16="http://schemas.microsoft.com/office/drawing/2014/chart" uri="{C3380CC4-5D6E-409C-BE32-E72D297353CC}">
              <c16:uniqueId val="{00000001-6548-4382-ABEF-2FC694DB5506}"/>
            </c:ext>
          </c:extLst>
        </c:ser>
        <c:dLbls>
          <c:showLegendKey val="0"/>
          <c:showVal val="0"/>
          <c:showCatName val="0"/>
          <c:showSerName val="0"/>
          <c:showPercent val="0"/>
          <c:showBubbleSize val="0"/>
        </c:dLbls>
        <c:gapWidth val="150"/>
        <c:axId val="127126912"/>
        <c:axId val="134169728"/>
      </c:barChart>
      <c:catAx>
        <c:axId val="1271269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Narrow"/>
                <a:ea typeface="Arial Narrow"/>
                <a:cs typeface="Arial Narrow"/>
              </a:defRPr>
            </a:pPr>
            <a:endParaRPr lang="fr-FR"/>
          </a:p>
        </c:txPr>
        <c:crossAx val="134169728"/>
        <c:crosses val="autoZero"/>
        <c:auto val="1"/>
        <c:lblAlgn val="ctr"/>
        <c:lblOffset val="100"/>
        <c:tickLblSkip val="1"/>
        <c:tickMarkSkip val="1"/>
        <c:noMultiLvlLbl val="0"/>
      </c:catAx>
      <c:valAx>
        <c:axId val="134169728"/>
        <c:scaling>
          <c:orientation val="minMax"/>
          <c:max val="100"/>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fr-FR"/>
          </a:p>
        </c:txPr>
        <c:crossAx val="12712691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Arial Narrow"/>
          <a:ea typeface="Arial Narrow"/>
          <a:cs typeface="Arial Narrow"/>
        </a:defRPr>
      </a:pPr>
      <a:endParaRPr lang="fr-FR"/>
    </a:p>
  </c:txPr>
  <c:printSettings>
    <c:headerFooter alignWithMargins="0"/>
    <c:pageMargins b="0.98425196899999956" l="0.78740157499999996" r="0.78740157499999996" t="0.98425196899999956" header="0.49212598450000028" footer="0.49212598450000028"/>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2399632790724"/>
          <c:y val="0.2586212339650838"/>
          <c:w val="0.40327029130605457"/>
          <c:h val="0.63793237711387374"/>
        </c:manualLayout>
      </c:layout>
      <c:pieChart>
        <c:varyColors val="1"/>
        <c:ser>
          <c:idx val="0"/>
          <c:order val="0"/>
          <c:spPr>
            <a:solidFill>
              <a:srgbClr val="9999FF"/>
            </a:solidFill>
            <a:ln w="12700">
              <a:solidFill>
                <a:srgbClr val="000000"/>
              </a:solidFill>
              <a:prstDash val="solid"/>
            </a:ln>
          </c:spPr>
          <c:dPt>
            <c:idx val="0"/>
            <c:bubble3D val="0"/>
            <c:spPr>
              <a:solidFill>
                <a:schemeClr val="accent1"/>
              </a:solidFill>
              <a:ln w="12700">
                <a:solidFill>
                  <a:srgbClr val="000000"/>
                </a:solidFill>
                <a:prstDash val="solid"/>
              </a:ln>
            </c:spPr>
            <c:extLst xmlns:c16r2="http://schemas.microsoft.com/office/drawing/2015/06/chart">
              <c:ext xmlns:c16="http://schemas.microsoft.com/office/drawing/2014/chart" uri="{C3380CC4-5D6E-409C-BE32-E72D297353CC}">
                <c16:uniqueId val="{00000001-EDC4-44E2-85E4-79AEFDE8C502}"/>
              </c:ext>
            </c:extLst>
          </c:dPt>
          <c:dPt>
            <c:idx val="1"/>
            <c:bubble3D val="0"/>
            <c:spPr>
              <a:solidFill>
                <a:schemeClr val="accent1">
                  <a:lumMod val="20000"/>
                  <a:lumOff val="8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3-EDC4-44E2-85E4-79AEFDE8C502}"/>
              </c:ext>
            </c:extLst>
          </c:dPt>
          <c:dPt>
            <c:idx val="2"/>
            <c:bubble3D val="0"/>
            <c:spPr>
              <a:solidFill>
                <a:schemeClr val="accent1">
                  <a:lumMod val="75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5-EDC4-44E2-85E4-79AEFDE8C502}"/>
              </c:ext>
            </c:extLst>
          </c:dPt>
          <c:dPt>
            <c:idx val="3"/>
            <c:bubble3D val="0"/>
            <c:spPr>
              <a:solidFill>
                <a:schemeClr val="accent1">
                  <a:lumMod val="40000"/>
                  <a:lumOff val="6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7-EDC4-44E2-85E4-79AEFDE8C502}"/>
              </c:ext>
            </c:extLst>
          </c:dPt>
          <c:dPt>
            <c:idx val="4"/>
            <c:bubble3D val="0"/>
            <c:spPr>
              <a:solidFill>
                <a:schemeClr val="accent1">
                  <a:lumMod val="5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9-EDC4-44E2-85E4-79AEFDE8C502}"/>
              </c:ext>
            </c:extLst>
          </c:dPt>
          <c:dLbls>
            <c:dLbl>
              <c:idx val="0"/>
              <c:layout>
                <c:manualLayout>
                  <c:x val="-9.6818467486223067E-2"/>
                  <c:y val="-7.1347467853101948E-2"/>
                </c:manualLayout>
              </c:layout>
              <c:spPr>
                <a:noFill/>
                <a:ln w="25400">
                  <a:noFill/>
                </a:ln>
              </c:spPr>
              <c:txPr>
                <a:bodyPr/>
                <a:lstStyle/>
                <a:p>
                  <a:pPr>
                    <a:defRPr sz="800" b="1" i="0" u="none" strike="noStrike" baseline="0">
                      <a:solidFill>
                        <a:schemeClr val="bg1"/>
                      </a:solidFill>
                      <a:latin typeface="+mj-lt"/>
                      <a:ea typeface="Arial Narrow"/>
                      <a:cs typeface="Arial Narrow"/>
                    </a:defRPr>
                  </a:pPr>
                  <a:endParaRPr lang="fr-FR"/>
                </a:p>
              </c:txPr>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EDC4-44E2-85E4-79AEFDE8C502}"/>
                </c:ext>
              </c:extLst>
            </c:dLbl>
            <c:dLbl>
              <c:idx val="1"/>
              <c:layout>
                <c:manualLayout>
                  <c:x val="-6.4047241550054404E-3"/>
                  <c:y val="-3.3183230327278063E-3"/>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EDC4-44E2-85E4-79AEFDE8C502}"/>
                </c:ext>
              </c:extLst>
            </c:dLbl>
            <c:dLbl>
              <c:idx val="2"/>
              <c:layout>
                <c:manualLayout>
                  <c:x val="8.6472841569470008E-2"/>
                  <c:y val="-0.10409853055439108"/>
                </c:manualLayout>
              </c:layout>
              <c:spPr>
                <a:noFill/>
                <a:ln w="25400">
                  <a:noFill/>
                </a:ln>
              </c:spPr>
              <c:txPr>
                <a:bodyPr/>
                <a:lstStyle/>
                <a:p>
                  <a:pPr>
                    <a:defRPr sz="800" b="1" i="0" u="none" strike="noStrike" baseline="0">
                      <a:solidFill>
                        <a:schemeClr val="bg1"/>
                      </a:solidFill>
                      <a:latin typeface="+mj-lt"/>
                      <a:ea typeface="Arial Narrow"/>
                      <a:cs typeface="Arial Narrow"/>
                    </a:defRPr>
                  </a:pPr>
                  <a:endParaRPr lang="fr-FR"/>
                </a:p>
              </c:txPr>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EDC4-44E2-85E4-79AEFDE8C502}"/>
                </c:ext>
              </c:extLst>
            </c:dLbl>
            <c:dLbl>
              <c:idx val="3"/>
              <c:layout>
                <c:manualLayout>
                  <c:x val="9.9273219745892524E-2"/>
                  <c:y val="2.2893431287325898E-2"/>
                </c:manualLayout>
              </c:layout>
              <c:spPr>
                <a:noFill/>
                <a:ln w="25400">
                  <a:noFill/>
                </a:ln>
              </c:spPr>
              <c:txPr>
                <a:bodyPr/>
                <a:lstStyle/>
                <a:p>
                  <a:pPr>
                    <a:defRPr sz="800" b="1" i="0" u="none" strike="noStrike" baseline="0">
                      <a:solidFill>
                        <a:sysClr val="windowText" lastClr="000000"/>
                      </a:solidFill>
                      <a:latin typeface="+mj-lt"/>
                      <a:ea typeface="Arial Narrow"/>
                      <a:cs typeface="Arial Narrow"/>
                    </a:defRPr>
                  </a:pPr>
                  <a:endParaRPr lang="fr-FR"/>
                </a:p>
              </c:txPr>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EDC4-44E2-85E4-79AEFDE8C502}"/>
                </c:ext>
              </c:extLst>
            </c:dLbl>
            <c:dLbl>
              <c:idx val="4"/>
              <c:spPr>
                <a:noFill/>
                <a:ln w="25400">
                  <a:noFill/>
                </a:ln>
              </c:spPr>
              <c:txPr>
                <a:bodyPr/>
                <a:lstStyle/>
                <a:p>
                  <a:pPr>
                    <a:defRPr sz="800" b="1" i="0" u="none" strike="noStrike" baseline="0">
                      <a:solidFill>
                        <a:schemeClr val="bg1"/>
                      </a:solidFill>
                      <a:latin typeface="+mj-lt"/>
                      <a:ea typeface="Arial Narrow"/>
                      <a:cs typeface="Arial Narrow"/>
                    </a:defRPr>
                  </a:pPr>
                  <a:endParaRPr lang="fr-FR"/>
                </a:p>
              </c:txPr>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mj-lt"/>
                    <a:ea typeface="Arial Narrow"/>
                    <a:cs typeface="Arial Narrow"/>
                  </a:defRPr>
                </a:pPr>
                <a:endParaRPr lang="fr-F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'p22'!$B$68:$B$72</c:f>
              <c:strCache>
                <c:ptCount val="5"/>
                <c:pt idx="0">
                  <c:v>Langues vivantes </c:v>
                </c:pt>
                <c:pt idx="1">
                  <c:v>Langues anciennes</c:v>
                </c:pt>
                <c:pt idx="2">
                  <c:v>Arts</c:v>
                </c:pt>
                <c:pt idx="3">
                  <c:v>Droit-grands enjeux du monde</c:v>
                </c:pt>
                <c:pt idx="4">
                  <c:v>Mathématiques    </c:v>
                </c:pt>
              </c:strCache>
            </c:strRef>
          </c:cat>
          <c:val>
            <c:numRef>
              <c:f>'p22'!$D$68:$D$72</c:f>
              <c:numCache>
                <c:formatCode>0</c:formatCode>
                <c:ptCount val="5"/>
                <c:pt idx="0">
                  <c:v>52.671503230501223</c:v>
                </c:pt>
                <c:pt idx="1">
                  <c:v>0.94820172440406625</c:v>
                </c:pt>
                <c:pt idx="2">
                  <c:v>21.396282167192222</c:v>
                </c:pt>
                <c:pt idx="3">
                  <c:v>15.268252883194778</c:v>
                </c:pt>
                <c:pt idx="4">
                  <c:v>9.715759994707712</c:v>
                </c:pt>
              </c:numCache>
            </c:numRef>
          </c:val>
          <c:extLst xmlns:c16r2="http://schemas.microsoft.com/office/drawing/2015/06/chart">
            <c:ext xmlns:c16="http://schemas.microsoft.com/office/drawing/2014/chart" uri="{C3380CC4-5D6E-409C-BE32-E72D297353CC}">
              <c16:uniqueId val="{0000000A-EDC4-44E2-85E4-79AEFDE8C502}"/>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376030380398644"/>
          <c:y val="0.36206987057652285"/>
          <c:w val="0.34060002717643945"/>
          <c:h val="0.43534573264548831"/>
        </c:manualLayout>
      </c:layout>
      <c:overlay val="0"/>
      <c:spPr>
        <a:solidFill>
          <a:srgbClr val="FFFFFF"/>
        </a:solidFill>
        <a:ln w="25400">
          <a:noFill/>
        </a:ln>
      </c:spPr>
      <c:txPr>
        <a:bodyPr/>
        <a:lstStyle/>
        <a:p>
          <a:pPr>
            <a:defRPr sz="600" b="0" i="0" u="none" strike="noStrike" baseline="0">
              <a:solidFill>
                <a:srgbClr val="000000"/>
              </a:solidFill>
              <a:latin typeface="+mj-lt"/>
              <a:ea typeface="Arial Narrow"/>
              <a:cs typeface="Arial Narrow"/>
            </a:defRPr>
          </a:pPr>
          <a:endParaRPr lang="fr-FR"/>
        </a:p>
      </c:tx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Narrow"/>
          <a:ea typeface="Arial Narrow"/>
          <a:cs typeface="Arial Narrow"/>
        </a:defRPr>
      </a:pPr>
      <a:endParaRPr lang="fr-FR"/>
    </a:p>
  </c:txPr>
  <c:printSettings>
    <c:headerFooter alignWithMargins="0"/>
    <c:pageMargins b="0.98425196899999956" l="0.78740157499999996" r="0.78740157499999996" t="0.98425196899999956" header="0.49212598450000028" footer="0.49212598450000028"/>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51807228915663"/>
          <c:y val="0.2565217391304348"/>
          <c:w val="0.44578313253012009"/>
          <c:h val="0.64347826086956561"/>
        </c:manualLayout>
      </c:layout>
      <c:pieChart>
        <c:varyColors val="1"/>
        <c:ser>
          <c:idx val="0"/>
          <c:order val="0"/>
          <c:spPr>
            <a:solidFill>
              <a:srgbClr val="9999FF"/>
            </a:solidFill>
            <a:ln w="12700">
              <a:solidFill>
                <a:srgbClr val="000000"/>
              </a:solidFill>
              <a:prstDash val="solid"/>
            </a:ln>
          </c:spPr>
          <c:dPt>
            <c:idx val="0"/>
            <c:bubble3D val="0"/>
            <c:spPr>
              <a:solidFill>
                <a:schemeClr val="accent2"/>
              </a:solidFill>
              <a:ln w="12700">
                <a:solidFill>
                  <a:srgbClr val="000000"/>
                </a:solidFill>
                <a:prstDash val="solid"/>
              </a:ln>
            </c:spPr>
            <c:extLst xmlns:c16r2="http://schemas.microsoft.com/office/drawing/2015/06/chart">
              <c:ext xmlns:c16="http://schemas.microsoft.com/office/drawing/2014/chart" uri="{C3380CC4-5D6E-409C-BE32-E72D297353CC}">
                <c16:uniqueId val="{00000001-D9D6-4591-ACA2-20853297F40A}"/>
              </c:ext>
            </c:extLst>
          </c:dPt>
          <c:dPt>
            <c:idx val="1"/>
            <c:bubble3D val="0"/>
            <c:spPr>
              <a:solidFill>
                <a:schemeClr val="accent2">
                  <a:lumMod val="20000"/>
                  <a:lumOff val="8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3-D9D6-4591-ACA2-20853297F40A}"/>
              </c:ext>
            </c:extLst>
          </c:dPt>
          <c:dPt>
            <c:idx val="2"/>
            <c:bubble3D val="0"/>
            <c:spPr>
              <a:solidFill>
                <a:schemeClr val="accent2">
                  <a:lumMod val="75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5-D9D6-4591-ACA2-20853297F40A}"/>
              </c:ext>
            </c:extLst>
          </c:dPt>
          <c:dPt>
            <c:idx val="3"/>
            <c:bubble3D val="0"/>
            <c:spPr>
              <a:solidFill>
                <a:schemeClr val="accent2">
                  <a:lumMod val="40000"/>
                  <a:lumOff val="6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7-D9D6-4591-ACA2-20853297F40A}"/>
              </c:ext>
            </c:extLst>
          </c:dPt>
          <c:dPt>
            <c:idx val="4"/>
            <c:bubble3D val="0"/>
            <c:spPr>
              <a:solidFill>
                <a:schemeClr val="accent2">
                  <a:lumMod val="5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9-D9D6-4591-ACA2-20853297F40A}"/>
              </c:ext>
            </c:extLst>
          </c:dPt>
          <c:dLbls>
            <c:dLbl>
              <c:idx val="0"/>
              <c:layout>
                <c:manualLayout>
                  <c:x val="-9.7843025645890647E-2"/>
                  <c:y val="-6.1111947963026422E-2"/>
                </c:manualLayout>
              </c:layout>
              <c:spPr>
                <a:noFill/>
                <a:ln w="25400">
                  <a:noFill/>
                </a:ln>
              </c:spPr>
              <c:txPr>
                <a:bodyPr/>
                <a:lstStyle/>
                <a:p>
                  <a:pPr>
                    <a:defRPr sz="800" b="1" i="0" u="none" strike="noStrike" baseline="0">
                      <a:solidFill>
                        <a:sysClr val="windowText" lastClr="000000"/>
                      </a:solidFill>
                      <a:latin typeface="+mj-lt"/>
                      <a:ea typeface="Arial Narrow"/>
                      <a:cs typeface="Arial Narrow"/>
                    </a:defRPr>
                  </a:pPr>
                  <a:endParaRPr lang="fr-FR"/>
                </a:p>
              </c:txPr>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D9D6-4591-ACA2-20853297F40A}"/>
                </c:ext>
              </c:extLst>
            </c:dLbl>
            <c:dLbl>
              <c:idx val="1"/>
              <c:layout>
                <c:manualLayout>
                  <c:x val="1.9764095753091123E-2"/>
                  <c:y val="-9.3164441401346679E-3"/>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D9D6-4591-ACA2-20853297F40A}"/>
                </c:ext>
              </c:extLst>
            </c:dLbl>
            <c:dLbl>
              <c:idx val="2"/>
              <c:layout>
                <c:manualLayout>
                  <c:x val="0.10551687063213493"/>
                  <c:y val="-0.11338765263037756"/>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D9D6-4591-ACA2-20853297F40A}"/>
                </c:ext>
              </c:extLst>
            </c:dLbl>
            <c:dLbl>
              <c:idx val="3"/>
              <c:layout>
                <c:manualLayout>
                  <c:x val="9.9674287701989078E-2"/>
                  <c:y val="5.6243752139678201E-2"/>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D9D6-4591-ACA2-20853297F40A}"/>
                </c:ext>
              </c:extLst>
            </c:dLbl>
            <c:dLbl>
              <c:idx val="4"/>
              <c:spPr>
                <a:noFill/>
                <a:ln w="25400">
                  <a:noFill/>
                </a:ln>
              </c:spPr>
              <c:txPr>
                <a:bodyPr/>
                <a:lstStyle/>
                <a:p>
                  <a:pPr>
                    <a:defRPr sz="800" b="1" i="0" u="none" strike="noStrike" baseline="0">
                      <a:solidFill>
                        <a:schemeClr val="bg1"/>
                      </a:solidFill>
                      <a:latin typeface="+mj-lt"/>
                      <a:ea typeface="Arial Narrow"/>
                      <a:cs typeface="Arial Narrow"/>
                    </a:defRPr>
                  </a:pPr>
                  <a:endParaRPr lang="fr-FR"/>
                </a:p>
              </c:txPr>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mj-lt"/>
                    <a:ea typeface="Arial Narrow"/>
                    <a:cs typeface="Arial Narrow"/>
                  </a:defRPr>
                </a:pPr>
                <a:endParaRPr lang="fr-F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'p22'!$B$68:$B$72</c:f>
              <c:strCache>
                <c:ptCount val="5"/>
                <c:pt idx="0">
                  <c:v>Langues vivantes </c:v>
                </c:pt>
                <c:pt idx="1">
                  <c:v>Langues anciennes</c:v>
                </c:pt>
                <c:pt idx="2">
                  <c:v>Arts</c:v>
                </c:pt>
                <c:pt idx="3">
                  <c:v>Droit-grands enjeux du monde</c:v>
                </c:pt>
                <c:pt idx="4">
                  <c:v>Mathématiques    </c:v>
                </c:pt>
              </c:strCache>
            </c:strRef>
          </c:cat>
          <c:val>
            <c:numRef>
              <c:f>'p22'!$E$68:$E$72</c:f>
              <c:numCache>
                <c:formatCode>0</c:formatCode>
                <c:ptCount val="5"/>
                <c:pt idx="0">
                  <c:v>52.798539892230139</c:v>
                </c:pt>
                <c:pt idx="1">
                  <c:v>0.94733182687293582</c:v>
                </c:pt>
                <c:pt idx="2">
                  <c:v>25.004345558838867</c:v>
                </c:pt>
                <c:pt idx="3">
                  <c:v>14.470710933426039</c:v>
                </c:pt>
                <c:pt idx="4">
                  <c:v>6.7790717886320184</c:v>
                </c:pt>
              </c:numCache>
            </c:numRef>
          </c:val>
          <c:extLst xmlns:c16r2="http://schemas.microsoft.com/office/drawing/2015/06/chart">
            <c:ext xmlns:c16="http://schemas.microsoft.com/office/drawing/2014/chart" uri="{C3380CC4-5D6E-409C-BE32-E72D297353CC}">
              <c16:uniqueId val="{0000000A-D9D6-4591-ACA2-20853297F40A}"/>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7469879518072373"/>
          <c:y val="0.27391304347826084"/>
          <c:w val="0.30120481927710874"/>
          <c:h val="0.57391304347826089"/>
        </c:manualLayout>
      </c:layout>
      <c:overlay val="0"/>
      <c:spPr>
        <a:solidFill>
          <a:srgbClr val="FFFFFF"/>
        </a:solidFill>
        <a:ln w="25400">
          <a:noFill/>
        </a:ln>
      </c:spPr>
      <c:txPr>
        <a:bodyPr/>
        <a:lstStyle/>
        <a:p>
          <a:pPr>
            <a:defRPr sz="600" b="0" i="0" u="none" strike="noStrike" baseline="0">
              <a:solidFill>
                <a:srgbClr val="000000"/>
              </a:solidFill>
              <a:latin typeface="+mj-lt"/>
              <a:ea typeface="Arial Narrow"/>
              <a:cs typeface="Arial Narrow"/>
            </a:defRPr>
          </a:pPr>
          <a:endParaRPr lang="fr-FR"/>
        </a:p>
      </c:tx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2099447513813"/>
          <c:y val="0.19090951462516564"/>
          <c:w val="0.42265193370165771"/>
          <c:h val="0.69545608899167422"/>
        </c:manualLayout>
      </c:layout>
      <c:pieChart>
        <c:varyColors val="1"/>
        <c:ser>
          <c:idx val="0"/>
          <c:order val="0"/>
          <c:spPr>
            <a:solidFill>
              <a:srgbClr val="9999FF"/>
            </a:solidFill>
            <a:ln w="12700">
              <a:solidFill>
                <a:srgbClr val="000000"/>
              </a:solidFill>
              <a:prstDash val="solid"/>
            </a:ln>
          </c:spPr>
          <c:dPt>
            <c:idx val="0"/>
            <c:bubble3D val="0"/>
            <c:spPr>
              <a:solidFill>
                <a:schemeClr val="accent1"/>
              </a:solidFill>
              <a:ln w="12700">
                <a:solidFill>
                  <a:srgbClr val="000000"/>
                </a:solidFill>
                <a:prstDash val="solid"/>
              </a:ln>
            </c:spPr>
            <c:extLst xmlns:c16r2="http://schemas.microsoft.com/office/drawing/2015/06/chart">
              <c:ext xmlns:c16="http://schemas.microsoft.com/office/drawing/2014/chart" uri="{C3380CC4-5D6E-409C-BE32-E72D297353CC}">
                <c16:uniqueId val="{00000001-6E56-4216-A69B-95BC22C9A45E}"/>
              </c:ext>
            </c:extLst>
          </c:dPt>
          <c:dPt>
            <c:idx val="1"/>
            <c:bubble3D val="0"/>
            <c:spPr>
              <a:solidFill>
                <a:schemeClr val="accent1">
                  <a:lumMod val="5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3-6E56-4216-A69B-95BC22C9A45E}"/>
              </c:ext>
            </c:extLst>
          </c:dPt>
          <c:dPt>
            <c:idx val="2"/>
            <c:bubble3D val="0"/>
            <c:spPr>
              <a:solidFill>
                <a:schemeClr val="accent1">
                  <a:lumMod val="20000"/>
                  <a:lumOff val="8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5-6E56-4216-A69B-95BC22C9A45E}"/>
              </c:ext>
            </c:extLst>
          </c:dPt>
          <c:dLbls>
            <c:dLbl>
              <c:idx val="0"/>
              <c:layout>
                <c:manualLayout>
                  <c:x val="-0.12559011615260798"/>
                  <c:y val="2.753357469431443E-4"/>
                </c:manualLayout>
              </c:layout>
              <c:spPr>
                <a:noFill/>
                <a:ln w="25400">
                  <a:noFill/>
                </a:ln>
              </c:spPr>
              <c:txPr>
                <a:bodyPr/>
                <a:lstStyle/>
                <a:p>
                  <a:pPr>
                    <a:defRPr sz="800" b="1" i="0" u="none" strike="noStrike" baseline="0">
                      <a:solidFill>
                        <a:schemeClr val="bg1"/>
                      </a:solidFill>
                      <a:latin typeface="+mj-lt"/>
                      <a:ea typeface="Arial Narrow"/>
                      <a:cs typeface="Arial Narrow"/>
                    </a:defRPr>
                  </a:pPr>
                  <a:endParaRPr lang="fr-FR"/>
                </a:p>
              </c:txPr>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6E56-4216-A69B-95BC22C9A45E}"/>
                </c:ext>
              </c:extLst>
            </c:dLbl>
            <c:dLbl>
              <c:idx val="1"/>
              <c:layout>
                <c:manualLayout>
                  <c:x val="-5.7183915546468324E-2"/>
                  <c:y val="-0.16319637318062521"/>
                </c:manualLayout>
              </c:layout>
              <c:spPr>
                <a:noFill/>
                <a:ln w="25400">
                  <a:noFill/>
                </a:ln>
              </c:spPr>
              <c:txPr>
                <a:bodyPr/>
                <a:lstStyle/>
                <a:p>
                  <a:pPr>
                    <a:defRPr sz="800" b="1" i="0" u="none" strike="noStrike" baseline="0">
                      <a:solidFill>
                        <a:schemeClr val="bg1"/>
                      </a:solidFill>
                      <a:latin typeface="+mj-lt"/>
                      <a:ea typeface="Arial Narrow"/>
                      <a:cs typeface="Arial Narrow"/>
                    </a:defRPr>
                  </a:pPr>
                  <a:endParaRPr lang="fr-FR"/>
                </a:p>
              </c:txPr>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6E56-4216-A69B-95BC22C9A45E}"/>
                </c:ext>
              </c:extLst>
            </c:dLbl>
            <c:dLbl>
              <c:idx val="2"/>
              <c:layout>
                <c:manualLayout>
                  <c:x val="0.15453662214875075"/>
                  <c:y val="1.1674931078444398E-2"/>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6E56-4216-A69B-95BC22C9A45E}"/>
                </c:ext>
              </c:extLst>
            </c:dLbl>
            <c:spPr>
              <a:noFill/>
              <a:ln w="25400">
                <a:noFill/>
              </a:ln>
            </c:spPr>
            <c:txPr>
              <a:bodyPr/>
              <a:lstStyle/>
              <a:p>
                <a:pPr>
                  <a:defRPr sz="800" b="1" i="0" u="none" strike="noStrike" baseline="0">
                    <a:solidFill>
                      <a:srgbClr val="000000"/>
                    </a:solidFill>
                    <a:latin typeface="+mj-lt"/>
                    <a:ea typeface="Arial Narrow"/>
                    <a:cs typeface="Arial Narrow"/>
                  </a:defRPr>
                </a:pPr>
                <a:endParaRPr lang="fr-F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'p22'!$B$64:$B$66</c:f>
              <c:strCache>
                <c:ptCount val="3"/>
                <c:pt idx="0">
                  <c:v>Sc.sociales &amp; politiques</c:v>
                </c:pt>
                <c:pt idx="1">
                  <c:v>Économie approfondie</c:v>
                </c:pt>
                <c:pt idx="2">
                  <c:v>Mathématiques    </c:v>
                </c:pt>
              </c:strCache>
            </c:strRef>
          </c:cat>
          <c:val>
            <c:numRef>
              <c:f>'p22'!$D$64:$D$66</c:f>
              <c:numCache>
                <c:formatCode>0</c:formatCode>
                <c:ptCount val="3"/>
                <c:pt idx="0">
                  <c:v>36.300970627740185</c:v>
                </c:pt>
                <c:pt idx="1">
                  <c:v>12.766415773334346</c:v>
                </c:pt>
                <c:pt idx="2">
                  <c:v>50.932613598925464</c:v>
                </c:pt>
              </c:numCache>
            </c:numRef>
          </c:val>
          <c:extLst xmlns:c16r2="http://schemas.microsoft.com/office/drawing/2015/06/chart">
            <c:ext xmlns:c16="http://schemas.microsoft.com/office/drawing/2014/chart" uri="{C3380CC4-5D6E-409C-BE32-E72D297353CC}">
              <c16:uniqueId val="{00000006-6E56-4216-A69B-95BC22C9A45E}"/>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4364640883977986"/>
          <c:y val="0.44545549988069688"/>
          <c:w val="0.33701657458563594"/>
          <c:h val="0.27727320448580289"/>
        </c:manualLayout>
      </c:layout>
      <c:overlay val="0"/>
      <c:spPr>
        <a:solidFill>
          <a:srgbClr val="FFFFFF"/>
        </a:solidFill>
        <a:ln w="25400">
          <a:noFill/>
        </a:ln>
      </c:spPr>
      <c:txPr>
        <a:bodyPr/>
        <a:lstStyle/>
        <a:p>
          <a:pPr>
            <a:defRPr sz="600" b="0" i="0" u="none" strike="noStrike" baseline="0">
              <a:solidFill>
                <a:srgbClr val="000000"/>
              </a:solidFill>
              <a:latin typeface="+mj-lt"/>
              <a:ea typeface="Arial Narrow"/>
              <a:cs typeface="Arial Narrow"/>
            </a:defRPr>
          </a:pPr>
          <a:endParaRPr lang="fr-FR"/>
        </a:p>
      </c:tx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Narrow"/>
          <a:ea typeface="Arial Narrow"/>
          <a:cs typeface="Arial Narrow"/>
        </a:defRPr>
      </a:pPr>
      <a:endParaRPr lang="fr-FR"/>
    </a:p>
  </c:txPr>
  <c:printSettings>
    <c:headerFooter alignWithMargins="0"/>
    <c:pageMargins b="0.98425196899999956" l="0.78740157499999996" r="0.78740157499999996" t="0.98425196899999956" header="0.49212598450000028" footer="0.49212598450000028"/>
    <c:pageSetup paperSize="9" orientation="landscape" horizontalDpi="200" verticalDpi="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p4bas!$B$29</c:f>
              <c:strCache>
                <c:ptCount val="1"/>
                <c:pt idx="0">
                  <c:v>filles</c:v>
                </c:pt>
              </c:strCache>
            </c:strRef>
          </c:tx>
          <c:spPr>
            <a:blipFill>
              <a:blip xmlns:r="http://schemas.openxmlformats.org/officeDocument/2006/relationships" r:embed="rId1"/>
              <a:stretch>
                <a:fillRect/>
              </a:stretch>
            </a:blipFill>
          </c:spPr>
          <c:invertIfNegative val="0"/>
          <c:dLbls>
            <c:spPr>
              <a:noFill/>
              <a:ln>
                <a:noFill/>
              </a:ln>
              <a:effectLst/>
            </c:spPr>
            <c:txPr>
              <a:bodyPr/>
              <a:lstStyle/>
              <a:p>
                <a:pPr>
                  <a:defRPr b="1">
                    <a:solidFill>
                      <a:schemeClr val="accent1"/>
                    </a:solidFill>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p4bas!$A$30:$A$32</c:f>
              <c:strCache>
                <c:ptCount val="3"/>
                <c:pt idx="0">
                  <c:v>15 ans</c:v>
                </c:pt>
                <c:pt idx="1">
                  <c:v>20 ans</c:v>
                </c:pt>
                <c:pt idx="2">
                  <c:v>23 ans</c:v>
                </c:pt>
              </c:strCache>
            </c:strRef>
          </c:cat>
          <c:val>
            <c:numRef>
              <c:f>p4bas!$B$30:$B$32</c:f>
              <c:numCache>
                <c:formatCode>0</c:formatCode>
                <c:ptCount val="3"/>
                <c:pt idx="0">
                  <c:v>98.733999999999995</c:v>
                </c:pt>
                <c:pt idx="1">
                  <c:v>60.42</c:v>
                </c:pt>
                <c:pt idx="2">
                  <c:v>29.651</c:v>
                </c:pt>
              </c:numCache>
            </c:numRef>
          </c:val>
          <c:extLst xmlns:c16r2="http://schemas.microsoft.com/office/drawing/2015/06/chart">
            <c:ext xmlns:c16="http://schemas.microsoft.com/office/drawing/2014/chart" uri="{C3380CC4-5D6E-409C-BE32-E72D297353CC}">
              <c16:uniqueId val="{00000000-6051-4635-8EE1-0F2814A37DF3}"/>
            </c:ext>
          </c:extLst>
        </c:ser>
        <c:ser>
          <c:idx val="1"/>
          <c:order val="1"/>
          <c:tx>
            <c:strRef>
              <c:f>p4bas!$C$29</c:f>
              <c:strCache>
                <c:ptCount val="1"/>
                <c:pt idx="0">
                  <c:v>garçons</c:v>
                </c:pt>
              </c:strCache>
            </c:strRef>
          </c:tx>
          <c:spPr>
            <a:blipFill>
              <a:blip xmlns:r="http://schemas.openxmlformats.org/officeDocument/2006/relationships" r:embed="rId2"/>
              <a:stretch>
                <a:fillRect/>
              </a:stretch>
            </a:blipFill>
          </c:spPr>
          <c:invertIfNegative val="0"/>
          <c:dLbls>
            <c:spPr>
              <a:noFill/>
              <a:ln>
                <a:noFill/>
              </a:ln>
              <a:effectLst/>
            </c:spPr>
            <c:txPr>
              <a:bodyPr/>
              <a:lstStyle/>
              <a:p>
                <a:pPr>
                  <a:defRPr b="1">
                    <a:solidFill>
                      <a:schemeClr val="accent2"/>
                    </a:solidFill>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p4bas!$A$30:$A$32</c:f>
              <c:strCache>
                <c:ptCount val="3"/>
                <c:pt idx="0">
                  <c:v>15 ans</c:v>
                </c:pt>
                <c:pt idx="1">
                  <c:v>20 ans</c:v>
                </c:pt>
                <c:pt idx="2">
                  <c:v>23 ans</c:v>
                </c:pt>
              </c:strCache>
            </c:strRef>
          </c:cat>
          <c:val>
            <c:numRef>
              <c:f>p4bas!$C$30:$C$32</c:f>
              <c:numCache>
                <c:formatCode>0</c:formatCode>
                <c:ptCount val="3"/>
                <c:pt idx="0">
                  <c:v>98.736999999999995</c:v>
                </c:pt>
                <c:pt idx="1">
                  <c:v>49.859000000000002</c:v>
                </c:pt>
                <c:pt idx="2">
                  <c:v>25.574000000000002</c:v>
                </c:pt>
              </c:numCache>
            </c:numRef>
          </c:val>
          <c:extLst xmlns:c16r2="http://schemas.microsoft.com/office/drawing/2015/06/chart">
            <c:ext xmlns:c16="http://schemas.microsoft.com/office/drawing/2014/chart" uri="{C3380CC4-5D6E-409C-BE32-E72D297353CC}">
              <c16:uniqueId val="{00000001-6051-4635-8EE1-0F2814A37DF3}"/>
            </c:ext>
          </c:extLst>
        </c:ser>
        <c:dLbls>
          <c:showLegendKey val="0"/>
          <c:showVal val="0"/>
          <c:showCatName val="0"/>
          <c:showSerName val="0"/>
          <c:showPercent val="0"/>
          <c:showBubbleSize val="0"/>
        </c:dLbls>
        <c:gapWidth val="150"/>
        <c:axId val="124471552"/>
        <c:axId val="124481536"/>
      </c:barChart>
      <c:catAx>
        <c:axId val="124471552"/>
        <c:scaling>
          <c:orientation val="minMax"/>
        </c:scaling>
        <c:delete val="0"/>
        <c:axPos val="b"/>
        <c:numFmt formatCode="General" sourceLinked="0"/>
        <c:majorTickMark val="none"/>
        <c:minorTickMark val="none"/>
        <c:tickLblPos val="low"/>
        <c:crossAx val="124481536"/>
        <c:crosses val="autoZero"/>
        <c:auto val="1"/>
        <c:lblAlgn val="ctr"/>
        <c:lblOffset val="100"/>
        <c:noMultiLvlLbl val="0"/>
      </c:catAx>
      <c:valAx>
        <c:axId val="124481536"/>
        <c:scaling>
          <c:orientation val="minMax"/>
          <c:max val="100"/>
        </c:scaling>
        <c:delete val="1"/>
        <c:axPos val="l"/>
        <c:numFmt formatCode="0" sourceLinked="1"/>
        <c:majorTickMark val="out"/>
        <c:minorTickMark val="none"/>
        <c:tickLblPos val="nextTo"/>
        <c:crossAx val="124471552"/>
        <c:crosses val="autoZero"/>
        <c:crossBetween val="between"/>
      </c:valAx>
    </c:plotArea>
    <c:legend>
      <c:legendPos val="r"/>
      <c:overlay val="0"/>
    </c:legend>
    <c:plotVisOnly val="1"/>
    <c:dispBlanksAs val="gap"/>
    <c:showDLblsOverMax val="0"/>
  </c:chart>
  <c:spPr>
    <a:ln>
      <a:noFill/>
    </a:ln>
  </c:spPr>
  <c:txPr>
    <a:bodyPr/>
    <a:lstStyle/>
    <a:p>
      <a:pPr>
        <a:defRPr sz="800"/>
      </a:pPr>
      <a:endParaRPr lang="fr-F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10240152965923"/>
          <c:y val="0.13419970153418195"/>
          <c:w val="0.4774788777416421"/>
          <c:h val="0.68831459819144936"/>
        </c:manualLayout>
      </c:layout>
      <c:pieChart>
        <c:varyColors val="1"/>
        <c:ser>
          <c:idx val="0"/>
          <c:order val="0"/>
          <c:spPr>
            <a:solidFill>
              <a:srgbClr val="9999FF"/>
            </a:solidFill>
            <a:ln w="12700">
              <a:solidFill>
                <a:srgbClr val="000000"/>
              </a:solidFill>
              <a:prstDash val="solid"/>
            </a:ln>
          </c:spPr>
          <c:dPt>
            <c:idx val="0"/>
            <c:bubble3D val="0"/>
            <c:spPr>
              <a:solidFill>
                <a:schemeClr val="accent2"/>
              </a:solidFill>
              <a:ln w="12700">
                <a:solidFill>
                  <a:srgbClr val="000000"/>
                </a:solidFill>
                <a:prstDash val="solid"/>
              </a:ln>
            </c:spPr>
            <c:extLst xmlns:c16r2="http://schemas.microsoft.com/office/drawing/2015/06/chart">
              <c:ext xmlns:c16="http://schemas.microsoft.com/office/drawing/2014/chart" uri="{C3380CC4-5D6E-409C-BE32-E72D297353CC}">
                <c16:uniqueId val="{00000001-85A3-463A-803B-40337207B75E}"/>
              </c:ext>
            </c:extLst>
          </c:dPt>
          <c:dPt>
            <c:idx val="1"/>
            <c:bubble3D val="0"/>
            <c:spPr>
              <a:solidFill>
                <a:schemeClr val="accent2">
                  <a:lumMod val="5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3-85A3-463A-803B-40337207B75E}"/>
              </c:ext>
            </c:extLst>
          </c:dPt>
          <c:dPt>
            <c:idx val="2"/>
            <c:bubble3D val="0"/>
            <c:spPr>
              <a:solidFill>
                <a:schemeClr val="accent2">
                  <a:lumMod val="20000"/>
                  <a:lumOff val="8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5-85A3-463A-803B-40337207B75E}"/>
              </c:ext>
            </c:extLst>
          </c:dPt>
          <c:dLbls>
            <c:dLbl>
              <c:idx val="0"/>
              <c:layout>
                <c:manualLayout>
                  <c:x val="-0.15947350859719991"/>
                  <c:y val="3.1413083700540204E-2"/>
                </c:manualLayout>
              </c:layout>
              <c:spPr>
                <a:noFill/>
                <a:ln w="25400">
                  <a:noFill/>
                </a:ln>
              </c:spPr>
              <c:txPr>
                <a:bodyPr/>
                <a:lstStyle/>
                <a:p>
                  <a:pPr>
                    <a:defRPr sz="800" b="1" i="0" u="none" strike="noStrike" baseline="0">
                      <a:solidFill>
                        <a:sysClr val="windowText" lastClr="000000"/>
                      </a:solidFill>
                      <a:latin typeface="+mj-lt"/>
                      <a:ea typeface="Arial Narrow"/>
                      <a:cs typeface="Arial Narrow"/>
                    </a:defRPr>
                  </a:pPr>
                  <a:endParaRPr lang="fr-FR"/>
                </a:p>
              </c:txPr>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85A3-463A-803B-40337207B75E}"/>
                </c:ext>
              </c:extLst>
            </c:dLbl>
            <c:dLbl>
              <c:idx val="1"/>
              <c:layout>
                <c:manualLayout>
                  <c:x val="-3.1150520599339489E-2"/>
                  <c:y val="-0.18576132528888434"/>
                </c:manualLayout>
              </c:layout>
              <c:spPr>
                <a:noFill/>
                <a:ln w="25400">
                  <a:noFill/>
                </a:ln>
              </c:spPr>
              <c:txPr>
                <a:bodyPr/>
                <a:lstStyle/>
                <a:p>
                  <a:pPr>
                    <a:defRPr sz="800" b="1" i="0" u="none" strike="noStrike" baseline="0">
                      <a:solidFill>
                        <a:srgbClr val="FFFFFF"/>
                      </a:solidFill>
                      <a:latin typeface="+mj-lt"/>
                      <a:ea typeface="Arial Narrow"/>
                      <a:cs typeface="Arial Narrow"/>
                    </a:defRPr>
                  </a:pPr>
                  <a:endParaRPr lang="fr-FR"/>
                </a:p>
              </c:txPr>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85A3-463A-803B-40337207B75E}"/>
                </c:ext>
              </c:extLst>
            </c:dLbl>
            <c:dLbl>
              <c:idx val="2"/>
              <c:layout>
                <c:manualLayout>
                  <c:x val="0.1734377196083145"/>
                  <c:y val="7.93276221423624E-2"/>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85A3-463A-803B-40337207B75E}"/>
                </c:ext>
              </c:extLst>
            </c:dLbl>
            <c:spPr>
              <a:noFill/>
              <a:ln w="25400">
                <a:noFill/>
              </a:ln>
            </c:spPr>
            <c:txPr>
              <a:bodyPr/>
              <a:lstStyle/>
              <a:p>
                <a:pPr>
                  <a:defRPr sz="800" b="1" i="0" u="none" strike="noStrike" baseline="0">
                    <a:solidFill>
                      <a:srgbClr val="000000"/>
                    </a:solidFill>
                    <a:latin typeface="+mj-lt"/>
                    <a:ea typeface="Arial Narrow"/>
                    <a:cs typeface="Arial Narrow"/>
                  </a:defRPr>
                </a:pPr>
                <a:endParaRPr lang="fr-F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'p22'!$B$64:$B$66</c:f>
              <c:strCache>
                <c:ptCount val="3"/>
                <c:pt idx="0">
                  <c:v>Sc.sociales &amp; politiques</c:v>
                </c:pt>
                <c:pt idx="1">
                  <c:v>Économie approfondie</c:v>
                </c:pt>
                <c:pt idx="2">
                  <c:v>Mathématiques    </c:v>
                </c:pt>
              </c:strCache>
            </c:strRef>
          </c:cat>
          <c:val>
            <c:numRef>
              <c:f>'p22'!$E$64:$E$66</c:f>
              <c:numCache>
                <c:formatCode>0</c:formatCode>
                <c:ptCount val="3"/>
                <c:pt idx="0">
                  <c:v>35.27037319116527</c:v>
                </c:pt>
                <c:pt idx="1">
                  <c:v>15.952018278750952</c:v>
                </c:pt>
                <c:pt idx="2">
                  <c:v>48.777608530083775</c:v>
                </c:pt>
              </c:numCache>
            </c:numRef>
          </c:val>
          <c:extLst xmlns:c16r2="http://schemas.microsoft.com/office/drawing/2015/06/chart">
            <c:ext xmlns:c16="http://schemas.microsoft.com/office/drawing/2014/chart" uri="{C3380CC4-5D6E-409C-BE32-E72D297353CC}">
              <c16:uniqueId val="{00000006-85A3-463A-803B-40337207B75E}"/>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9669858835213172"/>
          <c:y val="0.27272863619320331"/>
          <c:w val="0.28228322810999978"/>
          <c:h val="0.45887627682903326"/>
        </c:manualLayout>
      </c:layout>
      <c:overlay val="0"/>
      <c:spPr>
        <a:solidFill>
          <a:srgbClr val="FFFFFF"/>
        </a:solidFill>
        <a:ln w="25400">
          <a:noFill/>
        </a:ln>
      </c:spPr>
      <c:txPr>
        <a:bodyPr/>
        <a:lstStyle/>
        <a:p>
          <a:pPr>
            <a:defRPr sz="600" b="0" i="0" u="none" strike="noStrike" baseline="0">
              <a:solidFill>
                <a:srgbClr val="000000"/>
              </a:solidFill>
              <a:latin typeface="+mj-lt"/>
              <a:ea typeface="Arial Narrow"/>
              <a:cs typeface="Arial Narrow"/>
            </a:defRPr>
          </a:pPr>
          <a:endParaRPr lang="fr-FR"/>
        </a:p>
      </c:txPr>
    </c:legend>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Narrow"/>
          <a:ea typeface="Arial Narrow"/>
          <a:cs typeface="Arial Narrow"/>
        </a:defRPr>
      </a:pPr>
      <a:endParaRPr lang="fr-FR"/>
    </a:p>
  </c:txPr>
  <c:printSettings>
    <c:headerFooter alignWithMargins="0"/>
    <c:pageMargins b="0.98425196899999956" l="0.78740157499999996" r="0.78740157499999996" t="0.98425196899999956" header="0.49212598450000028" footer="0.49212598450000028"/>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897752099820363"/>
          <c:y val="0.26222336034444643"/>
          <c:w val="0.4062505635356054"/>
          <c:h val="0.63555831405518315"/>
        </c:manualLayout>
      </c:layout>
      <c:pieChart>
        <c:varyColors val="1"/>
        <c:ser>
          <c:idx val="0"/>
          <c:order val="0"/>
          <c:spPr>
            <a:solidFill>
              <a:srgbClr val="9999FF"/>
            </a:solidFill>
            <a:ln w="12700">
              <a:solidFill>
                <a:srgbClr val="000000"/>
              </a:solidFill>
              <a:prstDash val="solid"/>
            </a:ln>
          </c:spPr>
          <c:dPt>
            <c:idx val="0"/>
            <c:bubble3D val="0"/>
            <c:spPr>
              <a:solidFill>
                <a:schemeClr val="accent1"/>
              </a:solidFill>
              <a:ln w="12700">
                <a:solidFill>
                  <a:srgbClr val="000000"/>
                </a:solidFill>
                <a:prstDash val="solid"/>
              </a:ln>
            </c:spPr>
            <c:extLst xmlns:c16r2="http://schemas.microsoft.com/office/drawing/2015/06/chart">
              <c:ext xmlns:c16="http://schemas.microsoft.com/office/drawing/2014/chart" uri="{C3380CC4-5D6E-409C-BE32-E72D297353CC}">
                <c16:uniqueId val="{00000001-EA46-45E5-A387-6C2A02A21966}"/>
              </c:ext>
            </c:extLst>
          </c:dPt>
          <c:dPt>
            <c:idx val="1"/>
            <c:bubble3D val="0"/>
            <c:spPr>
              <a:solidFill>
                <a:schemeClr val="bg1"/>
              </a:solidFill>
              <a:ln w="12700">
                <a:solidFill>
                  <a:srgbClr val="000000"/>
                </a:solidFill>
                <a:prstDash val="solid"/>
              </a:ln>
            </c:spPr>
            <c:extLst xmlns:c16r2="http://schemas.microsoft.com/office/drawing/2015/06/chart">
              <c:ext xmlns:c16="http://schemas.microsoft.com/office/drawing/2014/chart" uri="{C3380CC4-5D6E-409C-BE32-E72D297353CC}">
                <c16:uniqueId val="{00000003-EA46-45E5-A387-6C2A02A21966}"/>
              </c:ext>
            </c:extLst>
          </c:dPt>
          <c:dPt>
            <c:idx val="2"/>
            <c:bubble3D val="0"/>
            <c:spPr>
              <a:solidFill>
                <a:schemeClr val="accent1">
                  <a:lumMod val="5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5-EA46-45E5-A387-6C2A02A21966}"/>
              </c:ext>
            </c:extLst>
          </c:dPt>
          <c:dPt>
            <c:idx val="3"/>
            <c:bubble3D val="0"/>
            <c:spPr>
              <a:solidFill>
                <a:schemeClr val="accent1">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7-EA46-45E5-A387-6C2A02A21966}"/>
              </c:ext>
            </c:extLst>
          </c:dPt>
          <c:dPt>
            <c:idx val="4"/>
            <c:bubble3D val="0"/>
            <c:spPr>
              <a:solidFill>
                <a:schemeClr val="accent1">
                  <a:lumMod val="75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9-EA46-45E5-A387-6C2A02A21966}"/>
              </c:ext>
            </c:extLst>
          </c:dPt>
          <c:dPt>
            <c:idx val="5"/>
            <c:bubble3D val="0"/>
            <c:spPr>
              <a:solidFill>
                <a:schemeClr val="accent1">
                  <a:lumMod val="20000"/>
                  <a:lumOff val="8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B-EA46-45E5-A387-6C2A02A21966}"/>
              </c:ext>
            </c:extLst>
          </c:dPt>
          <c:dLbls>
            <c:dLbl>
              <c:idx val="0"/>
              <c:layout>
                <c:manualLayout>
                  <c:x val="-0.11861631479935006"/>
                  <c:y val="-3.6308386637688185E-2"/>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EA46-45E5-A387-6C2A02A21966}"/>
                </c:ext>
              </c:extLst>
            </c:dLbl>
            <c:dLbl>
              <c:idx val="1"/>
              <c:layout>
                <c:manualLayout>
                  <c:x val="-2.0717012646146527E-3"/>
                  <c:y val="-1.5425605132691747E-2"/>
                </c:manualLayout>
              </c:layout>
              <c:spPr>
                <a:noFill/>
                <a:ln w="25400">
                  <a:noFill/>
                </a:ln>
              </c:spPr>
              <c:txPr>
                <a:bodyPr/>
                <a:lstStyle/>
                <a:p>
                  <a:pPr>
                    <a:defRPr sz="800" b="1" i="0" u="none" strike="noStrike" baseline="0">
                      <a:solidFill>
                        <a:sysClr val="windowText" lastClr="000000"/>
                      </a:solidFill>
                      <a:latin typeface="+mj-lt"/>
                      <a:ea typeface="Arial Narrow"/>
                      <a:cs typeface="Arial Narrow"/>
                    </a:defRPr>
                  </a:pPr>
                  <a:endParaRPr lang="fr-FR"/>
                </a:p>
              </c:txPr>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EA46-45E5-A387-6C2A02A21966}"/>
                </c:ext>
              </c:extLst>
            </c:dLbl>
            <c:dLbl>
              <c:idx val="2"/>
              <c:layout>
                <c:manualLayout>
                  <c:x val="0.10213619326683739"/>
                  <c:y val="-0.13324189995878064"/>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EA46-45E5-A387-6C2A02A21966}"/>
                </c:ext>
              </c:extLst>
            </c:dLbl>
            <c:dLbl>
              <c:idx val="3"/>
              <c:layout>
                <c:manualLayout>
                  <c:x val="7.5550040543450867E-2"/>
                  <c:y val="0.10636878236001093"/>
                </c:manualLayout>
              </c:layout>
              <c:spPr>
                <a:noFill/>
                <a:ln w="25400">
                  <a:noFill/>
                </a:ln>
              </c:spPr>
              <c:txPr>
                <a:bodyPr/>
                <a:lstStyle/>
                <a:p>
                  <a:pPr>
                    <a:defRPr sz="800" b="1" i="0" u="none" strike="noStrike" baseline="0">
                      <a:solidFill>
                        <a:sysClr val="windowText" lastClr="000000"/>
                      </a:solidFill>
                      <a:latin typeface="+mj-lt"/>
                      <a:ea typeface="Arial Narrow"/>
                      <a:cs typeface="Arial Narrow"/>
                    </a:defRPr>
                  </a:pPr>
                  <a:endParaRPr lang="fr-FR"/>
                </a:p>
              </c:txPr>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EA46-45E5-A387-6C2A02A21966}"/>
                </c:ext>
              </c:extLst>
            </c:dLbl>
            <c:dLbl>
              <c:idx val="5"/>
              <c:spPr>
                <a:noFill/>
                <a:ln w="25400">
                  <a:noFill/>
                </a:ln>
              </c:spPr>
              <c:txPr>
                <a:bodyPr/>
                <a:lstStyle/>
                <a:p>
                  <a:pPr>
                    <a:defRPr sz="800" b="1" i="0" u="none" strike="noStrike" baseline="0">
                      <a:solidFill>
                        <a:sysClr val="windowText" lastClr="000000"/>
                      </a:solidFill>
                      <a:latin typeface="+mj-lt"/>
                      <a:ea typeface="Arial Narrow"/>
                      <a:cs typeface="Arial Narrow"/>
                    </a:defRPr>
                  </a:pPr>
                  <a:endParaRPr lang="fr-FR"/>
                </a:p>
              </c:txPr>
              <c:showLegendKey val="0"/>
              <c:showVal val="1"/>
              <c:showCatName val="0"/>
              <c:showSerName val="0"/>
              <c:showPercent val="0"/>
              <c:showBubbleSize val="0"/>
            </c:dLbl>
            <c:spPr>
              <a:noFill/>
              <a:ln w="25400">
                <a:noFill/>
              </a:ln>
            </c:spPr>
            <c:txPr>
              <a:bodyPr/>
              <a:lstStyle/>
              <a:p>
                <a:pPr>
                  <a:defRPr sz="800" b="1" i="0" u="none" strike="noStrike" baseline="0">
                    <a:solidFill>
                      <a:schemeClr val="bg1"/>
                    </a:solidFill>
                    <a:latin typeface="+mj-lt"/>
                    <a:ea typeface="Arial Narrow"/>
                    <a:cs typeface="Arial Narrow"/>
                  </a:defRPr>
                </a:pPr>
                <a:endParaRPr lang="fr-F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'p22'!$B$57:$B$62</c:f>
              <c:strCache>
                <c:ptCount val="6"/>
                <c:pt idx="0">
                  <c:v>SVT      </c:v>
                </c:pt>
                <c:pt idx="1">
                  <c:v>Écologie, agronomie et territoires</c:v>
                </c:pt>
                <c:pt idx="2">
                  <c:v>Physique-chimie    </c:v>
                </c:pt>
                <c:pt idx="3">
                  <c:v>Mathématiques    </c:v>
                </c:pt>
                <c:pt idx="4">
                  <c:v>Informatique-sc.numérique</c:v>
                </c:pt>
                <c:pt idx="5">
                  <c:v>Sc.ingénieur</c:v>
                </c:pt>
              </c:strCache>
            </c:strRef>
          </c:cat>
          <c:val>
            <c:numRef>
              <c:f>'p22'!$D$57:$D$62</c:f>
              <c:numCache>
                <c:formatCode>0</c:formatCode>
                <c:ptCount val="6"/>
                <c:pt idx="0">
                  <c:v>50.620941814284812</c:v>
                </c:pt>
                <c:pt idx="1">
                  <c:v>1.3427472735295971</c:v>
                </c:pt>
                <c:pt idx="2">
                  <c:v>20.59824749416882</c:v>
                </c:pt>
                <c:pt idx="3">
                  <c:v>19.122066023660931</c:v>
                </c:pt>
                <c:pt idx="4">
                  <c:v>4.6807035239235955</c:v>
                </c:pt>
                <c:pt idx="5">
                  <c:v>3.6352938704322426</c:v>
                </c:pt>
              </c:numCache>
            </c:numRef>
          </c:val>
          <c:extLst xmlns:c16r2="http://schemas.microsoft.com/office/drawing/2015/06/chart">
            <c:ext xmlns:c16="http://schemas.microsoft.com/office/drawing/2014/chart" uri="{C3380CC4-5D6E-409C-BE32-E72D297353CC}">
              <c16:uniqueId val="{0000000C-EA46-45E5-A387-6C2A02A21966}"/>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9034180386542643"/>
          <c:y val="2.2222222222222247E-2"/>
          <c:w val="0.28977302553089956"/>
          <c:h val="0.96444864391951068"/>
        </c:manualLayout>
      </c:layout>
      <c:overlay val="0"/>
      <c:spPr>
        <a:noFill/>
        <a:ln w="25400">
          <a:noFill/>
        </a:ln>
      </c:spPr>
      <c:txPr>
        <a:bodyPr/>
        <a:lstStyle/>
        <a:p>
          <a:pPr>
            <a:defRPr sz="600" b="0" i="0" u="none" strike="noStrike" baseline="0">
              <a:solidFill>
                <a:srgbClr val="000000"/>
              </a:solidFill>
              <a:latin typeface="+mj-lt"/>
              <a:ea typeface="Arial Narrow"/>
              <a:cs typeface="Arial Narrow"/>
            </a:defRPr>
          </a:pPr>
          <a:endParaRPr lang="fr-FR"/>
        </a:p>
      </c:tx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Narrow"/>
          <a:ea typeface="Arial Narrow"/>
          <a:cs typeface="Arial Narrow"/>
        </a:defRPr>
      </a:pPr>
      <a:endParaRPr lang="fr-FR"/>
    </a:p>
  </c:txPr>
  <c:printSettings>
    <c:headerFooter alignWithMargins="0"/>
    <c:pageMargins b="0.98425196899999956" l="0.78740157499999996" r="0.78740157499999996" t="0.98425196899999956" header="0.49212598450000028" footer="0.49212598450000028"/>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201190667693544"/>
          <c:y val="0.24454200613657848"/>
          <c:w val="0.42857203866965288"/>
          <c:h val="0.64192276610851895"/>
        </c:manualLayout>
      </c:layout>
      <c:pieChart>
        <c:varyColors val="1"/>
        <c:ser>
          <c:idx val="0"/>
          <c:order val="0"/>
          <c:spPr>
            <a:solidFill>
              <a:srgbClr val="9999FF"/>
            </a:solidFill>
            <a:ln w="12700">
              <a:solidFill>
                <a:srgbClr val="000000"/>
              </a:solidFill>
              <a:prstDash val="solid"/>
            </a:ln>
          </c:spPr>
          <c:dPt>
            <c:idx val="0"/>
            <c:bubble3D val="0"/>
            <c:spPr>
              <a:solidFill>
                <a:schemeClr val="accent2"/>
              </a:solidFill>
              <a:ln w="12700">
                <a:solidFill>
                  <a:srgbClr val="000000"/>
                </a:solidFill>
                <a:prstDash val="solid"/>
              </a:ln>
            </c:spPr>
            <c:extLst xmlns:c16r2="http://schemas.microsoft.com/office/drawing/2015/06/chart">
              <c:ext xmlns:c16="http://schemas.microsoft.com/office/drawing/2014/chart" uri="{C3380CC4-5D6E-409C-BE32-E72D297353CC}">
                <c16:uniqueId val="{00000001-7B1B-4B51-A13F-9BC18D5F519E}"/>
              </c:ext>
            </c:extLst>
          </c:dPt>
          <c:dPt>
            <c:idx val="1"/>
            <c:bubble3D val="0"/>
            <c:spPr>
              <a:solidFill>
                <a:schemeClr val="bg1"/>
              </a:solidFill>
              <a:ln w="12700">
                <a:solidFill>
                  <a:srgbClr val="000000"/>
                </a:solidFill>
                <a:prstDash val="solid"/>
              </a:ln>
            </c:spPr>
            <c:extLst xmlns:c16r2="http://schemas.microsoft.com/office/drawing/2015/06/chart">
              <c:ext xmlns:c16="http://schemas.microsoft.com/office/drawing/2014/chart" uri="{C3380CC4-5D6E-409C-BE32-E72D297353CC}">
                <c16:uniqueId val="{00000003-7B1B-4B51-A13F-9BC18D5F519E}"/>
              </c:ext>
            </c:extLst>
          </c:dPt>
          <c:dPt>
            <c:idx val="2"/>
            <c:bubble3D val="0"/>
            <c:spPr>
              <a:solidFill>
                <a:schemeClr val="accent2">
                  <a:lumMod val="5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5-7B1B-4B51-A13F-9BC18D5F519E}"/>
              </c:ext>
            </c:extLst>
          </c:dPt>
          <c:dPt>
            <c:idx val="3"/>
            <c:bubble3D val="0"/>
            <c:spPr>
              <a:solidFill>
                <a:schemeClr val="accent2">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7-7B1B-4B51-A13F-9BC18D5F519E}"/>
              </c:ext>
            </c:extLst>
          </c:dPt>
          <c:dPt>
            <c:idx val="4"/>
            <c:bubble3D val="0"/>
            <c:spPr>
              <a:solidFill>
                <a:schemeClr val="accent2">
                  <a:lumMod val="75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9-7B1B-4B51-A13F-9BC18D5F519E}"/>
              </c:ext>
            </c:extLst>
          </c:dPt>
          <c:dPt>
            <c:idx val="5"/>
            <c:bubble3D val="0"/>
            <c:spPr>
              <a:solidFill>
                <a:schemeClr val="accent2">
                  <a:lumMod val="20000"/>
                  <a:lumOff val="8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B-7B1B-4B51-A13F-9BC18D5F519E}"/>
              </c:ext>
            </c:extLst>
          </c:dPt>
          <c:dLbls>
            <c:dLbl>
              <c:idx val="0"/>
              <c:layout>
                <c:manualLayout>
                  <c:x val="-0.11701964787617262"/>
                  <c:y val="5.6728463834048184E-2"/>
                </c:manualLayout>
              </c:layout>
              <c:spPr>
                <a:noFill/>
                <a:ln w="25400">
                  <a:noFill/>
                </a:ln>
              </c:spPr>
              <c:txPr>
                <a:bodyPr/>
                <a:lstStyle/>
                <a:p>
                  <a:pPr>
                    <a:defRPr sz="800" b="1" i="0" u="none" strike="noStrike" baseline="0">
                      <a:solidFill>
                        <a:sysClr val="windowText" lastClr="000000"/>
                      </a:solidFill>
                      <a:latin typeface="+mj-lt"/>
                      <a:ea typeface="Arial Narrow"/>
                      <a:cs typeface="Arial Narrow"/>
                    </a:defRPr>
                  </a:pPr>
                  <a:endParaRPr lang="fr-FR"/>
                </a:p>
              </c:txPr>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7B1B-4B51-A13F-9BC18D5F519E}"/>
                </c:ext>
              </c:extLst>
            </c:dLbl>
            <c:dLbl>
              <c:idx val="1"/>
              <c:layout>
                <c:manualLayout>
                  <c:x val="8.3294306374358806E-3"/>
                  <c:y val="-3.0167653953933907E-2"/>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7B1B-4B51-A13F-9BC18D5F519E}"/>
                </c:ext>
              </c:extLst>
            </c:dLbl>
            <c:dLbl>
              <c:idx val="2"/>
              <c:layout>
                <c:manualLayout>
                  <c:x val="-4.9901502881205234E-2"/>
                  <c:y val="-0.16776388074602583"/>
                </c:manualLayout>
              </c:layout>
              <c:spPr>
                <a:noFill/>
                <a:ln w="25400">
                  <a:noFill/>
                </a:ln>
              </c:spPr>
              <c:txPr>
                <a:bodyPr/>
                <a:lstStyle/>
                <a:p>
                  <a:pPr>
                    <a:defRPr sz="800" b="1" i="0" u="none" strike="noStrike" baseline="0">
                      <a:solidFill>
                        <a:srgbClr val="FFFFFF"/>
                      </a:solidFill>
                      <a:latin typeface="+mj-lt"/>
                      <a:ea typeface="Arial Narrow"/>
                      <a:cs typeface="Arial Narrow"/>
                    </a:defRPr>
                  </a:pPr>
                  <a:endParaRPr lang="fr-FR"/>
                </a:p>
              </c:txPr>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7B1B-4B51-A13F-9BC18D5F519E}"/>
                </c:ext>
              </c:extLst>
            </c:dLbl>
            <c:dLbl>
              <c:idx val="3"/>
              <c:layout>
                <c:manualLayout>
                  <c:x val="0.13418982433796964"/>
                  <c:y val="-0.1045097681982924"/>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7B1B-4B51-A13F-9BC18D5F519E}"/>
                </c:ext>
              </c:extLst>
            </c:dLbl>
            <c:spPr>
              <a:noFill/>
              <a:ln w="25400">
                <a:noFill/>
              </a:ln>
            </c:spPr>
            <c:txPr>
              <a:bodyPr/>
              <a:lstStyle/>
              <a:p>
                <a:pPr>
                  <a:defRPr sz="800" b="1" i="0" u="none" strike="noStrike" baseline="0">
                    <a:solidFill>
                      <a:srgbClr val="000000"/>
                    </a:solidFill>
                    <a:latin typeface="+mj-lt"/>
                    <a:ea typeface="Arial Narrow"/>
                    <a:cs typeface="Arial Narrow"/>
                  </a:defRPr>
                </a:pPr>
                <a:endParaRPr lang="fr-F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'p22'!$B$57:$B$62</c:f>
              <c:strCache>
                <c:ptCount val="6"/>
                <c:pt idx="0">
                  <c:v>SVT      </c:v>
                </c:pt>
                <c:pt idx="1">
                  <c:v>Écologie, agronomie et territoires</c:v>
                </c:pt>
                <c:pt idx="2">
                  <c:v>Physique-chimie    </c:v>
                </c:pt>
                <c:pt idx="3">
                  <c:v>Mathématiques    </c:v>
                </c:pt>
                <c:pt idx="4">
                  <c:v>Informatique-sc.numérique</c:v>
                </c:pt>
                <c:pt idx="5">
                  <c:v>Sc.ingénieur</c:v>
                </c:pt>
              </c:strCache>
            </c:strRef>
          </c:cat>
          <c:val>
            <c:numRef>
              <c:f>'p22'!$E$57:$E$62</c:f>
              <c:numCache>
                <c:formatCode>0</c:formatCode>
                <c:ptCount val="6"/>
                <c:pt idx="0">
                  <c:v>27.0837296001826</c:v>
                </c:pt>
                <c:pt idx="1">
                  <c:v>0.71518240955605428</c:v>
                </c:pt>
                <c:pt idx="2">
                  <c:v>20.229581161791</c:v>
                </c:pt>
                <c:pt idx="3">
                  <c:v>23.447902004793242</c:v>
                </c:pt>
                <c:pt idx="4">
                  <c:v>10.222733670635675</c:v>
                </c:pt>
                <c:pt idx="5">
                  <c:v>18.300871153041427</c:v>
                </c:pt>
              </c:numCache>
            </c:numRef>
          </c:val>
          <c:extLst xmlns:c16r2="http://schemas.microsoft.com/office/drawing/2015/06/chart">
            <c:ext xmlns:c16="http://schemas.microsoft.com/office/drawing/2014/chart" uri="{C3380CC4-5D6E-409C-BE32-E72D297353CC}">
              <c16:uniqueId val="{0000000C-7B1B-4B51-A13F-9BC18D5F519E}"/>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7930120979775488"/>
          <c:y val="2.1834061135371192E-2"/>
          <c:w val="0.29737639937865001"/>
          <c:h val="0.96506733601531269"/>
        </c:manualLayout>
      </c:layout>
      <c:overlay val="0"/>
      <c:spPr>
        <a:solidFill>
          <a:srgbClr val="FFFFFF"/>
        </a:solidFill>
        <a:ln w="25400">
          <a:noFill/>
        </a:ln>
      </c:spPr>
      <c:txPr>
        <a:bodyPr/>
        <a:lstStyle/>
        <a:p>
          <a:pPr>
            <a:defRPr sz="600" b="0" i="0" u="none" strike="noStrike" baseline="0">
              <a:solidFill>
                <a:srgbClr val="000000"/>
              </a:solidFill>
              <a:latin typeface="+mj-lt"/>
              <a:ea typeface="Arial Narrow"/>
              <a:cs typeface="Arial Narrow"/>
            </a:defRPr>
          </a:pPr>
          <a:endParaRPr lang="fr-FR"/>
        </a:p>
      </c:txPr>
    </c:legend>
    <c:plotVisOnly val="1"/>
    <c:dispBlanksAs val="zero"/>
    <c:showDLblsOverMax val="0"/>
  </c:chart>
  <c:spPr>
    <a:solidFill>
      <a:schemeClr val="bg1"/>
    </a:solidFill>
    <a:ln w="9525">
      <a:noFill/>
    </a:ln>
  </c:spPr>
  <c:txPr>
    <a:bodyPr/>
    <a:lstStyle/>
    <a:p>
      <a:pPr>
        <a:defRPr sz="850" b="0" i="0" u="none" strike="noStrike" baseline="0">
          <a:solidFill>
            <a:srgbClr val="000000"/>
          </a:solidFill>
          <a:latin typeface="Arial Narrow"/>
          <a:ea typeface="Arial Narrow"/>
          <a:cs typeface="Arial Narrow"/>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800" b="1"/>
              <a:t>Part des filles en terminale générale selon la série et l'enseignement de spécialité
 à la rentrée 2018 (%)</a:t>
            </a:r>
          </a:p>
        </c:rich>
      </c:tx>
      <c:layout>
        <c:manualLayout>
          <c:xMode val="edge"/>
          <c:yMode val="edge"/>
          <c:x val="8.5386050881570835E-2"/>
          <c:y val="1.7804154302670641E-2"/>
        </c:manualLayout>
      </c:layout>
      <c:overlay val="0"/>
      <c:spPr>
        <a:noFill/>
        <a:ln w="25400">
          <a:noFill/>
        </a:ln>
      </c:spPr>
    </c:title>
    <c:autoTitleDeleted val="0"/>
    <c:plotArea>
      <c:layout>
        <c:manualLayout>
          <c:layoutTarget val="inner"/>
          <c:xMode val="edge"/>
          <c:yMode val="edge"/>
          <c:x val="0.12479494559944845"/>
          <c:y val="0.18397652769225198"/>
          <c:w val="0.85878627037515165"/>
          <c:h val="0.45994131923062992"/>
        </c:manualLayout>
      </c:layout>
      <c:barChart>
        <c:barDir val="col"/>
        <c:grouping val="clustered"/>
        <c:varyColors val="0"/>
        <c:ser>
          <c:idx val="0"/>
          <c:order val="0"/>
          <c:spPr>
            <a:solidFill>
              <a:schemeClr val="accent1"/>
            </a:solidFill>
            <a:ln w="25400">
              <a:noFill/>
            </a:ln>
          </c:spPr>
          <c:invertIfNegative val="0"/>
          <c:dPt>
            <c:idx val="0"/>
            <c:invertIfNegative val="0"/>
            <c:bubble3D val="0"/>
            <c:spPr>
              <a:solidFill>
                <a:schemeClr val="accent1">
                  <a:lumMod val="40000"/>
                  <a:lumOff val="60000"/>
                </a:schemeClr>
              </a:solidFill>
              <a:ln w="25400">
                <a:noFill/>
              </a:ln>
            </c:spPr>
            <c:extLst xmlns:c16r2="http://schemas.microsoft.com/office/drawing/2015/06/chart">
              <c:ext xmlns:c16="http://schemas.microsoft.com/office/drawing/2014/chart" uri="{C3380CC4-5D6E-409C-BE32-E72D297353CC}">
                <c16:uniqueId val="{00000001-ED4C-4D2D-ABE8-1D83476538AE}"/>
              </c:ext>
            </c:extLst>
          </c:dPt>
          <c:dPt>
            <c:idx val="1"/>
            <c:invertIfNegative val="0"/>
            <c:bubble3D val="0"/>
            <c:spPr>
              <a:solidFill>
                <a:schemeClr val="accent1">
                  <a:lumMod val="40000"/>
                  <a:lumOff val="60000"/>
                </a:schemeClr>
              </a:solidFill>
              <a:ln w="25400">
                <a:noFill/>
              </a:ln>
            </c:spPr>
            <c:extLst xmlns:c16r2="http://schemas.microsoft.com/office/drawing/2015/06/chart">
              <c:ext xmlns:c16="http://schemas.microsoft.com/office/drawing/2014/chart" uri="{C3380CC4-5D6E-409C-BE32-E72D297353CC}">
                <c16:uniqueId val="{00000003-ED4C-4D2D-ABE8-1D83476538AE}"/>
              </c:ext>
            </c:extLst>
          </c:dPt>
          <c:dPt>
            <c:idx val="2"/>
            <c:invertIfNegative val="0"/>
            <c:bubble3D val="0"/>
            <c:spPr>
              <a:solidFill>
                <a:schemeClr val="accent1">
                  <a:lumMod val="40000"/>
                  <a:lumOff val="60000"/>
                </a:schemeClr>
              </a:solidFill>
              <a:ln w="25400">
                <a:noFill/>
              </a:ln>
            </c:spPr>
            <c:extLst xmlns:c16r2="http://schemas.microsoft.com/office/drawing/2015/06/chart">
              <c:ext xmlns:c16="http://schemas.microsoft.com/office/drawing/2014/chart" uri="{C3380CC4-5D6E-409C-BE32-E72D297353CC}">
                <c16:uniqueId val="{00000005-ED4C-4D2D-ABE8-1D83476538AE}"/>
              </c:ext>
            </c:extLst>
          </c:dPt>
          <c:dPt>
            <c:idx val="3"/>
            <c:invertIfNegative val="0"/>
            <c:bubble3D val="0"/>
            <c:spPr>
              <a:solidFill>
                <a:schemeClr val="accent1">
                  <a:lumMod val="40000"/>
                  <a:lumOff val="60000"/>
                </a:schemeClr>
              </a:solidFill>
              <a:ln w="25400">
                <a:noFill/>
              </a:ln>
            </c:spPr>
            <c:extLst xmlns:c16r2="http://schemas.microsoft.com/office/drawing/2015/06/chart">
              <c:ext xmlns:c16="http://schemas.microsoft.com/office/drawing/2014/chart" uri="{C3380CC4-5D6E-409C-BE32-E72D297353CC}">
                <c16:uniqueId val="{00000007-ED4C-4D2D-ABE8-1D83476538AE}"/>
              </c:ext>
            </c:extLst>
          </c:dPt>
          <c:dPt>
            <c:idx val="4"/>
            <c:invertIfNegative val="0"/>
            <c:bubble3D val="0"/>
            <c:spPr>
              <a:solidFill>
                <a:schemeClr val="accent1">
                  <a:lumMod val="40000"/>
                  <a:lumOff val="60000"/>
                </a:schemeClr>
              </a:solidFill>
              <a:ln w="25400">
                <a:noFill/>
              </a:ln>
            </c:spPr>
            <c:extLst xmlns:c16r2="http://schemas.microsoft.com/office/drawing/2015/06/chart">
              <c:ext xmlns:c16="http://schemas.microsoft.com/office/drawing/2014/chart" uri="{C3380CC4-5D6E-409C-BE32-E72D297353CC}">
                <c16:uniqueId val="{00000009-ED4C-4D2D-ABE8-1D83476538AE}"/>
              </c:ext>
            </c:extLst>
          </c:dPt>
          <c:dPt>
            <c:idx val="5"/>
            <c:invertIfNegative val="0"/>
            <c:bubble3D val="0"/>
            <c:spPr>
              <a:solidFill>
                <a:schemeClr val="accent1">
                  <a:lumMod val="40000"/>
                  <a:lumOff val="60000"/>
                </a:schemeClr>
              </a:solidFill>
              <a:ln w="25400">
                <a:noFill/>
              </a:ln>
            </c:spPr>
            <c:extLst xmlns:c16r2="http://schemas.microsoft.com/office/drawing/2015/06/chart">
              <c:ext xmlns:c16="http://schemas.microsoft.com/office/drawing/2014/chart" uri="{C3380CC4-5D6E-409C-BE32-E72D297353CC}">
                <c16:uniqueId val="{0000000B-ED4C-4D2D-ABE8-1D83476538AE}"/>
              </c:ext>
            </c:extLst>
          </c:dPt>
          <c:dPt>
            <c:idx val="9"/>
            <c:invertIfNegative val="0"/>
            <c:bubble3D val="0"/>
            <c:spPr>
              <a:solidFill>
                <a:schemeClr val="accent1">
                  <a:lumMod val="50000"/>
                </a:schemeClr>
              </a:solidFill>
              <a:ln w="25400">
                <a:noFill/>
              </a:ln>
            </c:spPr>
            <c:extLst xmlns:c16r2="http://schemas.microsoft.com/office/drawing/2015/06/chart">
              <c:ext xmlns:c16="http://schemas.microsoft.com/office/drawing/2014/chart" uri="{C3380CC4-5D6E-409C-BE32-E72D297353CC}">
                <c16:uniqueId val="{0000000D-ED4C-4D2D-ABE8-1D83476538AE}"/>
              </c:ext>
            </c:extLst>
          </c:dPt>
          <c:dPt>
            <c:idx val="10"/>
            <c:invertIfNegative val="0"/>
            <c:bubble3D val="0"/>
            <c:spPr>
              <a:solidFill>
                <a:schemeClr val="accent1">
                  <a:lumMod val="50000"/>
                </a:schemeClr>
              </a:solidFill>
              <a:ln w="25400">
                <a:noFill/>
              </a:ln>
            </c:spPr>
            <c:extLst xmlns:c16r2="http://schemas.microsoft.com/office/drawing/2015/06/chart">
              <c:ext xmlns:c16="http://schemas.microsoft.com/office/drawing/2014/chart" uri="{C3380CC4-5D6E-409C-BE32-E72D297353CC}">
                <c16:uniqueId val="{0000000F-ED4C-4D2D-ABE8-1D83476538AE}"/>
              </c:ext>
            </c:extLst>
          </c:dPt>
          <c:dPt>
            <c:idx val="11"/>
            <c:invertIfNegative val="0"/>
            <c:bubble3D val="0"/>
            <c:spPr>
              <a:solidFill>
                <a:schemeClr val="accent1">
                  <a:lumMod val="50000"/>
                </a:schemeClr>
              </a:solidFill>
              <a:ln w="25400">
                <a:noFill/>
              </a:ln>
            </c:spPr>
            <c:extLst xmlns:c16r2="http://schemas.microsoft.com/office/drawing/2015/06/chart">
              <c:ext xmlns:c16="http://schemas.microsoft.com/office/drawing/2014/chart" uri="{C3380CC4-5D6E-409C-BE32-E72D297353CC}">
                <c16:uniqueId val="{00000011-ED4C-4D2D-ABE8-1D83476538AE}"/>
              </c:ext>
            </c:extLst>
          </c:dPt>
          <c:dPt>
            <c:idx val="12"/>
            <c:invertIfNegative val="0"/>
            <c:bubble3D val="0"/>
            <c:spPr>
              <a:solidFill>
                <a:schemeClr val="accent1">
                  <a:lumMod val="50000"/>
                </a:schemeClr>
              </a:solidFill>
              <a:ln w="25400">
                <a:noFill/>
              </a:ln>
            </c:spPr>
            <c:extLst xmlns:c16r2="http://schemas.microsoft.com/office/drawing/2015/06/chart">
              <c:ext xmlns:c16="http://schemas.microsoft.com/office/drawing/2014/chart" uri="{C3380CC4-5D6E-409C-BE32-E72D297353CC}">
                <c16:uniqueId val="{00000013-ED4C-4D2D-ABE8-1D83476538AE}"/>
              </c:ext>
            </c:extLst>
          </c:dPt>
          <c:dPt>
            <c:idx val="13"/>
            <c:invertIfNegative val="0"/>
            <c:bubble3D val="0"/>
            <c:spPr>
              <a:solidFill>
                <a:schemeClr val="accent1">
                  <a:lumMod val="50000"/>
                </a:schemeClr>
              </a:solidFill>
              <a:ln w="25400">
                <a:noFill/>
              </a:ln>
            </c:spPr>
            <c:extLst xmlns:c16r2="http://schemas.microsoft.com/office/drawing/2015/06/chart">
              <c:ext xmlns:c16="http://schemas.microsoft.com/office/drawing/2014/chart" uri="{C3380CC4-5D6E-409C-BE32-E72D297353CC}">
                <c16:uniqueId val="{00000015-ED4C-4D2D-ABE8-1D83476538AE}"/>
              </c:ext>
            </c:extLst>
          </c:dPt>
          <c:dLbls>
            <c:dLbl>
              <c:idx val="9"/>
              <c:layout>
                <c:manualLayout>
                  <c:x val="0"/>
                  <c:y val="7.9129574678536187E-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ED4C-4D2D-ABE8-1D83476538AE}"/>
                </c:ext>
              </c:extLst>
            </c:dLbl>
            <c:dLbl>
              <c:idx val="10"/>
              <c:layout>
                <c:manualLayout>
                  <c:x val="0"/>
                  <c:y val="7.9129574678536187E-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F-ED4C-4D2D-ABE8-1D83476538AE}"/>
                </c:ext>
              </c:extLst>
            </c:dLbl>
            <c:dLbl>
              <c:idx val="11"/>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1-ED4C-4D2D-ABE8-1D83476538AE}"/>
                </c:ext>
              </c:extLst>
            </c:dLbl>
            <c:dLbl>
              <c:idx val="12"/>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3-ED4C-4D2D-ABE8-1D83476538AE}"/>
                </c:ext>
              </c:extLst>
            </c:dLbl>
            <c:dLbl>
              <c:idx val="13"/>
              <c:layout>
                <c:manualLayout>
                  <c:x val="0"/>
                  <c:y val="1.9782393669634048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5-ED4C-4D2D-ABE8-1D83476538AE}"/>
                </c:ext>
              </c:extLst>
            </c:dLbl>
            <c:spPr>
              <a:noFill/>
              <a:ln w="25400">
                <a:noFill/>
              </a:ln>
            </c:sp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p23haut!$B$32:$B$45</c:f>
              <c:strCache>
                <c:ptCount val="14"/>
                <c:pt idx="0">
                  <c:v>S/ Sciences vie et terre</c:v>
                </c:pt>
                <c:pt idx="1">
                  <c:v>S/ Écologie, agronomie et territoires</c:v>
                </c:pt>
                <c:pt idx="2">
                  <c:v>S/ Physique chimie</c:v>
                </c:pt>
                <c:pt idx="3">
                  <c:v>S/ Mathématiques</c:v>
                </c:pt>
                <c:pt idx="4">
                  <c:v>S/ Informatique-sc.numérique</c:v>
                </c:pt>
                <c:pt idx="5">
                  <c:v>S/ Sciences de l'ingénieur</c:v>
                </c:pt>
                <c:pt idx="6">
                  <c:v>ES/ Sc.sociales &amp; politiques</c:v>
                </c:pt>
                <c:pt idx="7">
                  <c:v>ES/ Économie approfondie</c:v>
                </c:pt>
                <c:pt idx="8">
                  <c:v>ES/ Mathématiques</c:v>
                </c:pt>
                <c:pt idx="9">
                  <c:v>L/ Langues vivantes</c:v>
                </c:pt>
                <c:pt idx="10">
                  <c:v>L/ Langues anciennes</c:v>
                </c:pt>
                <c:pt idx="11">
                  <c:v>L/ Arts</c:v>
                </c:pt>
                <c:pt idx="12">
                  <c:v>L/ Droit-grds enjeux monde</c:v>
                </c:pt>
                <c:pt idx="13">
                  <c:v>L/ Mathématiques</c:v>
                </c:pt>
              </c:strCache>
            </c:strRef>
          </c:cat>
          <c:val>
            <c:numRef>
              <c:f>p23haut!$C$32:$C$45</c:f>
              <c:numCache>
                <c:formatCode>0</c:formatCode>
                <c:ptCount val="14"/>
                <c:pt idx="0">
                  <c:v>62.850583109394975</c:v>
                </c:pt>
                <c:pt idx="1">
                  <c:v>62.955665024630541</c:v>
                </c:pt>
                <c:pt idx="2">
                  <c:v>47.962129366865639</c:v>
                </c:pt>
                <c:pt idx="3">
                  <c:v>42.468790106171973</c:v>
                </c:pt>
                <c:pt idx="4">
                  <c:v>29.30149960536701</c:v>
                </c:pt>
                <c:pt idx="5">
                  <c:v>15.240276615425275</c:v>
                </c:pt>
                <c:pt idx="6">
                  <c:v>60.730942084287292</c:v>
                </c:pt>
                <c:pt idx="7">
                  <c:v>54.598168319514443</c:v>
                </c:pt>
                <c:pt idx="8">
                  <c:v>61.074559737437895</c:v>
                </c:pt>
                <c:pt idx="9">
                  <c:v>79.723640732952845</c:v>
                </c:pt>
                <c:pt idx="10">
                  <c:v>79.77736549165121</c:v>
                </c:pt>
                <c:pt idx="11">
                  <c:v>77.130365659777425</c:v>
                </c:pt>
                <c:pt idx="12">
                  <c:v>80.614739783443937</c:v>
                </c:pt>
                <c:pt idx="13">
                  <c:v>84.959506363285769</c:v>
                </c:pt>
              </c:numCache>
            </c:numRef>
          </c:val>
          <c:extLst xmlns:c16r2="http://schemas.microsoft.com/office/drawing/2015/06/chart">
            <c:ext xmlns:c16="http://schemas.microsoft.com/office/drawing/2014/chart" uri="{C3380CC4-5D6E-409C-BE32-E72D297353CC}">
              <c16:uniqueId val="{00000016-ED4C-4D2D-ABE8-1D83476538AE}"/>
            </c:ext>
          </c:extLst>
        </c:ser>
        <c:dLbls>
          <c:showLegendKey val="0"/>
          <c:showVal val="0"/>
          <c:showCatName val="0"/>
          <c:showSerName val="0"/>
          <c:showPercent val="0"/>
          <c:showBubbleSize val="0"/>
        </c:dLbls>
        <c:gapWidth val="150"/>
        <c:axId val="134404736"/>
        <c:axId val="127009152"/>
      </c:barChart>
      <c:catAx>
        <c:axId val="1344047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2700000" vert="horz"/>
          <a:lstStyle/>
          <a:p>
            <a:pPr>
              <a:defRPr/>
            </a:pPr>
            <a:endParaRPr lang="fr-FR"/>
          </a:p>
        </c:txPr>
        <c:crossAx val="127009152"/>
        <c:crosses val="autoZero"/>
        <c:auto val="1"/>
        <c:lblAlgn val="ctr"/>
        <c:lblOffset val="100"/>
        <c:tickLblSkip val="1"/>
        <c:tickMarkSkip val="1"/>
        <c:noMultiLvlLbl val="0"/>
      </c:catAx>
      <c:valAx>
        <c:axId val="127009152"/>
        <c:scaling>
          <c:orientation val="minMax"/>
        </c:scaling>
        <c:delete val="0"/>
        <c:axPos val="l"/>
        <c:majorGridlines>
          <c:spPr>
            <a:ln w="3175">
              <a:solidFill>
                <a:srgbClr val="EAEAEA"/>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34404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j-lt"/>
          <a:ea typeface="Arial Narrow"/>
          <a:cs typeface="Arial Narrow"/>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040590405904064E-2"/>
          <c:y val="0.16909645063156367"/>
          <c:w val="0.91328413284132837"/>
          <c:h val="0.60349940139195968"/>
        </c:manualLayout>
      </c:layout>
      <c:lineChart>
        <c:grouping val="standard"/>
        <c:varyColors val="0"/>
        <c:ser>
          <c:idx val="0"/>
          <c:order val="0"/>
          <c:tx>
            <c:strRef>
              <c:f>p23bas!$A$35</c:f>
              <c:strCache>
                <c:ptCount val="1"/>
                <c:pt idx="0">
                  <c:v>S : Scientifique</c:v>
                </c:pt>
              </c:strCache>
            </c:strRef>
          </c:tx>
          <c:spPr>
            <a:ln w="38100">
              <a:solidFill>
                <a:schemeClr val="accent1"/>
              </a:solidFill>
              <a:prstDash val="sysDot"/>
            </a:ln>
          </c:spPr>
          <c:marker>
            <c:symbol val="none"/>
          </c:marker>
          <c:dLbls>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9B3-4D7F-AB6D-CD2827B188DA}"/>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9B3-4D7F-AB6D-CD2827B188DA}"/>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89B3-4D7F-AB6D-CD2827B188DA}"/>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89B3-4D7F-AB6D-CD2827B188DA}"/>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89B3-4D7F-AB6D-CD2827B188DA}"/>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89B3-4D7F-AB6D-CD2827B188DA}"/>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89B3-4D7F-AB6D-CD2827B188DA}"/>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9B3-4D7F-AB6D-CD2827B188DA}"/>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89B3-4D7F-AB6D-CD2827B188DA}"/>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89B3-4D7F-AB6D-CD2827B188DA}"/>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89B3-4D7F-AB6D-CD2827B188DA}"/>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89B3-4D7F-AB6D-CD2827B188DA}"/>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89B3-4D7F-AB6D-CD2827B188DA}"/>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89B3-4D7F-AB6D-CD2827B188DA}"/>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89B3-4D7F-AB6D-CD2827B188DA}"/>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89B3-4D7F-AB6D-CD2827B188DA}"/>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89B3-4D7F-AB6D-CD2827B188DA}"/>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89B3-4D7F-AB6D-CD2827B188DA}"/>
                </c:ext>
              </c:extLst>
            </c:dLbl>
            <c:dLbl>
              <c:idx val="1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89B3-4D7F-AB6D-CD2827B188DA}"/>
                </c:ext>
              </c:extLst>
            </c:dLbl>
            <c:dLbl>
              <c:idx val="2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89B3-4D7F-AB6D-CD2827B188DA}"/>
                </c:ext>
              </c:extLst>
            </c:dLbl>
            <c:dLbl>
              <c:idx val="2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89B3-4D7F-AB6D-CD2827B188DA}"/>
                </c:ext>
              </c:extLst>
            </c:dLbl>
            <c:dLbl>
              <c:idx val="2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89B3-4D7F-AB6D-CD2827B188DA}"/>
                </c:ext>
              </c:extLst>
            </c:dLbl>
            <c:dLbl>
              <c:idx val="2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89B3-4D7F-AB6D-CD2827B188DA}"/>
                </c:ext>
              </c:extLst>
            </c:dLbl>
            <c:spPr>
              <a:noFill/>
              <a:ln>
                <a:noFill/>
              </a:ln>
              <a:effectLst/>
            </c:spPr>
            <c:txPr>
              <a:bodyPr/>
              <a:lstStyle/>
              <a:p>
                <a:pPr>
                  <a:defRPr b="1"/>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p23bas!$B$34:$Z$34</c:f>
              <c:numCache>
                <c:formatCode>0</c:formatCode>
                <c:ptCount val="25"/>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numCache>
            </c:numRef>
          </c:cat>
          <c:val>
            <c:numRef>
              <c:f>p23bas!$B$35:$Z$35</c:f>
              <c:numCache>
                <c:formatCode>0.0</c:formatCode>
                <c:ptCount val="25"/>
                <c:pt idx="0">
                  <c:v>40.186625373452223</c:v>
                </c:pt>
                <c:pt idx="1">
                  <c:v>41.07870183813273</c:v>
                </c:pt>
                <c:pt idx="2">
                  <c:v>41.87283266097311</c:v>
                </c:pt>
                <c:pt idx="3">
                  <c:v>41.92455163883735</c:v>
                </c:pt>
                <c:pt idx="4">
                  <c:v>42.546464721459152</c:v>
                </c:pt>
                <c:pt idx="5">
                  <c:v>42.865995164210297</c:v>
                </c:pt>
                <c:pt idx="6">
                  <c:v>43.235593578504513</c:v>
                </c:pt>
                <c:pt idx="7">
                  <c:v>44.281415075172696</c:v>
                </c:pt>
                <c:pt idx="8">
                  <c:v>44.704714322316164</c:v>
                </c:pt>
                <c:pt idx="9">
                  <c:v>44.812458443607163</c:v>
                </c:pt>
                <c:pt idx="10">
                  <c:v>45.272389691205078</c:v>
                </c:pt>
                <c:pt idx="11">
                  <c:v>45.504752999844165</c:v>
                </c:pt>
                <c:pt idx="12">
                  <c:v>46.229443460759462</c:v>
                </c:pt>
                <c:pt idx="13">
                  <c:v>45.668347134937626</c:v>
                </c:pt>
                <c:pt idx="14">
                  <c:v>45.95402935474938</c:v>
                </c:pt>
                <c:pt idx="15">
                  <c:v>45.503892800645183</c:v>
                </c:pt>
                <c:pt idx="16">
                  <c:v>45.194996135890975</c:v>
                </c:pt>
                <c:pt idx="17">
                  <c:v>44.900104506055207</c:v>
                </c:pt>
                <c:pt idx="18">
                  <c:v>45.536453893897736</c:v>
                </c:pt>
                <c:pt idx="19">
                  <c:v>45.856447148679742</c:v>
                </c:pt>
                <c:pt idx="20">
                  <c:v>46.430897047266193</c:v>
                </c:pt>
                <c:pt idx="21">
                  <c:v>46.733175150992231</c:v>
                </c:pt>
                <c:pt idx="22">
                  <c:v>46.531094796510246</c:v>
                </c:pt>
                <c:pt idx="23">
                  <c:v>47.035848100259393</c:v>
                </c:pt>
                <c:pt idx="24">
                  <c:v>47.369219105382868</c:v>
                </c:pt>
              </c:numCache>
            </c:numRef>
          </c:val>
          <c:smooth val="0"/>
          <c:extLst xmlns:c16r2="http://schemas.microsoft.com/office/drawing/2015/06/chart">
            <c:ext xmlns:c16="http://schemas.microsoft.com/office/drawing/2014/chart" uri="{C3380CC4-5D6E-409C-BE32-E72D297353CC}">
              <c16:uniqueId val="{00000017-89B3-4D7F-AB6D-CD2827B188DA}"/>
            </c:ext>
          </c:extLst>
        </c:ser>
        <c:ser>
          <c:idx val="1"/>
          <c:order val="1"/>
          <c:tx>
            <c:strRef>
              <c:f>p23bas!$A$36</c:f>
              <c:strCache>
                <c:ptCount val="1"/>
                <c:pt idx="0">
                  <c:v>STI2D : Sc et techn de l'industrie et du développement durable *</c:v>
                </c:pt>
              </c:strCache>
            </c:strRef>
          </c:tx>
          <c:spPr>
            <a:ln w="25400">
              <a:solidFill>
                <a:schemeClr val="accent1"/>
              </a:solidFill>
              <a:prstDash val="lgDashDotDot"/>
            </a:ln>
          </c:spPr>
          <c:marker>
            <c:symbol val="none"/>
          </c:marker>
          <c:dLbls>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89B3-4D7F-AB6D-CD2827B188DA}"/>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89B3-4D7F-AB6D-CD2827B188DA}"/>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89B3-4D7F-AB6D-CD2827B188DA}"/>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B-89B3-4D7F-AB6D-CD2827B188DA}"/>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89B3-4D7F-AB6D-CD2827B188DA}"/>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89B3-4D7F-AB6D-CD2827B188DA}"/>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E-89B3-4D7F-AB6D-CD2827B188DA}"/>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F-89B3-4D7F-AB6D-CD2827B188DA}"/>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0-89B3-4D7F-AB6D-CD2827B188DA}"/>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1-89B3-4D7F-AB6D-CD2827B188DA}"/>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2-89B3-4D7F-AB6D-CD2827B188DA}"/>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3-89B3-4D7F-AB6D-CD2827B188DA}"/>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4-89B3-4D7F-AB6D-CD2827B188DA}"/>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5-89B3-4D7F-AB6D-CD2827B188DA}"/>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6-89B3-4D7F-AB6D-CD2827B188DA}"/>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7-89B3-4D7F-AB6D-CD2827B188DA}"/>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8-89B3-4D7F-AB6D-CD2827B188DA}"/>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9-89B3-4D7F-AB6D-CD2827B188DA}"/>
                </c:ext>
              </c:extLst>
            </c:dLbl>
            <c:dLbl>
              <c:idx val="1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A-89B3-4D7F-AB6D-CD2827B188DA}"/>
                </c:ext>
              </c:extLst>
            </c:dLbl>
            <c:dLbl>
              <c:idx val="2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B-89B3-4D7F-AB6D-CD2827B188DA}"/>
                </c:ext>
              </c:extLst>
            </c:dLbl>
            <c:dLbl>
              <c:idx val="2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C-89B3-4D7F-AB6D-CD2827B188DA}"/>
                </c:ext>
              </c:extLst>
            </c:dLbl>
            <c:dLbl>
              <c:idx val="2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D-89B3-4D7F-AB6D-CD2827B188DA}"/>
                </c:ext>
              </c:extLst>
            </c:dLbl>
            <c:dLbl>
              <c:idx val="2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E-89B3-4D7F-AB6D-CD2827B188DA}"/>
                </c:ext>
              </c:extLst>
            </c:dLbl>
            <c:spPr>
              <a:noFill/>
              <a:ln>
                <a:noFill/>
              </a:ln>
              <a:effectLst/>
            </c:spPr>
            <c:txPr>
              <a:bodyPr/>
              <a:lstStyle/>
              <a:p>
                <a:pPr>
                  <a:defRPr b="1"/>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p23bas!$B$34:$Z$34</c:f>
              <c:numCache>
                <c:formatCode>0</c:formatCode>
                <c:ptCount val="25"/>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numCache>
            </c:numRef>
          </c:cat>
          <c:val>
            <c:numRef>
              <c:f>p23bas!$B$36:$Z$36</c:f>
              <c:numCache>
                <c:formatCode>0.0</c:formatCode>
                <c:ptCount val="25"/>
                <c:pt idx="0">
                  <c:v>6.5916834443239898</c:v>
                </c:pt>
                <c:pt idx="1">
                  <c:v>6.7216912265675184</c:v>
                </c:pt>
                <c:pt idx="2">
                  <c:v>5.9990603109516485</c:v>
                </c:pt>
                <c:pt idx="3">
                  <c:v>5.413520933424846</c:v>
                </c:pt>
                <c:pt idx="4">
                  <c:v>5.4145193103009479</c:v>
                </c:pt>
                <c:pt idx="5">
                  <c:v>5.1017154518206747</c:v>
                </c:pt>
                <c:pt idx="6">
                  <c:v>5.2257321341544456</c:v>
                </c:pt>
                <c:pt idx="7">
                  <c:v>5.1239371991542582</c:v>
                </c:pt>
                <c:pt idx="8">
                  <c:v>4.9885706602124511</c:v>
                </c:pt>
                <c:pt idx="9">
                  <c:v>5.1596665093597611</c:v>
                </c:pt>
                <c:pt idx="10">
                  <c:v>5.2491617528037926</c:v>
                </c:pt>
                <c:pt idx="11">
                  <c:v>5.5526453640649551</c:v>
                </c:pt>
                <c:pt idx="12">
                  <c:v>5.5876541357144642</c:v>
                </c:pt>
                <c:pt idx="13">
                  <c:v>6.0644227677135811</c:v>
                </c:pt>
                <c:pt idx="14">
                  <c:v>5.905850370329274</c:v>
                </c:pt>
                <c:pt idx="15">
                  <c:v>5.9710855741538111</c:v>
                </c:pt>
                <c:pt idx="16">
                  <c:v>5.7316623663840769</c:v>
                </c:pt>
                <c:pt idx="17">
                  <c:v>5.7410243321422492</c:v>
                </c:pt>
                <c:pt idx="18">
                  <c:v>6.4847048366787643</c:v>
                </c:pt>
                <c:pt idx="19">
                  <c:v>7.0430670372910722</c:v>
                </c:pt>
                <c:pt idx="20">
                  <c:v>7.0587429823360264</c:v>
                </c:pt>
                <c:pt idx="21">
                  <c:v>6.6371824256706589</c:v>
                </c:pt>
                <c:pt idx="22">
                  <c:v>6.9646856687018683</c:v>
                </c:pt>
                <c:pt idx="23">
                  <c:v>7.0708178031133526</c:v>
                </c:pt>
                <c:pt idx="24">
                  <c:v>7.6886328509203317</c:v>
                </c:pt>
              </c:numCache>
            </c:numRef>
          </c:val>
          <c:smooth val="0"/>
          <c:extLst xmlns:c16r2="http://schemas.microsoft.com/office/drawing/2015/06/chart">
            <c:ext xmlns:c16="http://schemas.microsoft.com/office/drawing/2014/chart" uri="{C3380CC4-5D6E-409C-BE32-E72D297353CC}">
              <c16:uniqueId val="{0000002F-89B3-4D7F-AB6D-CD2827B188DA}"/>
            </c:ext>
          </c:extLst>
        </c:ser>
        <c:ser>
          <c:idx val="2"/>
          <c:order val="2"/>
          <c:tx>
            <c:strRef>
              <c:f>p23bas!$A$37</c:f>
              <c:strCache>
                <c:ptCount val="1"/>
                <c:pt idx="0">
                  <c:v>STL : Sciences et technologies de laboratoire</c:v>
                </c:pt>
              </c:strCache>
            </c:strRef>
          </c:tx>
          <c:spPr>
            <a:ln w="25400">
              <a:solidFill>
                <a:schemeClr val="accent1"/>
              </a:solidFill>
              <a:prstDash val="lgDash"/>
            </a:ln>
          </c:spPr>
          <c:marker>
            <c:symbol val="none"/>
          </c:marker>
          <c:dLbls>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0-89B3-4D7F-AB6D-CD2827B188DA}"/>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1-89B3-4D7F-AB6D-CD2827B188DA}"/>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2-89B3-4D7F-AB6D-CD2827B188DA}"/>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3-89B3-4D7F-AB6D-CD2827B188DA}"/>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4-89B3-4D7F-AB6D-CD2827B188DA}"/>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5-89B3-4D7F-AB6D-CD2827B188DA}"/>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6-89B3-4D7F-AB6D-CD2827B188DA}"/>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7-89B3-4D7F-AB6D-CD2827B188DA}"/>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8-89B3-4D7F-AB6D-CD2827B188DA}"/>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9-89B3-4D7F-AB6D-CD2827B188DA}"/>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A-89B3-4D7F-AB6D-CD2827B188DA}"/>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B-89B3-4D7F-AB6D-CD2827B188DA}"/>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C-89B3-4D7F-AB6D-CD2827B188DA}"/>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D-89B3-4D7F-AB6D-CD2827B188DA}"/>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E-89B3-4D7F-AB6D-CD2827B188DA}"/>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F-89B3-4D7F-AB6D-CD2827B188DA}"/>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40-89B3-4D7F-AB6D-CD2827B188DA}"/>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41-89B3-4D7F-AB6D-CD2827B188DA}"/>
                </c:ext>
              </c:extLst>
            </c:dLbl>
            <c:dLbl>
              <c:idx val="1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42-89B3-4D7F-AB6D-CD2827B188DA}"/>
                </c:ext>
              </c:extLst>
            </c:dLbl>
            <c:dLbl>
              <c:idx val="2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43-89B3-4D7F-AB6D-CD2827B188DA}"/>
                </c:ext>
              </c:extLst>
            </c:dLbl>
            <c:dLbl>
              <c:idx val="2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44-89B3-4D7F-AB6D-CD2827B188DA}"/>
                </c:ext>
              </c:extLst>
            </c:dLbl>
            <c:dLbl>
              <c:idx val="2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45-89B3-4D7F-AB6D-CD2827B188DA}"/>
                </c:ext>
              </c:extLst>
            </c:dLbl>
            <c:dLbl>
              <c:idx val="2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46-89B3-4D7F-AB6D-CD2827B188DA}"/>
                </c:ext>
              </c:extLst>
            </c:dLbl>
            <c:spPr>
              <a:noFill/>
              <a:ln>
                <a:noFill/>
              </a:ln>
              <a:effectLst/>
            </c:spPr>
            <c:txPr>
              <a:bodyPr/>
              <a:lstStyle/>
              <a:p>
                <a:pPr>
                  <a:defRPr b="1"/>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p23bas!$B$34:$Z$34</c:f>
              <c:numCache>
                <c:formatCode>0</c:formatCode>
                <c:ptCount val="25"/>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numCache>
            </c:numRef>
          </c:cat>
          <c:val>
            <c:numRef>
              <c:f>p23bas!$B$37:$Z$37</c:f>
              <c:numCache>
                <c:formatCode>0.0</c:formatCode>
                <c:ptCount val="25"/>
                <c:pt idx="0">
                  <c:v>49.095092024539881</c:v>
                </c:pt>
                <c:pt idx="1">
                  <c:v>49.456210646823124</c:v>
                </c:pt>
                <c:pt idx="2">
                  <c:v>50.061349693251536</c:v>
                </c:pt>
                <c:pt idx="3">
                  <c:v>50.380078636959368</c:v>
                </c:pt>
                <c:pt idx="4">
                  <c:v>52.807982602021234</c:v>
                </c:pt>
                <c:pt idx="5">
                  <c:v>53.818462329647723</c:v>
                </c:pt>
                <c:pt idx="6">
                  <c:v>54.985453583708015</c:v>
                </c:pt>
                <c:pt idx="7">
                  <c:v>55.077641885392332</c:v>
                </c:pt>
                <c:pt idx="8">
                  <c:v>56.902075497980221</c:v>
                </c:pt>
                <c:pt idx="9">
                  <c:v>58.13312327688066</c:v>
                </c:pt>
                <c:pt idx="10">
                  <c:v>56.959398106109745</c:v>
                </c:pt>
                <c:pt idx="11">
                  <c:v>56.430015159171298</c:v>
                </c:pt>
                <c:pt idx="12">
                  <c:v>57.248880358285348</c:v>
                </c:pt>
                <c:pt idx="13">
                  <c:v>55.720634920634922</c:v>
                </c:pt>
                <c:pt idx="14">
                  <c:v>55.094339622641506</c:v>
                </c:pt>
                <c:pt idx="15">
                  <c:v>56.098499422854943</c:v>
                </c:pt>
                <c:pt idx="16">
                  <c:v>56.149804661188199</c:v>
                </c:pt>
                <c:pt idx="17">
                  <c:v>55.576483250369975</c:v>
                </c:pt>
                <c:pt idx="18">
                  <c:v>56.528971444413642</c:v>
                </c:pt>
                <c:pt idx="19">
                  <c:v>56.207704320666316</c:v>
                </c:pt>
                <c:pt idx="20">
                  <c:v>57.549751243781095</c:v>
                </c:pt>
                <c:pt idx="21">
                  <c:v>57.245301681503463</c:v>
                </c:pt>
                <c:pt idx="22">
                  <c:v>57.313892840208631</c:v>
                </c:pt>
                <c:pt idx="23">
                  <c:v>57.270158661160615</c:v>
                </c:pt>
                <c:pt idx="24">
                  <c:v>56.940789473684212</c:v>
                </c:pt>
              </c:numCache>
            </c:numRef>
          </c:val>
          <c:smooth val="0"/>
          <c:extLst xmlns:c16r2="http://schemas.microsoft.com/office/drawing/2015/06/chart">
            <c:ext xmlns:c16="http://schemas.microsoft.com/office/drawing/2014/chart" uri="{C3380CC4-5D6E-409C-BE32-E72D297353CC}">
              <c16:uniqueId val="{00000047-89B3-4D7F-AB6D-CD2827B188DA}"/>
            </c:ext>
          </c:extLst>
        </c:ser>
        <c:ser>
          <c:idx val="3"/>
          <c:order val="3"/>
          <c:tx>
            <c:strRef>
              <c:f>p23bas!$A$38</c:f>
              <c:strCache>
                <c:ptCount val="1"/>
                <c:pt idx="0">
                  <c:v>Term. S + STI + STL</c:v>
                </c:pt>
              </c:strCache>
            </c:strRef>
          </c:tx>
          <c:spPr>
            <a:ln w="38100">
              <a:solidFill>
                <a:schemeClr val="accent1"/>
              </a:solidFill>
              <a:prstDash val="solid"/>
            </a:ln>
          </c:spPr>
          <c:marker>
            <c:symbol val="none"/>
          </c:marker>
          <c:dLbls>
            <c:dLbl>
              <c:idx val="0"/>
              <c:layout>
                <c:manualLayout>
                  <c:x val="-3.7607771353304092E-2"/>
                  <c:y val="-2.9533451175745889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48-89B3-4D7F-AB6D-CD2827B188DA}"/>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49-89B3-4D7F-AB6D-CD2827B188DA}"/>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4A-89B3-4D7F-AB6D-CD2827B188DA}"/>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4B-89B3-4D7F-AB6D-CD2827B188DA}"/>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4C-89B3-4D7F-AB6D-CD2827B188DA}"/>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4D-89B3-4D7F-AB6D-CD2827B188DA}"/>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4E-89B3-4D7F-AB6D-CD2827B188DA}"/>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4F-89B3-4D7F-AB6D-CD2827B188DA}"/>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50-89B3-4D7F-AB6D-CD2827B188DA}"/>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51-89B3-4D7F-AB6D-CD2827B188DA}"/>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52-89B3-4D7F-AB6D-CD2827B188DA}"/>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53-89B3-4D7F-AB6D-CD2827B188DA}"/>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54-89B3-4D7F-AB6D-CD2827B188DA}"/>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55-89B3-4D7F-AB6D-CD2827B188DA}"/>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56-89B3-4D7F-AB6D-CD2827B188DA}"/>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57-89B3-4D7F-AB6D-CD2827B188DA}"/>
                </c:ext>
              </c:extLst>
            </c:dLbl>
            <c:dLbl>
              <c:idx val="1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58-89B3-4D7F-AB6D-CD2827B188DA}"/>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59-89B3-4D7F-AB6D-CD2827B188DA}"/>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5A-89B3-4D7F-AB6D-CD2827B188DA}"/>
                </c:ext>
              </c:extLst>
            </c:dLbl>
            <c:dLbl>
              <c:idx val="1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5B-89B3-4D7F-AB6D-CD2827B188DA}"/>
                </c:ext>
              </c:extLst>
            </c:dLbl>
            <c:dLbl>
              <c:idx val="2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5C-89B3-4D7F-AB6D-CD2827B188DA}"/>
                </c:ext>
              </c:extLst>
            </c:dLbl>
            <c:dLbl>
              <c:idx val="2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5D-89B3-4D7F-AB6D-CD2827B188DA}"/>
                </c:ext>
              </c:extLst>
            </c:dLbl>
            <c:dLbl>
              <c:idx val="2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5E-89B3-4D7F-AB6D-CD2827B188DA}"/>
                </c:ext>
              </c:extLst>
            </c:dLbl>
            <c:dLbl>
              <c:idx val="2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5F-89B3-4D7F-AB6D-CD2827B188DA}"/>
                </c:ext>
              </c:extLst>
            </c:dLbl>
            <c:spPr>
              <a:noFill/>
              <a:ln>
                <a:noFill/>
              </a:ln>
              <a:effectLst/>
            </c:spPr>
            <c:txPr>
              <a:bodyPr/>
              <a:lstStyle/>
              <a:p>
                <a:pPr>
                  <a:defRPr b="1"/>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p23bas!$B$34:$Z$34</c:f>
              <c:numCache>
                <c:formatCode>0</c:formatCode>
                <c:ptCount val="25"/>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numCache>
            </c:numRef>
          </c:cat>
          <c:val>
            <c:numRef>
              <c:f>p23bas!$B$38:$Z$38</c:f>
              <c:numCache>
                <c:formatCode>0.0</c:formatCode>
                <c:ptCount val="25"/>
                <c:pt idx="0">
                  <c:v>32.953560478324057</c:v>
                </c:pt>
                <c:pt idx="1">
                  <c:v>33.310419549857961</c:v>
                </c:pt>
                <c:pt idx="2">
                  <c:v>34.27050673075118</c:v>
                </c:pt>
                <c:pt idx="3">
                  <c:v>34.340585549288207</c:v>
                </c:pt>
                <c:pt idx="4">
                  <c:v>34.833037825059101</c:v>
                </c:pt>
                <c:pt idx="5">
                  <c:v>35.157934073746624</c:v>
                </c:pt>
                <c:pt idx="6">
                  <c:v>35.446396077154404</c:v>
                </c:pt>
                <c:pt idx="7">
                  <c:v>36.339083838832885</c:v>
                </c:pt>
                <c:pt idx="8">
                  <c:v>36.604819195966847</c:v>
                </c:pt>
                <c:pt idx="9">
                  <c:v>36.721445499360073</c:v>
                </c:pt>
                <c:pt idx="10">
                  <c:v>37.413225634908088</c:v>
                </c:pt>
                <c:pt idx="11">
                  <c:v>37.942151236050158</c:v>
                </c:pt>
                <c:pt idx="12">
                  <c:v>38.716719082687085</c:v>
                </c:pt>
                <c:pt idx="13">
                  <c:v>38.825382384159731</c:v>
                </c:pt>
                <c:pt idx="14">
                  <c:v>39.312405852978074</c:v>
                </c:pt>
                <c:pt idx="15">
                  <c:v>39.113450670744555</c:v>
                </c:pt>
                <c:pt idx="16">
                  <c:v>39.150701720898923</c:v>
                </c:pt>
                <c:pt idx="17">
                  <c:v>39.530662387805243</c:v>
                </c:pt>
                <c:pt idx="18">
                  <c:v>40.67746803667751</c:v>
                </c:pt>
                <c:pt idx="19">
                  <c:v>41.465255432228204</c:v>
                </c:pt>
                <c:pt idx="20">
                  <c:v>41.5061840736889</c:v>
                </c:pt>
                <c:pt idx="21">
                  <c:v>41.57947484465825</c:v>
                </c:pt>
                <c:pt idx="22">
                  <c:v>41.330944303204362</c:v>
                </c:pt>
                <c:pt idx="23">
                  <c:v>41.511695716970131</c:v>
                </c:pt>
                <c:pt idx="24">
                  <c:v>41.90760858362021</c:v>
                </c:pt>
              </c:numCache>
            </c:numRef>
          </c:val>
          <c:smooth val="0"/>
          <c:extLst xmlns:c16r2="http://schemas.microsoft.com/office/drawing/2015/06/chart">
            <c:ext xmlns:c16="http://schemas.microsoft.com/office/drawing/2014/chart" uri="{C3380CC4-5D6E-409C-BE32-E72D297353CC}">
              <c16:uniqueId val="{00000060-89B3-4D7F-AB6D-CD2827B188DA}"/>
            </c:ext>
          </c:extLst>
        </c:ser>
        <c:dLbls>
          <c:showLegendKey val="0"/>
          <c:showVal val="0"/>
          <c:showCatName val="0"/>
          <c:showSerName val="0"/>
          <c:showPercent val="0"/>
          <c:showBubbleSize val="0"/>
        </c:dLbls>
        <c:marker val="1"/>
        <c:smooth val="0"/>
        <c:axId val="133837568"/>
        <c:axId val="133839104"/>
      </c:lineChart>
      <c:catAx>
        <c:axId val="133837568"/>
        <c:scaling>
          <c:orientation val="minMax"/>
        </c:scaling>
        <c:delete val="0"/>
        <c:axPos val="b"/>
        <c:numFmt formatCode="0"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3839104"/>
        <c:crosses val="autoZero"/>
        <c:auto val="1"/>
        <c:lblAlgn val="ctr"/>
        <c:lblOffset val="100"/>
        <c:tickLblSkip val="1"/>
        <c:tickMarkSkip val="1"/>
        <c:noMultiLvlLbl val="0"/>
      </c:catAx>
      <c:valAx>
        <c:axId val="133839104"/>
        <c:scaling>
          <c:orientation val="minMax"/>
        </c:scaling>
        <c:delete val="0"/>
        <c:axPos val="l"/>
        <c:majorGridlines>
          <c:spPr>
            <a:ln w="3175">
              <a:solidFill>
                <a:srgbClr val="EAEAEA"/>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33837568"/>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84924981063774E-2"/>
          <c:y val="7.8864353312302835E-2"/>
          <c:w val="0.80168133016128063"/>
          <c:h val="0.72555205047318694"/>
        </c:manualLayout>
      </c:layout>
      <c:barChart>
        <c:barDir val="col"/>
        <c:grouping val="clustered"/>
        <c:varyColors val="0"/>
        <c:ser>
          <c:idx val="0"/>
          <c:order val="0"/>
          <c:tx>
            <c:strRef>
              <c:f>p24haut!$A$32</c:f>
              <c:strCache>
                <c:ptCount val="1"/>
                <c:pt idx="0">
                  <c:v>Filles</c:v>
                </c:pt>
              </c:strCache>
            </c:strRef>
          </c:tx>
          <c:spPr>
            <a:solidFill>
              <a:schemeClr val="accent1"/>
            </a:solidFill>
            <a:ln w="12700">
              <a:solidFill>
                <a:srgbClr val="EAEAEA"/>
              </a:solidFill>
              <a:prstDash val="solid"/>
            </a:ln>
          </c:spPr>
          <c:invertIfNegative val="0"/>
          <c:dPt>
            <c:idx val="0"/>
            <c:invertIfNegative val="0"/>
            <c:bubble3D val="0"/>
            <c:extLst xmlns:c16r2="http://schemas.microsoft.com/office/drawing/2015/06/chart">
              <c:ext xmlns:c16="http://schemas.microsoft.com/office/drawing/2014/chart" uri="{C3380CC4-5D6E-409C-BE32-E72D297353CC}">
                <c16:uniqueId val="{00000000-7B81-4687-9156-60481C2B59F1}"/>
              </c:ext>
            </c:extLst>
          </c:dPt>
          <c:dLbls>
            <c:spPr>
              <a:noFill/>
              <a:ln w="25400">
                <a:noFill/>
              </a:ln>
            </c:spPr>
            <c:txPr>
              <a:bodyPr/>
              <a:lstStyle/>
              <a:p>
                <a:pPr>
                  <a:defRPr sz="800" b="1" i="0" u="none" strike="noStrike" baseline="0">
                    <a:solidFill>
                      <a:sysClr val="windowText" lastClr="000000"/>
                    </a:solidFill>
                    <a:latin typeface="Arial"/>
                    <a:ea typeface="Arial"/>
                    <a:cs typeface="Arial"/>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p24haut!$B$32:$D$32</c:f>
              <c:numCache>
                <c:formatCode>0</c:formatCode>
                <c:ptCount val="3"/>
                <c:pt idx="0">
                  <c:v>43.18654698603838</c:v>
                </c:pt>
                <c:pt idx="1">
                  <c:v>11.456044798234229</c:v>
                </c:pt>
                <c:pt idx="2">
                  <c:v>19.487114254458493</c:v>
                </c:pt>
              </c:numCache>
            </c:numRef>
          </c:val>
          <c:extLst xmlns:c16r2="http://schemas.microsoft.com/office/drawing/2015/06/chart">
            <c:ext xmlns:c16="http://schemas.microsoft.com/office/drawing/2014/chart" uri="{C3380CC4-5D6E-409C-BE32-E72D297353CC}">
              <c16:uniqueId val="{00000001-7B81-4687-9156-60481C2B59F1}"/>
            </c:ext>
          </c:extLst>
        </c:ser>
        <c:ser>
          <c:idx val="1"/>
          <c:order val="1"/>
          <c:tx>
            <c:strRef>
              <c:f>p24haut!$A$33</c:f>
              <c:strCache>
                <c:ptCount val="1"/>
                <c:pt idx="0">
                  <c:v>Garçons</c:v>
                </c:pt>
              </c:strCache>
            </c:strRef>
          </c:tx>
          <c:spPr>
            <a:solidFill>
              <a:schemeClr val="accent2"/>
            </a:solidFill>
            <a:ln w="12700">
              <a:solidFill>
                <a:srgbClr val="EAEAEA"/>
              </a:solidFill>
              <a:prstDash val="solid"/>
            </a:ln>
          </c:spPr>
          <c:invertIfNegative val="0"/>
          <c:dLbls>
            <c:spPr>
              <a:noFill/>
              <a:ln w="25400">
                <a:noFill/>
              </a:ln>
            </c:spPr>
            <c:txPr>
              <a:bodyPr/>
              <a:lstStyle/>
              <a:p>
                <a:pPr>
                  <a:defRPr sz="800" b="1" i="0" u="none" strike="noStrike" baseline="0">
                    <a:solidFill>
                      <a:schemeClr val="bg1"/>
                    </a:solidFill>
                    <a:latin typeface="Arial"/>
                    <a:ea typeface="Arial"/>
                    <a:cs typeface="Arial"/>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p24haut!$B$33:$D$33</c:f>
              <c:numCache>
                <c:formatCode>0</c:formatCode>
                <c:ptCount val="3"/>
                <c:pt idx="0">
                  <c:v>60.756434025078242</c:v>
                </c:pt>
                <c:pt idx="1">
                  <c:v>16.947630317373626</c:v>
                </c:pt>
                <c:pt idx="2">
                  <c:v>31.296204705310082</c:v>
                </c:pt>
              </c:numCache>
            </c:numRef>
          </c:val>
          <c:extLst xmlns:c16r2="http://schemas.microsoft.com/office/drawing/2015/06/chart">
            <c:ext xmlns:c16="http://schemas.microsoft.com/office/drawing/2014/chart" uri="{C3380CC4-5D6E-409C-BE32-E72D297353CC}">
              <c16:uniqueId val="{00000002-7B81-4687-9156-60481C2B59F1}"/>
            </c:ext>
          </c:extLst>
        </c:ser>
        <c:dLbls>
          <c:showLegendKey val="0"/>
          <c:showVal val="0"/>
          <c:showCatName val="0"/>
          <c:showSerName val="0"/>
          <c:showPercent val="0"/>
          <c:showBubbleSize val="0"/>
        </c:dLbls>
        <c:gapWidth val="150"/>
        <c:axId val="134036864"/>
        <c:axId val="134038656"/>
      </c:barChart>
      <c:catAx>
        <c:axId val="134036864"/>
        <c:scaling>
          <c:orientation val="minMax"/>
        </c:scaling>
        <c:delete val="0"/>
        <c:axPos val="b"/>
        <c:numFmt formatCode="General" sourceLinked="1"/>
        <c:majorTickMark val="none"/>
        <c:minorTickMark val="none"/>
        <c:tickLblPos val="none"/>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34038656"/>
        <c:crosses val="autoZero"/>
        <c:auto val="1"/>
        <c:lblAlgn val="ctr"/>
        <c:lblOffset val="100"/>
        <c:tickLblSkip val="1"/>
        <c:tickMarkSkip val="1"/>
        <c:noMultiLvlLbl val="0"/>
      </c:catAx>
      <c:valAx>
        <c:axId val="134038656"/>
        <c:scaling>
          <c:orientation val="minMax"/>
        </c:scaling>
        <c:delete val="0"/>
        <c:axPos val="l"/>
        <c:majorGridlines>
          <c:spPr>
            <a:ln w="3175">
              <a:solidFill>
                <a:srgbClr val="EAEAEA"/>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34036864"/>
        <c:crosses val="autoZero"/>
        <c:crossBetween val="between"/>
      </c:valAx>
      <c:spPr>
        <a:solidFill>
          <a:srgbClr val="FFFFFF"/>
        </a:solidFill>
        <a:ln w="25400">
          <a:noFill/>
        </a:ln>
      </c:spPr>
    </c:plotArea>
    <c:legend>
      <c:legendPos val="r"/>
      <c:layout>
        <c:manualLayout>
          <c:xMode val="edge"/>
          <c:yMode val="edge"/>
          <c:x val="0.55126094904241463"/>
          <c:y val="7.8864201380768023E-2"/>
          <c:w val="0.24705908388770156"/>
          <c:h val="0.11356461630415009"/>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horizontalDpi="300" verticalDpi="300"/>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984375000000111E-2"/>
          <c:y val="0.10952431884448867"/>
          <c:w val="0.818359375"/>
          <c:h val="0.69524132831718954"/>
        </c:manualLayout>
      </c:layout>
      <c:barChart>
        <c:barDir val="col"/>
        <c:grouping val="clustered"/>
        <c:varyColors val="0"/>
        <c:ser>
          <c:idx val="0"/>
          <c:order val="0"/>
          <c:tx>
            <c:strRef>
              <c:f>p24bas!$B$22</c:f>
              <c:strCache>
                <c:ptCount val="1"/>
                <c:pt idx="0">
                  <c:v>Filles</c:v>
                </c:pt>
              </c:strCache>
            </c:strRef>
          </c:tx>
          <c:spPr>
            <a:solidFill>
              <a:schemeClr val="accent1"/>
            </a:solidFill>
            <a:ln w="25400">
              <a:noFill/>
            </a:ln>
          </c:spPr>
          <c:invertIfNegative val="0"/>
          <c:dLbls>
            <c:spPr>
              <a:noFill/>
              <a:ln w="25400">
                <a:noFill/>
              </a:ln>
            </c:sp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p24bas!$A$23:$A$28</c:f>
              <c:strCache>
                <c:ptCount val="6"/>
                <c:pt idx="0">
                  <c:v>Niveau V</c:v>
                </c:pt>
                <c:pt idx="1">
                  <c:v>Niveau IV</c:v>
                </c:pt>
                <c:pt idx="2">
                  <c:v>Niveau III</c:v>
                </c:pt>
                <c:pt idx="3">
                  <c:v>Niveau II</c:v>
                </c:pt>
                <c:pt idx="4">
                  <c:v>Niveau I</c:v>
                </c:pt>
                <c:pt idx="5">
                  <c:v>Tous niveaux</c:v>
                </c:pt>
              </c:strCache>
            </c:strRef>
          </c:cat>
          <c:val>
            <c:numRef>
              <c:f>p24bas!$B$23:$B$28</c:f>
              <c:numCache>
                <c:formatCode>0</c:formatCode>
                <c:ptCount val="6"/>
                <c:pt idx="0">
                  <c:v>26.0592937637226</c:v>
                </c:pt>
                <c:pt idx="1">
                  <c:v>32.510415357698662</c:v>
                </c:pt>
                <c:pt idx="2">
                  <c:v>36.534878205779719</c:v>
                </c:pt>
                <c:pt idx="3">
                  <c:v>47.755050345133306</c:v>
                </c:pt>
                <c:pt idx="4">
                  <c:v>37.98749727655153</c:v>
                </c:pt>
                <c:pt idx="5">
                  <c:v>32.735809268354728</c:v>
                </c:pt>
              </c:numCache>
            </c:numRef>
          </c:val>
          <c:extLst xmlns:c16r2="http://schemas.microsoft.com/office/drawing/2015/06/chart">
            <c:ext xmlns:c16="http://schemas.microsoft.com/office/drawing/2014/chart" uri="{C3380CC4-5D6E-409C-BE32-E72D297353CC}">
              <c16:uniqueId val="{00000000-C82A-4630-8B84-69EDC6D53AAF}"/>
            </c:ext>
          </c:extLst>
        </c:ser>
        <c:dLbls>
          <c:showLegendKey val="0"/>
          <c:showVal val="0"/>
          <c:showCatName val="0"/>
          <c:showSerName val="0"/>
          <c:showPercent val="0"/>
          <c:showBubbleSize val="0"/>
        </c:dLbls>
        <c:gapWidth val="150"/>
        <c:axId val="134843392"/>
        <c:axId val="134845184"/>
      </c:barChart>
      <c:lineChart>
        <c:grouping val="standard"/>
        <c:varyColors val="0"/>
        <c:ser>
          <c:idx val="1"/>
          <c:order val="1"/>
          <c:tx>
            <c:strRef>
              <c:f>p24bas!$C$22</c:f>
              <c:strCache>
                <c:ptCount val="1"/>
                <c:pt idx="0">
                  <c:v>Offre de formation dans les services</c:v>
                </c:pt>
              </c:strCache>
            </c:strRef>
          </c:tx>
          <c:spPr>
            <a:ln>
              <a:noFill/>
            </a:ln>
          </c:spPr>
          <c:marker>
            <c:symbol val="diamond"/>
            <c:size val="9"/>
            <c:spPr>
              <a:solidFill>
                <a:schemeClr val="accent3"/>
              </a:solidFill>
              <a:ln>
                <a:noFill/>
              </a:ln>
            </c:spPr>
          </c:marker>
          <c:dLbls>
            <c:spPr>
              <a:noFill/>
              <a:ln w="25400">
                <a:noFill/>
              </a:ln>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p24bas!$A$23:$A$28</c:f>
              <c:strCache>
                <c:ptCount val="6"/>
                <c:pt idx="0">
                  <c:v>Niveau V</c:v>
                </c:pt>
                <c:pt idx="1">
                  <c:v>Niveau IV</c:v>
                </c:pt>
                <c:pt idx="2">
                  <c:v>Niveau III</c:v>
                </c:pt>
                <c:pt idx="3">
                  <c:v>Niveau II</c:v>
                </c:pt>
                <c:pt idx="4">
                  <c:v>Niveau I</c:v>
                </c:pt>
                <c:pt idx="5">
                  <c:v>Tous niveaux</c:v>
                </c:pt>
              </c:strCache>
            </c:strRef>
          </c:cat>
          <c:val>
            <c:numRef>
              <c:f>p24bas!$C$23:$C$28</c:f>
              <c:numCache>
                <c:formatCode>0</c:formatCode>
                <c:ptCount val="6"/>
                <c:pt idx="0">
                  <c:v>26.455960309084514</c:v>
                </c:pt>
                <c:pt idx="1">
                  <c:v>38.180623084879123</c:v>
                </c:pt>
                <c:pt idx="2">
                  <c:v>55.794965613036553</c:v>
                </c:pt>
                <c:pt idx="3">
                  <c:v>71.439427522006213</c:v>
                </c:pt>
                <c:pt idx="4">
                  <c:v>54.42707023983106</c:v>
                </c:pt>
                <c:pt idx="5">
                  <c:v>41.854652810475599</c:v>
                </c:pt>
              </c:numCache>
            </c:numRef>
          </c:val>
          <c:smooth val="0"/>
          <c:extLst xmlns:c16r2="http://schemas.microsoft.com/office/drawing/2015/06/chart">
            <c:ext xmlns:c16="http://schemas.microsoft.com/office/drawing/2014/chart" uri="{C3380CC4-5D6E-409C-BE32-E72D297353CC}">
              <c16:uniqueId val="{00000001-C82A-4630-8B84-69EDC6D53AAF}"/>
            </c:ext>
          </c:extLst>
        </c:ser>
        <c:dLbls>
          <c:showLegendKey val="0"/>
          <c:showVal val="0"/>
          <c:showCatName val="0"/>
          <c:showSerName val="0"/>
          <c:showPercent val="0"/>
          <c:showBubbleSize val="0"/>
        </c:dLbls>
        <c:marker val="1"/>
        <c:smooth val="0"/>
        <c:axId val="134868992"/>
        <c:axId val="134846720"/>
      </c:lineChart>
      <c:catAx>
        <c:axId val="134843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134845184"/>
        <c:crosses val="autoZero"/>
        <c:auto val="1"/>
        <c:lblAlgn val="ctr"/>
        <c:lblOffset val="100"/>
        <c:tickLblSkip val="1"/>
        <c:tickMarkSkip val="1"/>
        <c:noMultiLvlLbl val="0"/>
      </c:catAx>
      <c:valAx>
        <c:axId val="134845184"/>
        <c:scaling>
          <c:orientation val="minMax"/>
          <c:max val="80"/>
        </c:scaling>
        <c:delete val="0"/>
        <c:axPos val="l"/>
        <c:majorGridlines>
          <c:spPr>
            <a:ln w="3175">
              <a:solidFill>
                <a:srgbClr val="EAEAEA"/>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fr-FR"/>
          </a:p>
        </c:txPr>
        <c:crossAx val="134843392"/>
        <c:crosses val="autoZero"/>
        <c:crossBetween val="between"/>
        <c:majorUnit val="10"/>
      </c:valAx>
      <c:valAx>
        <c:axId val="134846720"/>
        <c:scaling>
          <c:orientation val="minMax"/>
          <c:max val="80"/>
        </c:scaling>
        <c:delete val="0"/>
        <c:axPos val="r"/>
        <c:numFmt formatCode="0" sourceLinked="1"/>
        <c:majorTickMark val="out"/>
        <c:minorTickMark val="none"/>
        <c:tickLblPos val="nextTo"/>
        <c:crossAx val="134868992"/>
        <c:crosses val="max"/>
        <c:crossBetween val="between"/>
      </c:valAx>
      <c:catAx>
        <c:axId val="134868992"/>
        <c:scaling>
          <c:orientation val="minMax"/>
        </c:scaling>
        <c:delete val="1"/>
        <c:axPos val="b"/>
        <c:numFmt formatCode="General" sourceLinked="1"/>
        <c:majorTickMark val="out"/>
        <c:minorTickMark val="none"/>
        <c:tickLblPos val="nextTo"/>
        <c:crossAx val="134846720"/>
        <c:crosses val="autoZero"/>
        <c:auto val="1"/>
        <c:lblAlgn val="ctr"/>
        <c:lblOffset val="100"/>
        <c:noMultiLvlLbl val="0"/>
      </c:catAx>
      <c:spPr>
        <a:solidFill>
          <a:srgbClr val="FFFFFF"/>
        </a:solidFill>
        <a:ln w="25400">
          <a:noFill/>
        </a:ln>
      </c:spPr>
    </c:plotArea>
    <c:legend>
      <c:legendPos val="r"/>
      <c:layout>
        <c:manualLayout>
          <c:xMode val="edge"/>
          <c:yMode val="edge"/>
          <c:x val="9.9609375000000111E-2"/>
          <c:y val="2.3809523809523812E-2"/>
          <c:w val="0.30100930565497497"/>
          <c:h val="0.18829396325459319"/>
        </c:manualLayout>
      </c:layout>
      <c:overlay val="0"/>
      <c:spPr>
        <a:solidFill>
          <a:srgbClr val="FFFFFF"/>
        </a:solidFill>
        <a:ln w="25400">
          <a:noFill/>
        </a:ln>
      </c:spPr>
      <c:txPr>
        <a:bodyPr/>
        <a:lstStyle/>
        <a:p>
          <a:pPr>
            <a:defRPr sz="700"/>
          </a:pPr>
          <a:endParaRPr lang="fr-FR"/>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j-lt"/>
          <a:ea typeface="Arial Narrow"/>
          <a:cs typeface="Arial Narrow"/>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7950172595972268"/>
          <c:y val="3.5885209382954343E-2"/>
          <c:w val="0.48128426025697074"/>
          <c:h val="0.87799145623628305"/>
        </c:manualLayout>
      </c:layout>
      <c:barChart>
        <c:barDir val="bar"/>
        <c:grouping val="clustered"/>
        <c:varyColors val="0"/>
        <c:ser>
          <c:idx val="0"/>
          <c:order val="0"/>
          <c:spPr>
            <a:solidFill>
              <a:schemeClr val="accent1"/>
            </a:solidFill>
            <a:ln w="12700">
              <a:solidFill>
                <a:srgbClr val="000000"/>
              </a:solidFill>
              <a:prstDash val="solid"/>
            </a:ln>
          </c:spPr>
          <c:invertIfNegative val="0"/>
          <c:dPt>
            <c:idx val="10"/>
            <c:invertIfNegative val="0"/>
            <c:bubble3D val="0"/>
            <c:spPr>
              <a:solidFill>
                <a:schemeClr val="accent1">
                  <a:lumMod val="5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1-63B7-4224-986C-15B14420063C}"/>
              </c:ext>
            </c:extLst>
          </c:dPt>
          <c:dPt>
            <c:idx val="11"/>
            <c:invertIfNegative val="0"/>
            <c:bubble3D val="0"/>
            <c:extLst xmlns:c16r2="http://schemas.microsoft.com/office/drawing/2015/06/chart">
              <c:ext xmlns:c16="http://schemas.microsoft.com/office/drawing/2014/chart" uri="{C3380CC4-5D6E-409C-BE32-E72D297353CC}">
                <c16:uniqueId val="{00000002-63B7-4224-986C-15B14420063C}"/>
              </c:ext>
            </c:extLst>
          </c:dPt>
          <c:dLbls>
            <c:numFmt formatCode="0" sourceLinked="0"/>
            <c:spPr>
              <a:noFill/>
              <a:ln w="25400">
                <a:noFill/>
              </a:ln>
            </c:spPr>
            <c:txPr>
              <a:bodyPr/>
              <a:lstStyle/>
              <a:p>
                <a:pPr>
                  <a:defRPr sz="6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'p25'!$E$8:$E$26</c:f>
              <c:strCache>
                <c:ptCount val="19"/>
                <c:pt idx="0">
                  <c:v>227-Energie, génie climatique</c:v>
                </c:pt>
                <c:pt idx="1">
                  <c:v>232-Bâtiment : construction et couverture</c:v>
                </c:pt>
                <c:pt idx="2">
                  <c:v>231-Mines et carrières, génie civil, topographie</c:v>
                </c:pt>
                <c:pt idx="3">
                  <c:v>25*-Mécanique, électricité, électronique</c:v>
                </c:pt>
                <c:pt idx="4">
                  <c:v>225-Plasturgie, matériaux composites</c:v>
                </c:pt>
                <c:pt idx="5">
                  <c:v>234-Travail du bois et de l'ameublement</c:v>
                </c:pt>
                <c:pt idx="6">
                  <c:v>233-Bâtiment : finitions</c:v>
                </c:pt>
                <c:pt idx="7">
                  <c:v>20*-Techno industrielles fondamentales+transformations</c:v>
                </c:pt>
                <c:pt idx="8">
                  <c:v>214-Aménagement paysager, parcs, jardins, espaces verts, terrains de sport</c:v>
                </c:pt>
                <c:pt idx="9">
                  <c:v>213-Forêts, espaces verts, faune sauvage, pêche</c:v>
                </c:pt>
                <c:pt idx="10">
                  <c:v>Ensemble des spécialités de la production</c:v>
                </c:pt>
                <c:pt idx="11">
                  <c:v>210-Spécialités plurivalentes de l'agronomie et de l'agriculture</c:v>
                </c:pt>
                <c:pt idx="12">
                  <c:v>230-Spécialités pluritechnologiques génie civil, construction, bois</c:v>
                </c:pt>
                <c:pt idx="13">
                  <c:v>221-Agroalimentaire, alimentation, cuisine</c:v>
                </c:pt>
                <c:pt idx="14">
                  <c:v>220-Spécialités pluritechnologiques des transformations</c:v>
                </c:pt>
                <c:pt idx="15">
                  <c:v>21*-Productions animales et végétales</c:v>
                </c:pt>
                <c:pt idx="16">
                  <c:v>224-Matériaux de construction, verre, céramique</c:v>
                </c:pt>
                <c:pt idx="17">
                  <c:v>223-Métallurgie</c:v>
                </c:pt>
                <c:pt idx="18">
                  <c:v>24*-Matériaux souples (textiles, habillement, cuir)</c:v>
                </c:pt>
              </c:strCache>
            </c:strRef>
          </c:cat>
          <c:val>
            <c:numRef>
              <c:f>'p25'!$F$8:$F$26</c:f>
              <c:numCache>
                <c:formatCode>0</c:formatCode>
                <c:ptCount val="19"/>
                <c:pt idx="0">
                  <c:v>0.65951742627345844</c:v>
                </c:pt>
                <c:pt idx="1">
                  <c:v>1.2028289711424294</c:v>
                </c:pt>
                <c:pt idx="2">
                  <c:v>2.3438489801089575</c:v>
                </c:pt>
                <c:pt idx="3">
                  <c:v>2.6952315134761573</c:v>
                </c:pt>
                <c:pt idx="4">
                  <c:v>7.8571428571428568</c:v>
                </c:pt>
                <c:pt idx="5">
                  <c:v>8.4792993630573239</c:v>
                </c:pt>
                <c:pt idx="6">
                  <c:v>8.8033620880336212</c:v>
                </c:pt>
                <c:pt idx="7">
                  <c:v>8.9367378048780495</c:v>
                </c:pt>
                <c:pt idx="8">
                  <c:v>8.9369535204786015</c:v>
                </c:pt>
                <c:pt idx="9">
                  <c:v>10.782645682688218</c:v>
                </c:pt>
                <c:pt idx="10">
                  <c:v>14.875909784558427</c:v>
                </c:pt>
                <c:pt idx="11">
                  <c:v>20.823087873689662</c:v>
                </c:pt>
                <c:pt idx="12">
                  <c:v>24.176744186046513</c:v>
                </c:pt>
                <c:pt idx="13">
                  <c:v>29.126839328917619</c:v>
                </c:pt>
                <c:pt idx="14">
                  <c:v>33.877780906786818</c:v>
                </c:pt>
                <c:pt idx="15">
                  <c:v>44.706218319411725</c:v>
                </c:pt>
                <c:pt idx="16">
                  <c:v>46.824724809483484</c:v>
                </c:pt>
                <c:pt idx="17">
                  <c:v>59.418669647847956</c:v>
                </c:pt>
                <c:pt idx="18">
                  <c:v>87.268719524413868</c:v>
                </c:pt>
              </c:numCache>
            </c:numRef>
          </c:val>
          <c:extLst xmlns:c16r2="http://schemas.microsoft.com/office/drawing/2015/06/chart">
            <c:ext xmlns:c16="http://schemas.microsoft.com/office/drawing/2014/chart" uri="{C3380CC4-5D6E-409C-BE32-E72D297353CC}">
              <c16:uniqueId val="{00000003-63B7-4224-986C-15B14420063C}"/>
            </c:ext>
          </c:extLst>
        </c:ser>
        <c:dLbls>
          <c:showLegendKey val="0"/>
          <c:showVal val="0"/>
          <c:showCatName val="0"/>
          <c:showSerName val="0"/>
          <c:showPercent val="0"/>
          <c:showBubbleSize val="0"/>
        </c:dLbls>
        <c:gapWidth val="150"/>
        <c:axId val="135170304"/>
        <c:axId val="135172096"/>
      </c:barChart>
      <c:catAx>
        <c:axId val="1351703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rtl="0">
              <a:defRPr sz="600" b="0" i="0" u="none" strike="noStrike" baseline="0">
                <a:solidFill>
                  <a:srgbClr val="000000"/>
                </a:solidFill>
                <a:latin typeface="Arial"/>
                <a:ea typeface="Arial"/>
                <a:cs typeface="Arial"/>
              </a:defRPr>
            </a:pPr>
            <a:endParaRPr lang="fr-FR"/>
          </a:p>
        </c:txPr>
        <c:crossAx val="135172096"/>
        <c:crosses val="autoZero"/>
        <c:auto val="1"/>
        <c:lblAlgn val="ctr"/>
        <c:lblOffset val="100"/>
        <c:tickLblSkip val="1"/>
        <c:tickMarkSkip val="1"/>
        <c:noMultiLvlLbl val="0"/>
      </c:catAx>
      <c:valAx>
        <c:axId val="135172096"/>
        <c:scaling>
          <c:orientation val="minMax"/>
          <c:max val="100"/>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969696"/>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35170304"/>
        <c:crosses val="autoZero"/>
        <c:crossBetween val="between"/>
        <c:majorUnit val="5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150" b="0" i="0" u="none" strike="noStrike" baseline="0">
          <a:solidFill>
            <a:srgbClr val="000000"/>
          </a:solidFill>
          <a:latin typeface="Arial"/>
          <a:ea typeface="Arial"/>
          <a:cs typeface="Arial"/>
        </a:defRPr>
      </a:pPr>
      <a:endParaRPr lang="fr-FR"/>
    </a:p>
  </c:txPr>
  <c:printSettings>
    <c:headerFooter alignWithMargins="0"/>
    <c:pageMargins b="0.39370078740157488" l="0" r="0" t="0.59055118110236093" header="0.51181102362204722" footer="0.51181102362204722"/>
    <c:pageSetup paperSize="9"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0812720848056533"/>
          <c:y val="2.0833393884259629E-2"/>
          <c:w val="0.55300353356890464"/>
          <c:h val="0.90178833527580704"/>
        </c:manualLayout>
      </c:layout>
      <c:barChart>
        <c:barDir val="bar"/>
        <c:grouping val="clustered"/>
        <c:varyColors val="0"/>
        <c:ser>
          <c:idx val="0"/>
          <c:order val="0"/>
          <c:spPr>
            <a:solidFill>
              <a:schemeClr val="accent1"/>
            </a:solidFill>
            <a:ln w="12700">
              <a:solidFill>
                <a:srgbClr val="000000"/>
              </a:solidFill>
              <a:prstDash val="solid"/>
            </a:ln>
          </c:spPr>
          <c:invertIfNegative val="0"/>
          <c:dPt>
            <c:idx val="7"/>
            <c:invertIfNegative val="0"/>
            <c:bubble3D val="0"/>
            <c:spPr>
              <a:solidFill>
                <a:schemeClr val="accent1">
                  <a:lumMod val="5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1-E07A-44E3-A31C-3F6E65FC42E6}"/>
              </c:ext>
            </c:extLst>
          </c:dPt>
          <c:dLbls>
            <c:numFmt formatCode="0" sourceLinked="0"/>
            <c:spPr>
              <a:noFill/>
              <a:ln w="25400">
                <a:noFill/>
              </a:ln>
            </c:spPr>
            <c:txPr>
              <a:bodyPr/>
              <a:lstStyle/>
              <a:p>
                <a:pPr>
                  <a:defRPr sz="575"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'p25'!$E$36:$E$46</c:f>
              <c:strCache>
                <c:ptCount val="11"/>
                <c:pt idx="0">
                  <c:v>311-Transport, manutention, magasinage</c:v>
                </c:pt>
                <c:pt idx="1">
                  <c:v>344-Sécurité des biens et des personnes, …</c:v>
                </c:pt>
                <c:pt idx="2">
                  <c:v>335-Animation culturelle, sportive et de loisirs</c:v>
                </c:pt>
                <c:pt idx="3">
                  <c:v>32*-Communication et information</c:v>
                </c:pt>
                <c:pt idx="4">
                  <c:v>312-Commerce, vente</c:v>
                </c:pt>
                <c:pt idx="5">
                  <c:v>334-Accueil, hôtellerie, tourisme</c:v>
                </c:pt>
                <c:pt idx="6">
                  <c:v>343-Nettoyage, assainissement, protection de l'environnement</c:v>
                </c:pt>
                <c:pt idx="7">
                  <c:v>Ensemble des spécialités des services</c:v>
                </c:pt>
                <c:pt idx="8">
                  <c:v>3**-Gestion et administration</c:v>
                </c:pt>
                <c:pt idx="9">
                  <c:v>33*-Spécialités sanitaires et sociales</c:v>
                </c:pt>
                <c:pt idx="10">
                  <c:v>336-Coiffure, esthétique, autres services aux personnes</c:v>
                </c:pt>
              </c:strCache>
            </c:strRef>
          </c:cat>
          <c:val>
            <c:numRef>
              <c:f>'p25'!$F$36:$F$46</c:f>
              <c:numCache>
                <c:formatCode>0</c:formatCode>
                <c:ptCount val="11"/>
                <c:pt idx="0">
                  <c:v>11.835595585437016</c:v>
                </c:pt>
                <c:pt idx="1">
                  <c:v>28.078431372549019</c:v>
                </c:pt>
                <c:pt idx="2">
                  <c:v>33.568904593639573</c:v>
                </c:pt>
                <c:pt idx="3">
                  <c:v>42.242065246220491</c:v>
                </c:pt>
                <c:pt idx="4">
                  <c:v>54.106348421721627</c:v>
                </c:pt>
                <c:pt idx="5">
                  <c:v>56.165258543100194</c:v>
                </c:pt>
                <c:pt idx="6">
                  <c:v>56.992940278572789</c:v>
                </c:pt>
                <c:pt idx="7">
                  <c:v>65.313837552672609</c:v>
                </c:pt>
                <c:pt idx="8">
                  <c:v>68.096207165002667</c:v>
                </c:pt>
                <c:pt idx="9">
                  <c:v>88.407492256066078</c:v>
                </c:pt>
                <c:pt idx="10">
                  <c:v>91.737926943799124</c:v>
                </c:pt>
              </c:numCache>
            </c:numRef>
          </c:val>
          <c:extLst xmlns:c16r2="http://schemas.microsoft.com/office/drawing/2015/06/chart">
            <c:ext xmlns:c16="http://schemas.microsoft.com/office/drawing/2014/chart" uri="{C3380CC4-5D6E-409C-BE32-E72D297353CC}">
              <c16:uniqueId val="{00000002-E07A-44E3-A31C-3F6E65FC42E6}"/>
            </c:ext>
          </c:extLst>
        </c:ser>
        <c:dLbls>
          <c:showLegendKey val="0"/>
          <c:showVal val="0"/>
          <c:showCatName val="0"/>
          <c:showSerName val="0"/>
          <c:showPercent val="0"/>
          <c:showBubbleSize val="0"/>
        </c:dLbls>
        <c:gapWidth val="150"/>
        <c:axId val="135210112"/>
        <c:axId val="135211648"/>
      </c:barChart>
      <c:catAx>
        <c:axId val="1352101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rtl="0">
              <a:defRPr sz="575" b="0" i="0" u="none" strike="noStrike" baseline="0">
                <a:solidFill>
                  <a:srgbClr val="000000"/>
                </a:solidFill>
                <a:latin typeface="Arial"/>
                <a:ea typeface="Arial"/>
                <a:cs typeface="Arial"/>
              </a:defRPr>
            </a:pPr>
            <a:endParaRPr lang="fr-FR"/>
          </a:p>
        </c:txPr>
        <c:crossAx val="135211648"/>
        <c:crosses val="autoZero"/>
        <c:auto val="1"/>
        <c:lblAlgn val="r"/>
        <c:lblOffset val="100"/>
        <c:tickLblSkip val="1"/>
        <c:tickMarkSkip val="1"/>
        <c:noMultiLvlLbl val="0"/>
      </c:catAx>
      <c:valAx>
        <c:axId val="135211648"/>
        <c:scaling>
          <c:orientation val="minMax"/>
          <c:max val="100"/>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35210112"/>
        <c:crosses val="autoZero"/>
        <c:crossBetween val="between"/>
        <c:majorUnit val="50"/>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1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horizontalDpi="300" verticalDpi="300"/>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solidFill>
          </c:spPr>
          <c:invertIfNegative val="0"/>
          <c:dPt>
            <c:idx val="6"/>
            <c:invertIfNegative val="0"/>
            <c:bubble3D val="0"/>
            <c:spPr>
              <a:solidFill>
                <a:schemeClr val="accent1">
                  <a:lumMod val="50000"/>
                </a:schemeClr>
              </a:solidFill>
            </c:spPr>
            <c:extLst xmlns:c16r2="http://schemas.microsoft.com/office/drawing/2015/06/chart">
              <c:ext xmlns:c16="http://schemas.microsoft.com/office/drawing/2014/chart" uri="{C3380CC4-5D6E-409C-BE32-E72D297353CC}">
                <c16:uniqueId val="{00000001-0BB6-44DE-9B1D-52223B7DC77B}"/>
              </c:ext>
            </c:extLst>
          </c:dPt>
          <c:dLbls>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'p26'!$A$37:$A$48</c:f>
              <c:strCache>
                <c:ptCount val="12"/>
                <c:pt idx="0">
                  <c:v>Formations d'ingénieurs (2)</c:v>
                </c:pt>
                <c:pt idx="1">
                  <c:v>Universités - Sciences, Staps</c:v>
                </c:pt>
                <c:pt idx="2">
                  <c:v>Préparation DUT</c:v>
                </c:pt>
                <c:pt idx="3">
                  <c:v>CPGE</c:v>
                </c:pt>
                <c:pt idx="4">
                  <c:v>STS et assimilés</c:v>
                </c:pt>
                <c:pt idx="5">
                  <c:v>Écoles de commerce, gestion et comptabilité</c:v>
                </c:pt>
                <c:pt idx="6">
                  <c:v>Ensemble étudiants</c:v>
                </c:pt>
                <c:pt idx="7">
                  <c:v>Ensemble universités (filières générales et de santé)</c:v>
                </c:pt>
                <c:pt idx="8">
                  <c:v>Universités - Droit, économie, AES</c:v>
                </c:pt>
                <c:pt idx="9">
                  <c:v>Universités - Médecine, odontologie, pharmacie</c:v>
                </c:pt>
                <c:pt idx="10">
                  <c:v>Universités - Langues, lettres, sciences humaines</c:v>
                </c:pt>
                <c:pt idx="11">
                  <c:v>Formations paramédicales et sociales (1)</c:v>
                </c:pt>
              </c:strCache>
            </c:strRef>
          </c:cat>
          <c:val>
            <c:numRef>
              <c:f>'p26'!$C$37:$C$48</c:f>
              <c:numCache>
                <c:formatCode>0.0</c:formatCode>
                <c:ptCount val="12"/>
                <c:pt idx="0">
                  <c:v>27.66</c:v>
                </c:pt>
                <c:pt idx="1">
                  <c:v>38.42</c:v>
                </c:pt>
                <c:pt idx="2">
                  <c:v>40.270000000000003</c:v>
                </c:pt>
                <c:pt idx="3">
                  <c:v>42.56</c:v>
                </c:pt>
                <c:pt idx="4">
                  <c:v>48.82</c:v>
                </c:pt>
                <c:pt idx="5">
                  <c:v>51.019999999999996</c:v>
                </c:pt>
                <c:pt idx="6">
                  <c:v>55.289133156777524</c:v>
                </c:pt>
                <c:pt idx="7">
                  <c:v>58.72999999999999</c:v>
                </c:pt>
                <c:pt idx="8">
                  <c:v>60.24</c:v>
                </c:pt>
                <c:pt idx="9">
                  <c:v>64.040000000000006</c:v>
                </c:pt>
                <c:pt idx="10">
                  <c:v>69.48</c:v>
                </c:pt>
                <c:pt idx="11">
                  <c:v>85.57</c:v>
                </c:pt>
              </c:numCache>
            </c:numRef>
          </c:val>
          <c:extLst xmlns:c16r2="http://schemas.microsoft.com/office/drawing/2015/06/chart">
            <c:ext xmlns:c16="http://schemas.microsoft.com/office/drawing/2014/chart" uri="{C3380CC4-5D6E-409C-BE32-E72D297353CC}">
              <c16:uniqueId val="{00000002-0BB6-44DE-9B1D-52223B7DC77B}"/>
            </c:ext>
          </c:extLst>
        </c:ser>
        <c:dLbls>
          <c:showLegendKey val="0"/>
          <c:showVal val="0"/>
          <c:showCatName val="0"/>
          <c:showSerName val="0"/>
          <c:showPercent val="0"/>
          <c:showBubbleSize val="0"/>
        </c:dLbls>
        <c:gapWidth val="150"/>
        <c:axId val="133509504"/>
        <c:axId val="133511040"/>
      </c:barChart>
      <c:catAx>
        <c:axId val="133509504"/>
        <c:scaling>
          <c:orientation val="minMax"/>
        </c:scaling>
        <c:delete val="0"/>
        <c:axPos val="l"/>
        <c:numFmt formatCode="General" sourceLinked="1"/>
        <c:majorTickMark val="out"/>
        <c:minorTickMark val="none"/>
        <c:tickLblPos val="nextTo"/>
        <c:txPr>
          <a:bodyPr rot="0" vert="horz"/>
          <a:lstStyle/>
          <a:p>
            <a:pPr>
              <a:defRPr/>
            </a:pPr>
            <a:endParaRPr lang="fr-FR"/>
          </a:p>
        </c:txPr>
        <c:crossAx val="133511040"/>
        <c:crosses val="autoZero"/>
        <c:auto val="1"/>
        <c:lblAlgn val="ctr"/>
        <c:lblOffset val="100"/>
        <c:noMultiLvlLbl val="0"/>
      </c:catAx>
      <c:valAx>
        <c:axId val="133511040"/>
        <c:scaling>
          <c:orientation val="minMax"/>
        </c:scaling>
        <c:delete val="0"/>
        <c:axPos val="b"/>
        <c:majorGridlines/>
        <c:numFmt formatCode="0.0" sourceLinked="1"/>
        <c:majorTickMark val="out"/>
        <c:minorTickMark val="none"/>
        <c:tickLblPos val="nextTo"/>
        <c:txPr>
          <a:bodyPr rot="0" vert="horz"/>
          <a:lstStyle/>
          <a:p>
            <a:pPr>
              <a:defRPr/>
            </a:pPr>
            <a:endParaRPr lang="fr-FR"/>
          </a:p>
        </c:txPr>
        <c:crossAx val="133509504"/>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mj-lt"/>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Filles</a:t>
            </a:r>
          </a:p>
        </c:rich>
      </c:tx>
      <c:layout>
        <c:manualLayout>
          <c:xMode val="edge"/>
          <c:yMode val="edge"/>
          <c:x val="0.42500087489063904"/>
          <c:y val="1.8248175182481768E-2"/>
        </c:manualLayout>
      </c:layout>
      <c:overlay val="0"/>
      <c:spPr>
        <a:solidFill>
          <a:schemeClr val="accent1"/>
        </a:solidFill>
        <a:ln w="25400">
          <a:noFill/>
        </a:ln>
      </c:spPr>
    </c:title>
    <c:autoTitleDeleted val="0"/>
    <c:plotArea>
      <c:layout>
        <c:manualLayout>
          <c:layoutTarget val="inner"/>
          <c:xMode val="edge"/>
          <c:yMode val="edge"/>
          <c:x val="8.7500178019567998E-2"/>
          <c:y val="0.13138709545202645"/>
          <c:w val="0.86041841719241774"/>
          <c:h val="0.70073117574414012"/>
        </c:manualLayout>
      </c:layout>
      <c:areaChart>
        <c:grouping val="stacked"/>
        <c:varyColors val="0"/>
        <c:ser>
          <c:idx val="1"/>
          <c:order val="0"/>
          <c:tx>
            <c:v>Primaire</c:v>
          </c:tx>
          <c:spPr>
            <a:solidFill>
              <a:schemeClr val="accent1">
                <a:lumMod val="20000"/>
                <a:lumOff val="80000"/>
              </a:schemeClr>
            </a:solidFill>
            <a:ln w="12700">
              <a:solidFill>
                <a:srgbClr val="000000"/>
              </a:solidFill>
              <a:prstDash val="solid"/>
            </a:ln>
          </c:spPr>
          <c:cat>
            <c:strLit>
              <c:ptCount val="19"/>
              <c:pt idx="0">
                <c:v>11 ans</c:v>
              </c:pt>
              <c:pt idx="1">
                <c:v>12 ans</c:v>
              </c:pt>
              <c:pt idx="2">
                <c:v>13 ans</c:v>
              </c:pt>
              <c:pt idx="3">
                <c:v>14 ans</c:v>
              </c:pt>
              <c:pt idx="4">
                <c:v>15 ans</c:v>
              </c:pt>
              <c:pt idx="5">
                <c:v>16 ans</c:v>
              </c:pt>
              <c:pt idx="6">
                <c:v>17 ans</c:v>
              </c:pt>
              <c:pt idx="7">
                <c:v>18 ans</c:v>
              </c:pt>
              <c:pt idx="8">
                <c:v>19 ans</c:v>
              </c:pt>
              <c:pt idx="9">
                <c:v>20 ans</c:v>
              </c:pt>
              <c:pt idx="10">
                <c:v>21 ans</c:v>
              </c:pt>
              <c:pt idx="11">
                <c:v>22 ans</c:v>
              </c:pt>
              <c:pt idx="12">
                <c:v>23 ans</c:v>
              </c:pt>
              <c:pt idx="13">
                <c:v>24 ans</c:v>
              </c:pt>
              <c:pt idx="14">
                <c:v>25 ans</c:v>
              </c:pt>
              <c:pt idx="15">
                <c:v>26 ans</c:v>
              </c:pt>
              <c:pt idx="16">
                <c:v>27 ans</c:v>
              </c:pt>
              <c:pt idx="17">
                <c:v>28 ans</c:v>
              </c:pt>
              <c:pt idx="18">
                <c:v>29 ans</c:v>
              </c:pt>
            </c:strLit>
          </c:cat>
          <c:val>
            <c:numLit>
              <c:formatCode>0.0</c:formatCode>
              <c:ptCount val="19"/>
              <c:pt idx="0">
                <c:v>8.8019999999999996</c:v>
              </c:pt>
              <c:pt idx="1">
                <c:v>0.19700000000000001</c:v>
              </c:pt>
              <c:pt idx="2">
                <c:v>1.6E-2</c:v>
              </c:pt>
              <c:pt idx="3">
                <c:v>1E-3</c:v>
              </c:pt>
              <c:pt idx="4">
                <c:v>1E-3</c:v>
              </c:pt>
              <c:pt idx="5">
                <c:v>1E-3</c:v>
              </c:pt>
              <c:pt idx="6">
                <c:v>1E-3</c:v>
              </c:pt>
              <c:pt idx="7">
                <c:v>1E-3</c:v>
              </c:pt>
              <c:pt idx="8">
                <c:v>1E-3</c:v>
              </c:pt>
              <c:pt idx="9">
                <c:v>1E-3</c:v>
              </c:pt>
              <c:pt idx="10">
                <c:v>0</c:v>
              </c:pt>
              <c:pt idx="11">
                <c:v>0</c:v>
              </c:pt>
              <c:pt idx="12">
                <c:v>0</c:v>
              </c:pt>
              <c:pt idx="13">
                <c:v>0</c:v>
              </c:pt>
              <c:pt idx="14">
                <c:v>0</c:v>
              </c:pt>
              <c:pt idx="15">
                <c:v>0</c:v>
              </c:pt>
              <c:pt idx="16">
                <c:v>0</c:v>
              </c:pt>
              <c:pt idx="17">
                <c:v>0</c:v>
              </c:pt>
              <c:pt idx="18">
                <c:v>0</c:v>
              </c:pt>
            </c:numLit>
          </c:val>
          <c:extLst xmlns:c16r2="http://schemas.microsoft.com/office/drawing/2015/06/chart">
            <c:ext xmlns:c16="http://schemas.microsoft.com/office/drawing/2014/chart" uri="{C3380CC4-5D6E-409C-BE32-E72D297353CC}">
              <c16:uniqueId val="{00000000-0FAA-42DB-836E-5A565A34D9C5}"/>
            </c:ext>
          </c:extLst>
        </c:ser>
        <c:ser>
          <c:idx val="0"/>
          <c:order val="1"/>
          <c:tx>
            <c:v>Secondaire</c:v>
          </c:tx>
          <c:spPr>
            <a:solidFill>
              <a:schemeClr val="accent1">
                <a:lumMod val="60000"/>
                <a:lumOff val="40000"/>
              </a:schemeClr>
            </a:solidFill>
            <a:ln w="12700">
              <a:solidFill>
                <a:srgbClr val="000000"/>
              </a:solidFill>
              <a:prstDash val="solid"/>
            </a:ln>
          </c:spPr>
          <c:cat>
            <c:strLit>
              <c:ptCount val="19"/>
              <c:pt idx="0">
                <c:v>11 ans</c:v>
              </c:pt>
              <c:pt idx="1">
                <c:v>12 ans</c:v>
              </c:pt>
              <c:pt idx="2">
                <c:v>13 ans</c:v>
              </c:pt>
              <c:pt idx="3">
                <c:v>14 ans</c:v>
              </c:pt>
              <c:pt idx="4">
                <c:v>15 ans</c:v>
              </c:pt>
              <c:pt idx="5">
                <c:v>16 ans</c:v>
              </c:pt>
              <c:pt idx="6">
                <c:v>17 ans</c:v>
              </c:pt>
              <c:pt idx="7">
                <c:v>18 ans</c:v>
              </c:pt>
              <c:pt idx="8">
                <c:v>19 ans</c:v>
              </c:pt>
              <c:pt idx="9">
                <c:v>20 ans</c:v>
              </c:pt>
              <c:pt idx="10">
                <c:v>21 ans</c:v>
              </c:pt>
              <c:pt idx="11">
                <c:v>22 ans</c:v>
              </c:pt>
              <c:pt idx="12">
                <c:v>23 ans</c:v>
              </c:pt>
              <c:pt idx="13">
                <c:v>24 ans</c:v>
              </c:pt>
              <c:pt idx="14">
                <c:v>25 ans</c:v>
              </c:pt>
              <c:pt idx="15">
                <c:v>26 ans</c:v>
              </c:pt>
              <c:pt idx="16">
                <c:v>27 ans</c:v>
              </c:pt>
              <c:pt idx="17">
                <c:v>28 ans</c:v>
              </c:pt>
              <c:pt idx="18">
                <c:v>29 ans</c:v>
              </c:pt>
            </c:strLit>
          </c:cat>
          <c:val>
            <c:numLit>
              <c:formatCode>0.0</c:formatCode>
              <c:ptCount val="19"/>
              <c:pt idx="0">
                <c:v>89.867000000000004</c:v>
              </c:pt>
              <c:pt idx="1">
                <c:v>97.57</c:v>
              </c:pt>
              <c:pt idx="2">
                <c:v>98.483000000000004</c:v>
              </c:pt>
              <c:pt idx="3">
                <c:v>98.105999999999995</c:v>
              </c:pt>
              <c:pt idx="4">
                <c:v>96.162000000000006</c:v>
              </c:pt>
              <c:pt idx="5">
                <c:v>91.941999999999993</c:v>
              </c:pt>
              <c:pt idx="6">
                <c:v>86.905000000000001</c:v>
              </c:pt>
              <c:pt idx="7">
                <c:v>26.539000000000001</c:v>
              </c:pt>
              <c:pt idx="8">
                <c:v>7.8360000000000003</c:v>
              </c:pt>
              <c:pt idx="9">
                <c:v>2.84</c:v>
              </c:pt>
              <c:pt idx="10">
                <c:v>1.399</c:v>
              </c:pt>
              <c:pt idx="11">
                <c:v>0.81100000000000005</c:v>
              </c:pt>
              <c:pt idx="12">
                <c:v>0.65300000000000002</c:v>
              </c:pt>
              <c:pt idx="13">
                <c:v>0.50900000000000001</c:v>
              </c:pt>
              <c:pt idx="14">
                <c:v>0.17899999999999999</c:v>
              </c:pt>
              <c:pt idx="15">
                <c:v>0.13300000000000001</c:v>
              </c:pt>
              <c:pt idx="16">
                <c:v>0.115</c:v>
              </c:pt>
              <c:pt idx="17">
                <c:v>8.6999999999999994E-2</c:v>
              </c:pt>
              <c:pt idx="18">
                <c:v>8.5000000000000006E-2</c:v>
              </c:pt>
            </c:numLit>
          </c:val>
          <c:extLst xmlns:c16r2="http://schemas.microsoft.com/office/drawing/2015/06/chart">
            <c:ext xmlns:c16="http://schemas.microsoft.com/office/drawing/2014/chart" uri="{C3380CC4-5D6E-409C-BE32-E72D297353CC}">
              <c16:uniqueId val="{00000001-0FAA-42DB-836E-5A565A34D9C5}"/>
            </c:ext>
          </c:extLst>
        </c:ser>
        <c:ser>
          <c:idx val="3"/>
          <c:order val="2"/>
          <c:tx>
            <c:v>Apprentissage*</c:v>
          </c:tx>
          <c:spPr>
            <a:solidFill>
              <a:schemeClr val="accent1">
                <a:lumMod val="75000"/>
              </a:schemeClr>
            </a:solidFill>
            <a:ln w="12700">
              <a:solidFill>
                <a:srgbClr val="000000"/>
              </a:solidFill>
              <a:prstDash val="solid"/>
            </a:ln>
          </c:spPr>
          <c:cat>
            <c:strLit>
              <c:ptCount val="19"/>
              <c:pt idx="0">
                <c:v>11 ans</c:v>
              </c:pt>
              <c:pt idx="1">
                <c:v>12 ans</c:v>
              </c:pt>
              <c:pt idx="2">
                <c:v>13 ans</c:v>
              </c:pt>
              <c:pt idx="3">
                <c:v>14 ans</c:v>
              </c:pt>
              <c:pt idx="4">
                <c:v>15 ans</c:v>
              </c:pt>
              <c:pt idx="5">
                <c:v>16 ans</c:v>
              </c:pt>
              <c:pt idx="6">
                <c:v>17 ans</c:v>
              </c:pt>
              <c:pt idx="7">
                <c:v>18 ans</c:v>
              </c:pt>
              <c:pt idx="8">
                <c:v>19 ans</c:v>
              </c:pt>
              <c:pt idx="9">
                <c:v>20 ans</c:v>
              </c:pt>
              <c:pt idx="10">
                <c:v>21 ans</c:v>
              </c:pt>
              <c:pt idx="11">
                <c:v>22 ans</c:v>
              </c:pt>
              <c:pt idx="12">
                <c:v>23 ans</c:v>
              </c:pt>
              <c:pt idx="13">
                <c:v>24 ans</c:v>
              </c:pt>
              <c:pt idx="14">
                <c:v>25 ans</c:v>
              </c:pt>
              <c:pt idx="15">
                <c:v>26 ans</c:v>
              </c:pt>
              <c:pt idx="16">
                <c:v>27 ans</c:v>
              </c:pt>
              <c:pt idx="17">
                <c:v>28 ans</c:v>
              </c:pt>
              <c:pt idx="18">
                <c:v>29 ans</c:v>
              </c:pt>
            </c:strLit>
          </c:cat>
          <c:val>
            <c:numLit>
              <c:formatCode>0.0</c:formatCode>
              <c:ptCount val="19"/>
              <c:pt idx="0">
                <c:v>0</c:v>
              </c:pt>
              <c:pt idx="1">
                <c:v>0</c:v>
              </c:pt>
              <c:pt idx="2">
                <c:v>0</c:v>
              </c:pt>
              <c:pt idx="3">
                <c:v>1E-3</c:v>
              </c:pt>
              <c:pt idx="4">
                <c:v>1.3480000000000001</c:v>
              </c:pt>
              <c:pt idx="5">
                <c:v>2.7770000000000001</c:v>
              </c:pt>
              <c:pt idx="6">
                <c:v>3.4060000000000001</c:v>
              </c:pt>
              <c:pt idx="7">
                <c:v>4.1310000000000002</c:v>
              </c:pt>
              <c:pt idx="8">
                <c:v>4.601</c:v>
              </c:pt>
              <c:pt idx="9">
                <c:v>4.6719999999999997</c:v>
              </c:pt>
              <c:pt idx="10">
                <c:v>4.1390000000000002</c:v>
              </c:pt>
              <c:pt idx="11">
                <c:v>3.823</c:v>
              </c:pt>
              <c:pt idx="12">
                <c:v>2.9849999999999999</c:v>
              </c:pt>
              <c:pt idx="13">
                <c:v>1.927</c:v>
              </c:pt>
              <c:pt idx="14">
                <c:v>1.1990000000000001</c:v>
              </c:pt>
              <c:pt idx="15">
                <c:v>0.50700000000000001</c:v>
              </c:pt>
              <c:pt idx="16">
                <c:v>0.14599999999999999</c:v>
              </c:pt>
              <c:pt idx="17">
                <c:v>4.2000000000000003E-2</c:v>
              </c:pt>
              <c:pt idx="18">
                <c:v>2.1000000000000001E-2</c:v>
              </c:pt>
            </c:numLit>
          </c:val>
          <c:extLst xmlns:c16r2="http://schemas.microsoft.com/office/drawing/2015/06/chart">
            <c:ext xmlns:c16="http://schemas.microsoft.com/office/drawing/2014/chart" uri="{C3380CC4-5D6E-409C-BE32-E72D297353CC}">
              <c16:uniqueId val="{00000002-0FAA-42DB-836E-5A565A34D9C5}"/>
            </c:ext>
          </c:extLst>
        </c:ser>
        <c:ser>
          <c:idx val="2"/>
          <c:order val="3"/>
          <c:tx>
            <c:v>Supérieur</c:v>
          </c:tx>
          <c:spPr>
            <a:solidFill>
              <a:schemeClr val="accent1"/>
            </a:solidFill>
            <a:ln w="12700">
              <a:solidFill>
                <a:srgbClr val="000000"/>
              </a:solidFill>
              <a:prstDash val="solid"/>
            </a:ln>
          </c:spPr>
          <c:cat>
            <c:strLit>
              <c:ptCount val="19"/>
              <c:pt idx="0">
                <c:v>11 ans</c:v>
              </c:pt>
              <c:pt idx="1">
                <c:v>12 ans</c:v>
              </c:pt>
              <c:pt idx="2">
                <c:v>13 ans</c:v>
              </c:pt>
              <c:pt idx="3">
                <c:v>14 ans</c:v>
              </c:pt>
              <c:pt idx="4">
                <c:v>15 ans</c:v>
              </c:pt>
              <c:pt idx="5">
                <c:v>16 ans</c:v>
              </c:pt>
              <c:pt idx="6">
                <c:v>17 ans</c:v>
              </c:pt>
              <c:pt idx="7">
                <c:v>18 ans</c:v>
              </c:pt>
              <c:pt idx="8">
                <c:v>19 ans</c:v>
              </c:pt>
              <c:pt idx="9">
                <c:v>20 ans</c:v>
              </c:pt>
              <c:pt idx="10">
                <c:v>21 ans</c:v>
              </c:pt>
              <c:pt idx="11">
                <c:v>22 ans</c:v>
              </c:pt>
              <c:pt idx="12">
                <c:v>23 ans</c:v>
              </c:pt>
              <c:pt idx="13">
                <c:v>24 ans</c:v>
              </c:pt>
              <c:pt idx="14">
                <c:v>25 ans</c:v>
              </c:pt>
              <c:pt idx="15">
                <c:v>26 ans</c:v>
              </c:pt>
              <c:pt idx="16">
                <c:v>27 ans</c:v>
              </c:pt>
              <c:pt idx="17">
                <c:v>28 ans</c:v>
              </c:pt>
              <c:pt idx="18">
                <c:v>29 ans</c:v>
              </c:pt>
            </c:strLit>
          </c:cat>
          <c:val>
            <c:numLit>
              <c:formatCode>0.0</c:formatCode>
              <c:ptCount val="19"/>
              <c:pt idx="0">
                <c:v>0</c:v>
              </c:pt>
              <c:pt idx="1">
                <c:v>0</c:v>
              </c:pt>
              <c:pt idx="2">
                <c:v>0</c:v>
              </c:pt>
              <c:pt idx="3">
                <c:v>0</c:v>
              </c:pt>
              <c:pt idx="4">
                <c:v>2E-3</c:v>
              </c:pt>
              <c:pt idx="5">
                <c:v>2.5000000000000001E-2</c:v>
              </c:pt>
              <c:pt idx="6">
                <c:v>2.923</c:v>
              </c:pt>
              <c:pt idx="7">
                <c:v>48.161000000000001</c:v>
              </c:pt>
              <c:pt idx="8">
                <c:v>55.948</c:v>
              </c:pt>
              <c:pt idx="9">
                <c:v>50.139000000000003</c:v>
              </c:pt>
              <c:pt idx="10">
                <c:v>42.223999999999997</c:v>
              </c:pt>
              <c:pt idx="11">
                <c:v>34.835000000000001</c:v>
              </c:pt>
              <c:pt idx="12">
                <c:v>25.331</c:v>
              </c:pt>
              <c:pt idx="13">
                <c:v>16.577000000000002</c:v>
              </c:pt>
              <c:pt idx="14">
                <c:v>10.691000000000001</c:v>
              </c:pt>
              <c:pt idx="15">
                <c:v>7.3940000000000001</c:v>
              </c:pt>
              <c:pt idx="16">
                <c:v>5.4089999999999998</c:v>
              </c:pt>
              <c:pt idx="17">
                <c:v>4.0940000000000003</c:v>
              </c:pt>
              <c:pt idx="18">
                <c:v>3.0859999999999999</c:v>
              </c:pt>
            </c:numLit>
          </c:val>
          <c:extLst xmlns:c16r2="http://schemas.microsoft.com/office/drawing/2015/06/chart">
            <c:ext xmlns:c16="http://schemas.microsoft.com/office/drawing/2014/chart" uri="{C3380CC4-5D6E-409C-BE32-E72D297353CC}">
              <c16:uniqueId val="{00000003-0FAA-42DB-836E-5A565A34D9C5}"/>
            </c:ext>
          </c:extLst>
        </c:ser>
        <c:dLbls>
          <c:showLegendKey val="0"/>
          <c:showVal val="0"/>
          <c:showCatName val="0"/>
          <c:showSerName val="0"/>
          <c:showPercent val="0"/>
          <c:showBubbleSize val="0"/>
        </c:dLbls>
        <c:axId val="123212160"/>
        <c:axId val="123213696"/>
      </c:areaChart>
      <c:catAx>
        <c:axId val="123212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23213696"/>
        <c:crosses val="autoZero"/>
        <c:auto val="1"/>
        <c:lblAlgn val="ctr"/>
        <c:lblOffset val="100"/>
        <c:tickLblSkip val="1"/>
        <c:tickMarkSkip val="1"/>
        <c:noMultiLvlLbl val="0"/>
      </c:catAx>
      <c:valAx>
        <c:axId val="123213696"/>
        <c:scaling>
          <c:orientation val="minMax"/>
          <c:max val="100"/>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23212160"/>
        <c:crosses val="autoZero"/>
        <c:crossBetween val="midCat"/>
      </c:valAx>
      <c:spPr>
        <a:noFill/>
        <a:ln w="25400">
          <a:noFill/>
        </a:ln>
      </c:spPr>
    </c:plotArea>
    <c:legend>
      <c:legendPos val="r"/>
      <c:layout>
        <c:manualLayout>
          <c:xMode val="edge"/>
          <c:yMode val="edge"/>
          <c:x val="0.76875153105861826"/>
          <c:y val="0.21167921528057165"/>
          <c:w val="0.17083377077865267"/>
          <c:h val="0.29562082111998833"/>
        </c:manualLayout>
      </c:layout>
      <c:overlay val="0"/>
      <c:spPr>
        <a:solidFill>
          <a:srgbClr val="FFFFFF"/>
        </a:solidFill>
        <a:ln w="25400">
          <a:noFill/>
        </a:ln>
      </c:spPr>
      <c:txPr>
        <a:bodyPr/>
        <a:lstStyle/>
        <a:p>
          <a:pPr>
            <a:defRPr sz="700"/>
          </a:pPr>
          <a:endParaRPr lang="fr-FR"/>
        </a:p>
      </c:tx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mj-lt"/>
          <a:ea typeface="Arial Narrow"/>
          <a:cs typeface="Arial Narrow"/>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p26bas!$A$40:$A$50</c:f>
              <c:strCache>
                <c:ptCount val="11"/>
                <c:pt idx="0">
                  <c:v>Langues</c:v>
                </c:pt>
                <c:pt idx="1">
                  <c:v>Arts, lettres et sc. du langage</c:v>
                </c:pt>
                <c:pt idx="2">
                  <c:v>Sc. humaines et sociales</c:v>
                </c:pt>
                <c:pt idx="3">
                  <c:v>Droit - sc. politiques</c:v>
                </c:pt>
                <c:pt idx="4">
                  <c:v>Santé</c:v>
                </c:pt>
                <c:pt idx="5">
                  <c:v>Sc. de la nature et de la vie</c:v>
                </c:pt>
                <c:pt idx="6">
                  <c:v>AES</c:v>
                </c:pt>
                <c:pt idx="7">
                  <c:v>Sc. Éco. - gestion (hors AES)</c:v>
                </c:pt>
                <c:pt idx="8">
                  <c:v>Pluri-sciences</c:v>
                </c:pt>
                <c:pt idx="9">
                  <c:v>STAPS</c:v>
                </c:pt>
                <c:pt idx="10">
                  <c:v>Sc. fondamentales et application</c:v>
                </c:pt>
              </c:strCache>
            </c:strRef>
          </c:cat>
          <c:val>
            <c:numRef>
              <c:f>p26bas!$B$40:$B$50</c:f>
              <c:numCache>
                <c:formatCode>0</c:formatCode>
                <c:ptCount val="11"/>
                <c:pt idx="0">
                  <c:v>73.265486565979174</c:v>
                </c:pt>
                <c:pt idx="1">
                  <c:v>69.352896333042395</c:v>
                </c:pt>
                <c:pt idx="2">
                  <c:v>67.787936458108518</c:v>
                </c:pt>
                <c:pt idx="3">
                  <c:v>66.792148170087955</c:v>
                </c:pt>
                <c:pt idx="4">
                  <c:v>64.040995733553544</c:v>
                </c:pt>
                <c:pt idx="5">
                  <c:v>61.512329225333708</c:v>
                </c:pt>
                <c:pt idx="6">
                  <c:v>58.669663201922774</c:v>
                </c:pt>
                <c:pt idx="7">
                  <c:v>52.834060898965987</c:v>
                </c:pt>
                <c:pt idx="8">
                  <c:v>48.7432717060613</c:v>
                </c:pt>
                <c:pt idx="9">
                  <c:v>31.045670957503084</c:v>
                </c:pt>
                <c:pt idx="10">
                  <c:v>26.312735831587958</c:v>
                </c:pt>
              </c:numCache>
            </c:numRef>
          </c:val>
          <c:extLst xmlns:c16r2="http://schemas.microsoft.com/office/drawing/2015/06/chart">
            <c:ext xmlns:c16="http://schemas.microsoft.com/office/drawing/2014/chart" uri="{C3380CC4-5D6E-409C-BE32-E72D297353CC}">
              <c16:uniqueId val="{00000000-01BC-4C31-8A85-3E936EA7365B}"/>
            </c:ext>
          </c:extLst>
        </c:ser>
        <c:dLbls>
          <c:showLegendKey val="0"/>
          <c:showVal val="0"/>
          <c:showCatName val="0"/>
          <c:showSerName val="0"/>
          <c:showPercent val="0"/>
          <c:showBubbleSize val="0"/>
        </c:dLbls>
        <c:gapWidth val="150"/>
        <c:axId val="135235840"/>
        <c:axId val="135237632"/>
      </c:barChart>
      <c:catAx>
        <c:axId val="135235840"/>
        <c:scaling>
          <c:orientation val="minMax"/>
        </c:scaling>
        <c:delete val="0"/>
        <c:axPos val="b"/>
        <c:numFmt formatCode="General" sourceLinked="1"/>
        <c:majorTickMark val="none"/>
        <c:minorTickMark val="none"/>
        <c:tickLblPos val="nextTo"/>
        <c:txPr>
          <a:bodyPr rot="-2700000" vert="horz"/>
          <a:lstStyle/>
          <a:p>
            <a:pPr>
              <a:defRPr/>
            </a:pPr>
            <a:endParaRPr lang="fr-FR"/>
          </a:p>
        </c:txPr>
        <c:crossAx val="135237632"/>
        <c:crosses val="autoZero"/>
        <c:auto val="1"/>
        <c:lblAlgn val="ctr"/>
        <c:lblOffset val="100"/>
        <c:noMultiLvlLbl val="0"/>
      </c:catAx>
      <c:valAx>
        <c:axId val="135237632"/>
        <c:scaling>
          <c:orientation val="minMax"/>
        </c:scaling>
        <c:delete val="0"/>
        <c:axPos val="l"/>
        <c:majorGridlines/>
        <c:numFmt formatCode="0" sourceLinked="1"/>
        <c:majorTickMark val="out"/>
        <c:minorTickMark val="none"/>
        <c:tickLblPos val="nextTo"/>
        <c:txPr>
          <a:bodyPr rot="0" vert="horz"/>
          <a:lstStyle/>
          <a:p>
            <a:pPr>
              <a:defRPr/>
            </a:pPr>
            <a:endParaRPr lang="fr-FR"/>
          </a:p>
        </c:txPr>
        <c:crossAx val="13523584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mj-lt"/>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'p27'!$B$26</c:f>
              <c:strCache>
                <c:ptCount val="1"/>
                <c:pt idx="0">
                  <c:v>Femmes</c:v>
                </c:pt>
              </c:strCache>
            </c:strRef>
          </c:tx>
          <c:spPr>
            <a:solidFill>
              <a:schemeClr val="accent1"/>
            </a:solidFill>
          </c:spPr>
          <c:invertIfNegative val="0"/>
          <c:dLbls>
            <c:dLbl>
              <c:idx val="0"/>
              <c:tx>
                <c:rich>
                  <a:bodyPr/>
                  <a:lstStyle/>
                  <a:p>
                    <a:r>
                      <a:rPr lang="en-US" b="1">
                        <a:solidFill>
                          <a:sysClr val="windowText" lastClr="000000"/>
                        </a:solidFill>
                      </a:rPr>
                      <a:t>31 %</a:t>
                    </a:r>
                    <a:endParaRPr lang="en-US"/>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D812-4F15-9A59-59B25D3B18C4}"/>
                </c:ext>
              </c:extLst>
            </c:dLbl>
            <c:dLbl>
              <c:idx val="1"/>
              <c:tx>
                <c:rich>
                  <a:bodyPr/>
                  <a:lstStyle/>
                  <a:p>
                    <a:r>
                      <a:rPr lang="en-US" b="1">
                        <a:solidFill>
                          <a:sysClr val="windowText" lastClr="000000"/>
                        </a:solidFill>
                      </a:rPr>
                      <a:t>54 %</a:t>
                    </a:r>
                    <a:endParaRPr lang="en-US"/>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D812-4F15-9A59-59B25D3B18C4}"/>
                </c:ext>
              </c:extLst>
            </c:dLbl>
            <c:dLbl>
              <c:idx val="2"/>
              <c:tx>
                <c:rich>
                  <a:bodyPr/>
                  <a:lstStyle/>
                  <a:p>
                    <a:r>
                      <a:rPr lang="en-US" b="1">
                        <a:solidFill>
                          <a:sysClr val="windowText" lastClr="000000"/>
                        </a:solidFill>
                      </a:rPr>
                      <a:t>74 %</a:t>
                    </a:r>
                    <a:endParaRPr lang="en-US"/>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D812-4F15-9A59-59B25D3B18C4}"/>
                </c:ext>
              </c:extLst>
            </c:dLbl>
            <c:spPr>
              <a:noFill/>
              <a:ln>
                <a:noFill/>
              </a:ln>
              <a:effectLst/>
            </c:spPr>
            <c:txPr>
              <a:bodyPr/>
              <a:lstStyle/>
              <a:p>
                <a:pPr>
                  <a:defRPr sz="7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'p27'!$A$27:$A$29</c:f>
              <c:strCache>
                <c:ptCount val="3"/>
                <c:pt idx="0">
                  <c:v>CPGE scientifiques</c:v>
                </c:pt>
                <c:pt idx="1">
                  <c:v>CPGE économiques</c:v>
                </c:pt>
                <c:pt idx="2">
                  <c:v>CPGE littéraires</c:v>
                </c:pt>
              </c:strCache>
            </c:strRef>
          </c:cat>
          <c:val>
            <c:numRef>
              <c:f>'p27'!$B$27:$B$29</c:f>
              <c:numCache>
                <c:formatCode>#,##0</c:formatCode>
                <c:ptCount val="3"/>
                <c:pt idx="0">
                  <c:v>16728</c:v>
                </c:pt>
                <c:pt idx="1">
                  <c:v>10175</c:v>
                </c:pt>
                <c:pt idx="2">
                  <c:v>9321</c:v>
                </c:pt>
              </c:numCache>
            </c:numRef>
          </c:val>
          <c:extLst xmlns:c16r2="http://schemas.microsoft.com/office/drawing/2015/06/chart">
            <c:ext xmlns:c16="http://schemas.microsoft.com/office/drawing/2014/chart" uri="{C3380CC4-5D6E-409C-BE32-E72D297353CC}">
              <c16:uniqueId val="{00000003-D812-4F15-9A59-59B25D3B18C4}"/>
            </c:ext>
          </c:extLst>
        </c:ser>
        <c:ser>
          <c:idx val="1"/>
          <c:order val="1"/>
          <c:tx>
            <c:strRef>
              <c:f>'p27'!$C$26</c:f>
              <c:strCache>
                <c:ptCount val="1"/>
                <c:pt idx="0">
                  <c:v>Hommes</c:v>
                </c:pt>
              </c:strCache>
            </c:strRef>
          </c:tx>
          <c:spPr>
            <a:solidFill>
              <a:schemeClr val="accent2"/>
            </a:solidFill>
          </c:spPr>
          <c:invertIfNegative val="0"/>
          <c:dLbls>
            <c:dLbl>
              <c:idx val="0"/>
              <c:layout>
                <c:manualLayout>
                  <c:x val="3.1419231443956957E-17"/>
                  <c:y val="-0.24502364517210695"/>
                </c:manualLayout>
              </c:layout>
              <c:tx>
                <c:rich>
                  <a:bodyPr/>
                  <a:lstStyle/>
                  <a:p>
                    <a:r>
                      <a:rPr lang="en-US" b="1">
                        <a:solidFill>
                          <a:sysClr val="windowText" lastClr="000000"/>
                        </a:solidFill>
                      </a:rPr>
                      <a:t>53 600</a:t>
                    </a: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D812-4F15-9A59-59B25D3B18C4}"/>
                </c:ext>
              </c:extLst>
            </c:dLbl>
            <c:dLbl>
              <c:idx val="1"/>
              <c:layout>
                <c:manualLayout>
                  <c:x val="0"/>
                  <c:y val="-9.3490119902413127E-2"/>
                </c:manualLayout>
              </c:layout>
              <c:tx>
                <c:rich>
                  <a:bodyPr/>
                  <a:lstStyle/>
                  <a:p>
                    <a:r>
                      <a:rPr lang="en-US" b="1">
                        <a:solidFill>
                          <a:sysClr val="windowText" lastClr="000000"/>
                        </a:solidFill>
                      </a:rPr>
                      <a:t>19 000</a:t>
                    </a:r>
                    <a:endParaRPr lang="en-US">
                      <a:solidFill>
                        <a:sysClr val="windowText" lastClr="000000"/>
                      </a:solidFill>
                    </a:endParaRP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D812-4F15-9A59-59B25D3B18C4}"/>
                </c:ext>
              </c:extLst>
            </c:dLbl>
            <c:dLbl>
              <c:idx val="2"/>
              <c:layout>
                <c:manualLayout>
                  <c:x val="0"/>
                  <c:y val="-4.5949564674459674E-2"/>
                </c:manualLayout>
              </c:layout>
              <c:tx>
                <c:rich>
                  <a:bodyPr/>
                  <a:lstStyle/>
                  <a:p>
                    <a:r>
                      <a:rPr lang="en-US" b="1">
                        <a:solidFill>
                          <a:sysClr val="windowText" lastClr="000000"/>
                        </a:solidFill>
                      </a:rPr>
                      <a:t>12</a:t>
                    </a:r>
                    <a:r>
                      <a:rPr lang="en-US" b="1" baseline="0">
                        <a:solidFill>
                          <a:sysClr val="windowText" lastClr="000000"/>
                        </a:solidFill>
                      </a:rPr>
                      <a:t> 600</a:t>
                    </a:r>
                    <a:endParaRPr lang="en-US">
                      <a:solidFill>
                        <a:sysClr val="windowText" lastClr="000000"/>
                      </a:solidFill>
                    </a:endParaRP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D812-4F15-9A59-59B25D3B18C4}"/>
                </c:ext>
              </c:extLst>
            </c:dLbl>
            <c:spPr>
              <a:noFill/>
              <a:ln>
                <a:noFill/>
              </a:ln>
              <a:effectLst/>
            </c:spPr>
            <c:txPr>
              <a:bodyPr/>
              <a:lstStyle/>
              <a:p>
                <a:pPr>
                  <a:defRPr sz="7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'p27'!$A$27:$A$29</c:f>
              <c:strCache>
                <c:ptCount val="3"/>
                <c:pt idx="0">
                  <c:v>CPGE scientifiques</c:v>
                </c:pt>
                <c:pt idx="1">
                  <c:v>CPGE économiques</c:v>
                </c:pt>
                <c:pt idx="2">
                  <c:v>CPGE littéraires</c:v>
                </c:pt>
              </c:strCache>
            </c:strRef>
          </c:cat>
          <c:val>
            <c:numRef>
              <c:f>'p27'!$C$27:$C$29</c:f>
              <c:numCache>
                <c:formatCode>#,##0</c:formatCode>
                <c:ptCount val="3"/>
                <c:pt idx="0">
                  <c:v>36841</c:v>
                </c:pt>
                <c:pt idx="1">
                  <c:v>8796</c:v>
                </c:pt>
                <c:pt idx="2">
                  <c:v>3260</c:v>
                </c:pt>
              </c:numCache>
            </c:numRef>
          </c:val>
          <c:extLst xmlns:c16r2="http://schemas.microsoft.com/office/drawing/2015/06/chart">
            <c:ext xmlns:c16="http://schemas.microsoft.com/office/drawing/2014/chart" uri="{C3380CC4-5D6E-409C-BE32-E72D297353CC}">
              <c16:uniqueId val="{00000007-D812-4F15-9A59-59B25D3B18C4}"/>
            </c:ext>
          </c:extLst>
        </c:ser>
        <c:dLbls>
          <c:showLegendKey val="0"/>
          <c:showVal val="0"/>
          <c:showCatName val="0"/>
          <c:showSerName val="0"/>
          <c:showPercent val="0"/>
          <c:showBubbleSize val="0"/>
        </c:dLbls>
        <c:gapWidth val="150"/>
        <c:overlap val="100"/>
        <c:axId val="135111040"/>
        <c:axId val="135112576"/>
      </c:barChart>
      <c:catAx>
        <c:axId val="135111040"/>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5112576"/>
        <c:crosses val="autoZero"/>
        <c:auto val="1"/>
        <c:lblAlgn val="ctr"/>
        <c:lblOffset val="100"/>
        <c:noMultiLvlLbl val="0"/>
      </c:catAx>
      <c:valAx>
        <c:axId val="135112576"/>
        <c:scaling>
          <c:orientation val="minMax"/>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5111040"/>
        <c:crosses val="autoZero"/>
        <c:crossBetween val="between"/>
      </c:valAx>
    </c:plotArea>
    <c:legend>
      <c:legendPos val="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000000000000089" l="0.70000000000000062" r="0.70000000000000062" t="0.75000000000000089"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'p27'!$B$56</c:f>
              <c:strCache>
                <c:ptCount val="1"/>
                <c:pt idx="0">
                  <c:v>Femmes</c:v>
                </c:pt>
              </c:strCache>
            </c:strRef>
          </c:tx>
          <c:spPr>
            <a:solidFill>
              <a:schemeClr val="accent1"/>
            </a:solidFill>
          </c:spPr>
          <c:invertIfNegative val="0"/>
          <c:dLbls>
            <c:dLbl>
              <c:idx val="0"/>
              <c:tx>
                <c:rich>
                  <a:bodyPr/>
                  <a:lstStyle/>
                  <a:p>
                    <a:r>
                      <a:rPr lang="en-US" b="1">
                        <a:solidFill>
                          <a:sysClr val="windowText" lastClr="000000"/>
                        </a:solidFill>
                      </a:rPr>
                      <a:t>25 %</a:t>
                    </a:r>
                    <a:endParaRPr lang="en-US"/>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3531-4BFE-ABA3-4C5721C1F80B}"/>
                </c:ext>
              </c:extLst>
            </c:dLbl>
            <c:dLbl>
              <c:idx val="1"/>
              <c:tx>
                <c:rich>
                  <a:bodyPr/>
                  <a:lstStyle/>
                  <a:p>
                    <a:r>
                      <a:rPr lang="en-US" b="1">
                        <a:solidFill>
                          <a:sysClr val="windowText" lastClr="000000"/>
                        </a:solidFill>
                      </a:rPr>
                      <a:t>51 %</a:t>
                    </a:r>
                    <a:endParaRPr lang="en-US"/>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3531-4BFE-ABA3-4C5721C1F80B}"/>
                </c:ext>
              </c:extLst>
            </c:dLbl>
            <c:dLbl>
              <c:idx val="2"/>
              <c:tx>
                <c:rich>
                  <a:bodyPr/>
                  <a:lstStyle/>
                  <a:p>
                    <a:r>
                      <a:rPr lang="en-US" b="1">
                        <a:solidFill>
                          <a:sysClr val="windowText" lastClr="000000"/>
                        </a:solidFill>
                      </a:rPr>
                      <a:t>26 %</a:t>
                    </a:r>
                    <a:endParaRPr lang="en-US"/>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3531-4BFE-ABA3-4C5721C1F80B}"/>
                </c:ext>
              </c:extLst>
            </c:dLbl>
            <c:dLbl>
              <c:idx val="3"/>
              <c:tx>
                <c:rich>
                  <a:bodyPr/>
                  <a:lstStyle/>
                  <a:p>
                    <a:r>
                      <a:rPr lang="en-US" b="1">
                        <a:solidFill>
                          <a:sysClr val="windowText" lastClr="000000"/>
                        </a:solidFill>
                      </a:rPr>
                      <a:t>60 %</a:t>
                    </a:r>
                    <a:endParaRPr lang="en-US"/>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3531-4BFE-ABA3-4C5721C1F80B}"/>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('p27'!$A$57:$A$58,'p27'!$A$60:$A$61)</c:f>
              <c:strCache>
                <c:ptCount val="4"/>
                <c:pt idx="0">
                  <c:v>DUT production</c:v>
                </c:pt>
                <c:pt idx="1">
                  <c:v>DUT services</c:v>
                </c:pt>
                <c:pt idx="2">
                  <c:v>STS production</c:v>
                </c:pt>
                <c:pt idx="3">
                  <c:v>STS services</c:v>
                </c:pt>
              </c:strCache>
            </c:strRef>
          </c:cat>
          <c:val>
            <c:numRef>
              <c:f>('p27'!$B$57:$B$58,'p27'!$B$60:$B$61)</c:f>
              <c:numCache>
                <c:formatCode>#,##0</c:formatCode>
                <c:ptCount val="4"/>
                <c:pt idx="0">
                  <c:v>12450</c:v>
                </c:pt>
                <c:pt idx="1">
                  <c:v>35741</c:v>
                </c:pt>
                <c:pt idx="2">
                  <c:v>22513.003226000001</c:v>
                </c:pt>
                <c:pt idx="3">
                  <c:v>106091.0083625</c:v>
                </c:pt>
              </c:numCache>
            </c:numRef>
          </c:val>
          <c:extLst xmlns:c16r2="http://schemas.microsoft.com/office/drawing/2015/06/chart">
            <c:ext xmlns:c16="http://schemas.microsoft.com/office/drawing/2014/chart" uri="{C3380CC4-5D6E-409C-BE32-E72D297353CC}">
              <c16:uniqueId val="{00000004-3531-4BFE-ABA3-4C5721C1F80B}"/>
            </c:ext>
          </c:extLst>
        </c:ser>
        <c:ser>
          <c:idx val="1"/>
          <c:order val="1"/>
          <c:tx>
            <c:strRef>
              <c:f>'p27'!$C$56</c:f>
              <c:strCache>
                <c:ptCount val="1"/>
                <c:pt idx="0">
                  <c:v>Hommes</c:v>
                </c:pt>
              </c:strCache>
            </c:strRef>
          </c:tx>
          <c:spPr>
            <a:solidFill>
              <a:schemeClr val="accent2"/>
            </a:solidFill>
          </c:spPr>
          <c:invertIfNegative val="0"/>
          <c:dLbls>
            <c:dLbl>
              <c:idx val="0"/>
              <c:layout>
                <c:manualLayout>
                  <c:x val="0"/>
                  <c:y val="-0.11111111111111102"/>
                </c:manualLayout>
              </c:layout>
              <c:tx>
                <c:rich>
                  <a:bodyPr/>
                  <a:lstStyle/>
                  <a:p>
                    <a:r>
                      <a:rPr lang="en-US"/>
                      <a:t>49 900</a:t>
                    </a: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3531-4BFE-ABA3-4C5721C1F80B}"/>
                </c:ext>
              </c:extLst>
            </c:dLbl>
            <c:dLbl>
              <c:idx val="1"/>
              <c:layout>
                <c:manualLayout>
                  <c:x val="5.0714029177175327E-17"/>
                  <c:y val="-9.5238095238095247E-2"/>
                </c:manualLayout>
              </c:layout>
              <c:tx>
                <c:rich>
                  <a:bodyPr/>
                  <a:lstStyle/>
                  <a:p>
                    <a:r>
                      <a:rPr lang="en-US"/>
                      <a:t>69 700</a:t>
                    </a: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3531-4BFE-ABA3-4C5721C1F80B}"/>
                </c:ext>
              </c:extLst>
            </c:dLbl>
            <c:dLbl>
              <c:idx val="2"/>
              <c:layout>
                <c:manualLayout>
                  <c:x val="-2.7662517289073385E-3"/>
                  <c:y val="-0.16402116402116401"/>
                </c:manualLayout>
              </c:layout>
              <c:tx>
                <c:rich>
                  <a:bodyPr/>
                  <a:lstStyle/>
                  <a:p>
                    <a:r>
                      <a:rPr lang="en-US"/>
                      <a:t>87 000</a:t>
                    </a: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3531-4BFE-ABA3-4C5721C1F80B}"/>
                </c:ext>
              </c:extLst>
            </c:dLbl>
            <c:dLbl>
              <c:idx val="3"/>
              <c:layout>
                <c:manualLayout>
                  <c:x val="2.7662517289073385E-3"/>
                  <c:y val="-0.16402116402116398"/>
                </c:manualLayout>
              </c:layout>
              <c:tx>
                <c:rich>
                  <a:bodyPr/>
                  <a:lstStyle/>
                  <a:p>
                    <a:r>
                      <a:rPr lang="en-US"/>
                      <a:t>175 700</a:t>
                    </a:r>
                  </a:p>
                </c:rich>
              </c:tx>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3531-4BFE-ABA3-4C5721C1F80B}"/>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('p27'!$A$57:$A$58,'p27'!$A$60:$A$61)</c:f>
              <c:strCache>
                <c:ptCount val="4"/>
                <c:pt idx="0">
                  <c:v>DUT production</c:v>
                </c:pt>
                <c:pt idx="1">
                  <c:v>DUT services</c:v>
                </c:pt>
                <c:pt idx="2">
                  <c:v>STS production</c:v>
                </c:pt>
                <c:pt idx="3">
                  <c:v>STS services</c:v>
                </c:pt>
              </c:strCache>
            </c:strRef>
          </c:cat>
          <c:val>
            <c:numRef>
              <c:f>('p27'!$C$57:$C$58,'p27'!$C$60:$C$61)</c:f>
              <c:numCache>
                <c:formatCode>#,##0</c:formatCode>
                <c:ptCount val="4"/>
                <c:pt idx="0">
                  <c:v>37474</c:v>
                </c:pt>
                <c:pt idx="1">
                  <c:v>33996</c:v>
                </c:pt>
                <c:pt idx="2">
                  <c:v>64461.996773999992</c:v>
                </c:pt>
                <c:pt idx="3">
                  <c:v>69559.991637500003</c:v>
                </c:pt>
              </c:numCache>
            </c:numRef>
          </c:val>
          <c:extLst xmlns:c16r2="http://schemas.microsoft.com/office/drawing/2015/06/chart">
            <c:ext xmlns:c16="http://schemas.microsoft.com/office/drawing/2014/chart" uri="{C3380CC4-5D6E-409C-BE32-E72D297353CC}">
              <c16:uniqueId val="{00000009-3531-4BFE-ABA3-4C5721C1F80B}"/>
            </c:ext>
          </c:extLst>
        </c:ser>
        <c:dLbls>
          <c:showLegendKey val="0"/>
          <c:showVal val="0"/>
          <c:showCatName val="0"/>
          <c:showSerName val="0"/>
          <c:showPercent val="0"/>
          <c:showBubbleSize val="0"/>
        </c:dLbls>
        <c:gapWidth val="150"/>
        <c:overlap val="100"/>
        <c:axId val="135355392"/>
        <c:axId val="135369472"/>
      </c:barChart>
      <c:catAx>
        <c:axId val="135355392"/>
        <c:scaling>
          <c:orientation val="minMax"/>
        </c:scaling>
        <c:delete val="0"/>
        <c:axPos val="b"/>
        <c:numFmt formatCode="General" sourceLinked="1"/>
        <c:majorTickMark val="none"/>
        <c:minorTickMark val="none"/>
        <c:tickLblPos val="nextTo"/>
        <c:txPr>
          <a:bodyPr rot="0" vert="horz"/>
          <a:lstStyle/>
          <a:p>
            <a:pPr>
              <a:defRPr/>
            </a:pPr>
            <a:endParaRPr lang="fr-FR"/>
          </a:p>
        </c:txPr>
        <c:crossAx val="135369472"/>
        <c:crosses val="autoZero"/>
        <c:auto val="1"/>
        <c:lblAlgn val="ctr"/>
        <c:lblOffset val="100"/>
        <c:noMultiLvlLbl val="0"/>
      </c:catAx>
      <c:valAx>
        <c:axId val="135369472"/>
        <c:scaling>
          <c:orientation val="minMax"/>
        </c:scaling>
        <c:delete val="0"/>
        <c:axPos val="l"/>
        <c:majorGridlines/>
        <c:numFmt formatCode="#,##0" sourceLinked="1"/>
        <c:majorTickMark val="out"/>
        <c:minorTickMark val="none"/>
        <c:tickLblPos val="nextTo"/>
        <c:txPr>
          <a:bodyPr rot="0" vert="horz"/>
          <a:lstStyle/>
          <a:p>
            <a:pPr>
              <a:defRPr/>
            </a:pPr>
            <a:endParaRPr lang="fr-FR"/>
          </a:p>
        </c:txPr>
        <c:crossAx val="135355392"/>
        <c:crosses val="autoZero"/>
        <c:crossBetween val="between"/>
      </c:valAx>
    </c:plotArea>
    <c:legend>
      <c:legendPos val="t"/>
      <c:overlay val="0"/>
    </c:legend>
    <c:plotVisOnly val="1"/>
    <c:dispBlanksAs val="gap"/>
    <c:showDLblsOverMax val="0"/>
  </c:chart>
  <c:spPr>
    <a:ln>
      <a:noFill/>
    </a:ln>
  </c:spPr>
  <c:txPr>
    <a:bodyPr/>
    <a:lstStyle/>
    <a:p>
      <a:pPr>
        <a:defRPr sz="800" b="0" i="0" u="none" strike="noStrike" baseline="0">
          <a:solidFill>
            <a:srgbClr val="000000"/>
          </a:solidFill>
          <a:latin typeface="+mj-lt"/>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en-US"/>
              <a:t>Proportions d'élèves déclarant des victimations au collège en 2017 (%)</a:t>
            </a:r>
          </a:p>
        </c:rich>
      </c:tx>
      <c:layout>
        <c:manualLayout>
          <c:xMode val="edge"/>
          <c:yMode val="edge"/>
          <c:x val="0.31002094017094073"/>
          <c:y val="1.4878976998706177E-4"/>
        </c:manualLayout>
      </c:layout>
      <c:overlay val="0"/>
    </c:title>
    <c:autoTitleDeleted val="0"/>
    <c:plotArea>
      <c:layout>
        <c:manualLayout>
          <c:layoutTarget val="inner"/>
          <c:xMode val="edge"/>
          <c:yMode val="edge"/>
          <c:x val="0.26692776902887194"/>
          <c:y val="4.7050419485920883E-2"/>
          <c:w val="0.7045613600853915"/>
          <c:h val="0.87342593697922444"/>
        </c:manualLayout>
      </c:layout>
      <c:barChart>
        <c:barDir val="bar"/>
        <c:grouping val="clustered"/>
        <c:varyColors val="0"/>
        <c:ser>
          <c:idx val="0"/>
          <c:order val="0"/>
          <c:tx>
            <c:strRef>
              <c:f>p28haut!$J$6</c:f>
              <c:strCache>
                <c:ptCount val="1"/>
                <c:pt idx="0">
                  <c:v>Filles</c:v>
                </c:pt>
              </c:strCache>
            </c:strRef>
          </c:tx>
          <c:spPr>
            <a:solidFill>
              <a:schemeClr val="accent1"/>
            </a:solidFill>
            <a:ln>
              <a:solidFill>
                <a:schemeClr val="bg1">
                  <a:alpha val="89000"/>
                </a:schemeClr>
              </a:solidFill>
            </a:ln>
          </c:spPr>
          <c:invertIfNegative val="0"/>
          <c:cat>
            <c:strRef>
              <c:f>p28haut!$I$7:$I$36</c:f>
              <c:strCache>
                <c:ptCount val="30"/>
                <c:pt idx="0">
                  <c:v>Insulte</c:v>
                </c:pt>
                <c:pt idx="1">
                  <c:v>Vol de fournitures scolaires</c:v>
                </c:pt>
                <c:pt idx="2">
                  <c:v>Surnom méchant</c:v>
                </c:pt>
                <c:pt idx="3">
                  <c:v>Mise à l'écart</c:v>
                </c:pt>
                <c:pt idx="4">
                  <c:v>Bousculade</c:v>
                </c:pt>
                <c:pt idx="5">
                  <c:v>Insulte par rapport à la tenue vestimentaire</c:v>
                </c:pt>
                <c:pt idx="6">
                  <c:v>Moquerie de la bonne conduite en classe</c:v>
                </c:pt>
                <c:pt idx="7">
                  <c:v>Sentiment d'humiliation</c:v>
                </c:pt>
                <c:pt idx="8">
                  <c:v>Coup</c:v>
                </c:pt>
                <c:pt idx="9">
                  <c:v>Dégradation d'objet personnel</c:v>
                </c:pt>
                <c:pt idx="10">
                  <c:v>Insulte par rapport à l'apparence physique</c:v>
                </c:pt>
                <c:pt idx="11">
                  <c:v>Vol d'objets personnels</c:v>
                </c:pt>
                <c:pt idx="12">
                  <c:v>Bagarre collective</c:v>
                </c:pt>
                <c:pt idx="13">
                  <c:v>Cible de lancers d'objets</c:v>
                </c:pt>
                <c:pt idx="14">
                  <c:v>Jeux dangereux</c:v>
                </c:pt>
                <c:pt idx="15">
                  <c:v>Insulte à propos de l'origine</c:v>
                </c:pt>
                <c:pt idx="16">
                  <c:v>Diffusion de rumeurs par Internet</c:v>
                </c:pt>
                <c:pt idx="17">
                  <c:v>Insulte à propos du sexe</c:v>
                </c:pt>
                <c:pt idx="18">
                  <c:v>Recevoir des photos ou vidéos humiliantes</c:v>
                </c:pt>
                <c:pt idx="19">
                  <c:v>Voyeurisme</c:v>
                </c:pt>
                <c:pt idx="20">
                  <c:v>Racket</c:v>
                </c:pt>
                <c:pt idx="21">
                  <c:v>Usurpation d'identité sur Internet</c:v>
                </c:pt>
                <c:pt idx="22">
                  <c:v>Caresse forcée</c:v>
                </c:pt>
                <c:pt idx="23">
                  <c:v>Insulte à propos de la religion</c:v>
                </c:pt>
                <c:pt idx="24">
                  <c:v>Vol d'argent</c:v>
                </c:pt>
                <c:pt idx="25">
                  <c:v>Baiser forcé</c:v>
                </c:pt>
                <c:pt idx="26">
                  <c:v>Blessure par arme</c:v>
                </c:pt>
                <c:pt idx="27">
                  <c:v>Dégradation de vélo / scooter</c:v>
                </c:pt>
                <c:pt idx="28">
                  <c:v>Happy slapping </c:v>
                </c:pt>
                <c:pt idx="29">
                  <c:v>Vol de vélo/scooter</c:v>
                </c:pt>
              </c:strCache>
            </c:strRef>
          </c:cat>
          <c:val>
            <c:numRef>
              <c:f>p28haut!$J$7:$J$36</c:f>
              <c:numCache>
                <c:formatCode>0.0;0.0</c:formatCode>
                <c:ptCount val="30"/>
                <c:pt idx="0">
                  <c:v>-47.54</c:v>
                </c:pt>
                <c:pt idx="1">
                  <c:v>-48.05</c:v>
                </c:pt>
                <c:pt idx="2">
                  <c:v>-43.98</c:v>
                </c:pt>
                <c:pt idx="3">
                  <c:v>-42.35</c:v>
                </c:pt>
                <c:pt idx="4">
                  <c:v>-30.1</c:v>
                </c:pt>
                <c:pt idx="5">
                  <c:v>-28.4</c:v>
                </c:pt>
                <c:pt idx="6">
                  <c:v>-23.57</c:v>
                </c:pt>
                <c:pt idx="7">
                  <c:v>-19.37</c:v>
                </c:pt>
                <c:pt idx="8">
                  <c:v>-12.81</c:v>
                </c:pt>
                <c:pt idx="9">
                  <c:v>-13.18</c:v>
                </c:pt>
                <c:pt idx="10">
                  <c:v>-16.600000000000001</c:v>
                </c:pt>
                <c:pt idx="11">
                  <c:v>-16.46</c:v>
                </c:pt>
                <c:pt idx="12">
                  <c:v>-11.21</c:v>
                </c:pt>
                <c:pt idx="13">
                  <c:v>-11.23</c:v>
                </c:pt>
                <c:pt idx="14">
                  <c:v>-6.35</c:v>
                </c:pt>
                <c:pt idx="15">
                  <c:v>-10.3</c:v>
                </c:pt>
                <c:pt idx="16">
                  <c:v>-9.42</c:v>
                </c:pt>
                <c:pt idx="17">
                  <c:v>-11.1</c:v>
                </c:pt>
                <c:pt idx="18">
                  <c:v>-10.26</c:v>
                </c:pt>
                <c:pt idx="19">
                  <c:v>-7.83</c:v>
                </c:pt>
                <c:pt idx="20">
                  <c:v>-6.5</c:v>
                </c:pt>
                <c:pt idx="21">
                  <c:v>-6.47</c:v>
                </c:pt>
                <c:pt idx="22">
                  <c:v>-7.64</c:v>
                </c:pt>
                <c:pt idx="23">
                  <c:v>-5.4</c:v>
                </c:pt>
                <c:pt idx="24">
                  <c:v>-5.47</c:v>
                </c:pt>
                <c:pt idx="25">
                  <c:v>-5.26</c:v>
                </c:pt>
                <c:pt idx="26">
                  <c:v>-1.87</c:v>
                </c:pt>
                <c:pt idx="27">
                  <c:v>-1.5</c:v>
                </c:pt>
                <c:pt idx="28">
                  <c:v>-3.28</c:v>
                </c:pt>
                <c:pt idx="29">
                  <c:v>-0.8</c:v>
                </c:pt>
              </c:numCache>
            </c:numRef>
          </c:val>
          <c:extLst xmlns:c16r2="http://schemas.microsoft.com/office/drawing/2015/06/chart">
            <c:ext xmlns:c16="http://schemas.microsoft.com/office/drawing/2014/chart" uri="{C3380CC4-5D6E-409C-BE32-E72D297353CC}">
              <c16:uniqueId val="{00000000-C409-4955-AE45-DAECA7CC6A22}"/>
            </c:ext>
          </c:extLst>
        </c:ser>
        <c:ser>
          <c:idx val="1"/>
          <c:order val="1"/>
          <c:tx>
            <c:strRef>
              <c:f>p28haut!$K$6</c:f>
              <c:strCache>
                <c:ptCount val="1"/>
                <c:pt idx="0">
                  <c:v>Garçons</c:v>
                </c:pt>
              </c:strCache>
            </c:strRef>
          </c:tx>
          <c:spPr>
            <a:solidFill>
              <a:schemeClr val="accent2"/>
            </a:solidFill>
            <a:ln>
              <a:solidFill>
                <a:schemeClr val="bg1">
                  <a:alpha val="89000"/>
                </a:schemeClr>
              </a:solidFill>
            </a:ln>
          </c:spPr>
          <c:invertIfNegative val="0"/>
          <c:dPt>
            <c:idx val="29"/>
            <c:invertIfNegative val="0"/>
            <c:bubble3D val="0"/>
            <c:spPr>
              <a:solidFill>
                <a:schemeClr val="accent2"/>
              </a:solidFill>
              <a:ln w="22225">
                <a:solidFill>
                  <a:schemeClr val="bg1">
                    <a:alpha val="89000"/>
                  </a:schemeClr>
                </a:solidFill>
              </a:ln>
            </c:spPr>
            <c:extLst xmlns:c16r2="http://schemas.microsoft.com/office/drawing/2015/06/chart">
              <c:ext xmlns:c16="http://schemas.microsoft.com/office/drawing/2014/chart" uri="{C3380CC4-5D6E-409C-BE32-E72D297353CC}">
                <c16:uniqueId val="{00000002-C409-4955-AE45-DAECA7CC6A22}"/>
              </c:ext>
            </c:extLst>
          </c:dPt>
          <c:cat>
            <c:strRef>
              <c:f>p28haut!$I$7:$I$36</c:f>
              <c:strCache>
                <c:ptCount val="30"/>
                <c:pt idx="0">
                  <c:v>Insulte</c:v>
                </c:pt>
                <c:pt idx="1">
                  <c:v>Vol de fournitures scolaires</c:v>
                </c:pt>
                <c:pt idx="2">
                  <c:v>Surnom méchant</c:v>
                </c:pt>
                <c:pt idx="3">
                  <c:v>Mise à l'écart</c:v>
                </c:pt>
                <c:pt idx="4">
                  <c:v>Bousculade</c:v>
                </c:pt>
                <c:pt idx="5">
                  <c:v>Insulte par rapport à la tenue vestimentaire</c:v>
                </c:pt>
                <c:pt idx="6">
                  <c:v>Moquerie de la bonne conduite en classe</c:v>
                </c:pt>
                <c:pt idx="7">
                  <c:v>Sentiment d'humiliation</c:v>
                </c:pt>
                <c:pt idx="8">
                  <c:v>Coup</c:v>
                </c:pt>
                <c:pt idx="9">
                  <c:v>Dégradation d'objet personnel</c:v>
                </c:pt>
                <c:pt idx="10">
                  <c:v>Insulte par rapport à l'apparence physique</c:v>
                </c:pt>
                <c:pt idx="11">
                  <c:v>Vol d'objets personnels</c:v>
                </c:pt>
                <c:pt idx="12">
                  <c:v>Bagarre collective</c:v>
                </c:pt>
                <c:pt idx="13">
                  <c:v>Cible de lancers d'objets</c:v>
                </c:pt>
                <c:pt idx="14">
                  <c:v>Jeux dangereux</c:v>
                </c:pt>
                <c:pt idx="15">
                  <c:v>Insulte à propos de l'origine</c:v>
                </c:pt>
                <c:pt idx="16">
                  <c:v>Diffusion de rumeurs par Internet</c:v>
                </c:pt>
                <c:pt idx="17">
                  <c:v>Insulte à propos du sexe</c:v>
                </c:pt>
                <c:pt idx="18">
                  <c:v>Recevoir des photos ou vidéos humiliantes</c:v>
                </c:pt>
                <c:pt idx="19">
                  <c:v>Voyeurisme</c:v>
                </c:pt>
                <c:pt idx="20">
                  <c:v>Racket</c:v>
                </c:pt>
                <c:pt idx="21">
                  <c:v>Usurpation d'identité sur Internet</c:v>
                </c:pt>
                <c:pt idx="22">
                  <c:v>Caresse forcée</c:v>
                </c:pt>
                <c:pt idx="23">
                  <c:v>Insulte à propos de la religion</c:v>
                </c:pt>
                <c:pt idx="24">
                  <c:v>Vol d'argent</c:v>
                </c:pt>
                <c:pt idx="25">
                  <c:v>Baiser forcé</c:v>
                </c:pt>
                <c:pt idx="26">
                  <c:v>Blessure par arme</c:v>
                </c:pt>
                <c:pt idx="27">
                  <c:v>Dégradation de vélo / scooter</c:v>
                </c:pt>
                <c:pt idx="28">
                  <c:v>Happy slapping </c:v>
                </c:pt>
                <c:pt idx="29">
                  <c:v>Vol de vélo/scooter</c:v>
                </c:pt>
              </c:strCache>
            </c:strRef>
          </c:cat>
          <c:val>
            <c:numRef>
              <c:f>p28haut!$K$7:$K$36</c:f>
              <c:numCache>
                <c:formatCode>0.0</c:formatCode>
                <c:ptCount val="30"/>
                <c:pt idx="0">
                  <c:v>53.24</c:v>
                </c:pt>
                <c:pt idx="1">
                  <c:v>48.71</c:v>
                </c:pt>
                <c:pt idx="2">
                  <c:v>47.56</c:v>
                </c:pt>
                <c:pt idx="3">
                  <c:v>34.71</c:v>
                </c:pt>
                <c:pt idx="4">
                  <c:v>38.64</c:v>
                </c:pt>
                <c:pt idx="5">
                  <c:v>27.2</c:v>
                </c:pt>
                <c:pt idx="6">
                  <c:v>25.84</c:v>
                </c:pt>
                <c:pt idx="7">
                  <c:v>19.190000000000001</c:v>
                </c:pt>
                <c:pt idx="8">
                  <c:v>24.12</c:v>
                </c:pt>
                <c:pt idx="9">
                  <c:v>22.48</c:v>
                </c:pt>
                <c:pt idx="10">
                  <c:v>17</c:v>
                </c:pt>
                <c:pt idx="11">
                  <c:v>16.690000000000001</c:v>
                </c:pt>
                <c:pt idx="12">
                  <c:v>20.53</c:v>
                </c:pt>
                <c:pt idx="13">
                  <c:v>15.7</c:v>
                </c:pt>
                <c:pt idx="14">
                  <c:v>16.5</c:v>
                </c:pt>
                <c:pt idx="15">
                  <c:v>12.5</c:v>
                </c:pt>
                <c:pt idx="16">
                  <c:v>9.31</c:v>
                </c:pt>
                <c:pt idx="17">
                  <c:v>5.9</c:v>
                </c:pt>
                <c:pt idx="18">
                  <c:v>8.6</c:v>
                </c:pt>
                <c:pt idx="19">
                  <c:v>7.2</c:v>
                </c:pt>
                <c:pt idx="20">
                  <c:v>7.4</c:v>
                </c:pt>
                <c:pt idx="21">
                  <c:v>6.01</c:v>
                </c:pt>
                <c:pt idx="22">
                  <c:v>4.45</c:v>
                </c:pt>
                <c:pt idx="23">
                  <c:v>6.5</c:v>
                </c:pt>
                <c:pt idx="24">
                  <c:v>6.15</c:v>
                </c:pt>
                <c:pt idx="25">
                  <c:v>4.2</c:v>
                </c:pt>
                <c:pt idx="26">
                  <c:v>4.4800000000000004</c:v>
                </c:pt>
                <c:pt idx="27">
                  <c:v>4.43</c:v>
                </c:pt>
                <c:pt idx="28">
                  <c:v>4.57</c:v>
                </c:pt>
                <c:pt idx="29">
                  <c:v>2.35</c:v>
                </c:pt>
              </c:numCache>
            </c:numRef>
          </c:val>
          <c:extLst xmlns:c16r2="http://schemas.microsoft.com/office/drawing/2015/06/chart">
            <c:ext xmlns:c16="http://schemas.microsoft.com/office/drawing/2014/chart" uri="{C3380CC4-5D6E-409C-BE32-E72D297353CC}">
              <c16:uniqueId val="{00000003-C409-4955-AE45-DAECA7CC6A22}"/>
            </c:ext>
          </c:extLst>
        </c:ser>
        <c:dLbls>
          <c:showLegendKey val="0"/>
          <c:showVal val="0"/>
          <c:showCatName val="0"/>
          <c:showSerName val="0"/>
          <c:showPercent val="0"/>
          <c:showBubbleSize val="0"/>
        </c:dLbls>
        <c:gapWidth val="0"/>
        <c:overlap val="100"/>
        <c:axId val="135700864"/>
        <c:axId val="135702400"/>
      </c:barChart>
      <c:catAx>
        <c:axId val="135700864"/>
        <c:scaling>
          <c:orientation val="minMax"/>
        </c:scaling>
        <c:delete val="0"/>
        <c:axPos val="l"/>
        <c:numFmt formatCode="0;;0" sourceLinked="0"/>
        <c:majorTickMark val="out"/>
        <c:minorTickMark val="none"/>
        <c:tickLblPos val="low"/>
        <c:crossAx val="135702400"/>
        <c:crosses val="autoZero"/>
        <c:auto val="1"/>
        <c:lblAlgn val="ctr"/>
        <c:lblOffset val="100"/>
        <c:noMultiLvlLbl val="0"/>
      </c:catAx>
      <c:valAx>
        <c:axId val="135702400"/>
        <c:scaling>
          <c:orientation val="minMax"/>
        </c:scaling>
        <c:delete val="0"/>
        <c:axPos val="b"/>
        <c:numFmt formatCode="0;0" sourceLinked="0"/>
        <c:majorTickMark val="out"/>
        <c:minorTickMark val="none"/>
        <c:tickLblPos val="low"/>
        <c:crossAx val="135700864"/>
        <c:crosses val="autoZero"/>
        <c:crossBetween val="between"/>
        <c:majorUnit val="10"/>
      </c:valAx>
    </c:plotArea>
    <c:plotVisOnly val="1"/>
    <c:dispBlanksAs val="gap"/>
    <c:showDLblsOverMax val="0"/>
  </c:chart>
  <c:spPr>
    <a:ln>
      <a:noFill/>
    </a:ln>
  </c:spPr>
  <c:txPr>
    <a:bodyPr/>
    <a:lstStyle/>
    <a:p>
      <a:pPr>
        <a:defRPr sz="800">
          <a:latin typeface="+mj-lt"/>
        </a:defRPr>
      </a:pPr>
      <a:endParaRPr lang="fr-FR"/>
    </a:p>
  </c:txPr>
  <c:printSettings>
    <c:headerFooter/>
    <c:pageMargins b="0.75000000000000056" l="0.70000000000000051" r="0.70000000000000051" t="0.75000000000000056" header="0.30000000000000027" footer="0.30000000000000027"/>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en-US"/>
              <a:t>Proportions d'élèves déclarant des victimations en 2018 (%)</a:t>
            </a:r>
          </a:p>
        </c:rich>
      </c:tx>
      <c:layout>
        <c:manualLayout>
          <c:xMode val="edge"/>
          <c:yMode val="edge"/>
          <c:x val="0.37673119658119658"/>
          <c:y val="4.4345898004434593E-2"/>
        </c:manualLayout>
      </c:layout>
      <c:overlay val="0"/>
    </c:title>
    <c:autoTitleDeleted val="0"/>
    <c:plotArea>
      <c:layout>
        <c:manualLayout>
          <c:layoutTarget val="inner"/>
          <c:xMode val="edge"/>
          <c:yMode val="edge"/>
          <c:x val="0.36353504273504272"/>
          <c:y val="0.10876710256007356"/>
          <c:w val="0.6867054479605802"/>
          <c:h val="0.8349356788042076"/>
        </c:manualLayout>
      </c:layout>
      <c:barChart>
        <c:barDir val="bar"/>
        <c:grouping val="clustered"/>
        <c:varyColors val="0"/>
        <c:ser>
          <c:idx val="0"/>
          <c:order val="0"/>
          <c:tx>
            <c:strRef>
              <c:f>p29haut!$G$6</c:f>
              <c:strCache>
                <c:ptCount val="1"/>
                <c:pt idx="0">
                  <c:v>Filles</c:v>
                </c:pt>
              </c:strCache>
            </c:strRef>
          </c:tx>
          <c:spPr>
            <a:solidFill>
              <a:schemeClr val="accent1"/>
            </a:solidFill>
            <a:ln>
              <a:solidFill>
                <a:schemeClr val="bg1">
                  <a:alpha val="92000"/>
                </a:schemeClr>
              </a:solidFill>
            </a:ln>
          </c:spPr>
          <c:invertIfNegative val="0"/>
          <c:cat>
            <c:strRef>
              <c:f>p29haut!$F$7:$F$34</c:f>
              <c:strCache>
                <c:ptCount val="28"/>
                <c:pt idx="0">
                  <c:v>Vol de fournitures scolaires</c:v>
                </c:pt>
                <c:pt idx="1">
                  <c:v>Mise à l'écart</c:v>
                </c:pt>
                <c:pt idx="2">
                  <c:v>Surnom désagréable</c:v>
                </c:pt>
                <c:pt idx="3">
                  <c:v>Moquerie de la bonne conduite en classe</c:v>
                </c:pt>
                <c:pt idx="4">
                  <c:v>Insulte</c:v>
                </c:pt>
                <c:pt idx="5">
                  <c:v>Vol d'objets personnels</c:v>
                </c:pt>
                <c:pt idx="6">
                  <c:v>Insulte sexiste</c:v>
                </c:pt>
                <c:pt idx="7">
                  <c:v>Sentiment d'humiliation</c:v>
                </c:pt>
                <c:pt idx="8">
                  <c:v>Victime de vidéos, de photos ou de rumeurs humiliantes sur Internet</c:v>
                </c:pt>
                <c:pt idx="9">
                  <c:v>Bousculade</c:v>
                </c:pt>
                <c:pt idx="10">
                  <c:v>Injurié ou moqué sur un réseau social</c:v>
                </c:pt>
                <c:pt idx="11">
                  <c:v>Insulte par rapport à l'origine ou la couleur de peau</c:v>
                </c:pt>
                <c:pt idx="12">
                  <c:v>Menace</c:v>
                </c:pt>
                <c:pt idx="13">
                  <c:v>Victime d'un comportement déplacé à caractère sexuel</c:v>
                </c:pt>
                <c:pt idx="14">
                  <c:v>Vol d'argent</c:v>
                </c:pt>
                <c:pt idx="15">
                  <c:v>Cible de lancers d'objets</c:v>
                </c:pt>
                <c:pt idx="16">
                  <c:v>Dégradation accessoires personnels</c:v>
                </c:pt>
                <c:pt idx="17">
                  <c:v>Insulte homophobe</c:v>
                </c:pt>
                <c:pt idx="18">
                  <c:v>Insulte par rapport au lieu de résidence</c:v>
                </c:pt>
                <c:pt idx="19">
                  <c:v>Coup</c:v>
                </c:pt>
                <c:pt idx="20">
                  <c:v>Insulte à propos de la religion</c:v>
                </c:pt>
                <c:pt idx="21">
                  <c:v>Usurpation d'identité sur internet</c:v>
                </c:pt>
                <c:pt idx="22">
                  <c:v>Victime de violences graves à caractère sexuel</c:v>
                </c:pt>
                <c:pt idx="23">
                  <c:v>Agressé ou frappé pour des raisons sexistes</c:v>
                </c:pt>
                <c:pt idx="24">
                  <c:v>Menace avec armes</c:v>
                </c:pt>
                <c:pt idx="25">
                  <c:v>Racket</c:v>
                </c:pt>
                <c:pt idx="26">
                  <c:v>Blessure par arme</c:v>
                </c:pt>
                <c:pt idx="27">
                  <c:v>Agressé ou frappé pour des raisons homophobes</c:v>
                </c:pt>
              </c:strCache>
            </c:strRef>
          </c:cat>
          <c:val>
            <c:numRef>
              <c:f>p29haut!$G$7:$G$34</c:f>
              <c:numCache>
                <c:formatCode>0.0;0.0</c:formatCode>
                <c:ptCount val="28"/>
                <c:pt idx="0">
                  <c:v>-34.69</c:v>
                </c:pt>
                <c:pt idx="1">
                  <c:v>-42.23</c:v>
                </c:pt>
                <c:pt idx="2">
                  <c:v>-26.59</c:v>
                </c:pt>
                <c:pt idx="3">
                  <c:v>-22.51</c:v>
                </c:pt>
                <c:pt idx="4">
                  <c:v>-24.06</c:v>
                </c:pt>
                <c:pt idx="5">
                  <c:v>-13.2</c:v>
                </c:pt>
                <c:pt idx="6">
                  <c:v>-18.39</c:v>
                </c:pt>
                <c:pt idx="7">
                  <c:v>-12.53</c:v>
                </c:pt>
                <c:pt idx="8">
                  <c:v>-9.86</c:v>
                </c:pt>
                <c:pt idx="9">
                  <c:v>-9.11</c:v>
                </c:pt>
                <c:pt idx="10">
                  <c:v>-8.15</c:v>
                </c:pt>
                <c:pt idx="11">
                  <c:v>-6.56</c:v>
                </c:pt>
                <c:pt idx="12">
                  <c:v>-6.56</c:v>
                </c:pt>
                <c:pt idx="13">
                  <c:v>-10.6</c:v>
                </c:pt>
                <c:pt idx="14">
                  <c:v>-6.24</c:v>
                </c:pt>
                <c:pt idx="15">
                  <c:v>-3.58</c:v>
                </c:pt>
                <c:pt idx="16">
                  <c:v>-3.04</c:v>
                </c:pt>
                <c:pt idx="17">
                  <c:v>-3.71</c:v>
                </c:pt>
                <c:pt idx="18">
                  <c:v>-3</c:v>
                </c:pt>
                <c:pt idx="19">
                  <c:v>-2.48</c:v>
                </c:pt>
                <c:pt idx="20">
                  <c:v>-3.05</c:v>
                </c:pt>
                <c:pt idx="21">
                  <c:v>-2.38</c:v>
                </c:pt>
                <c:pt idx="22">
                  <c:v>-2.34</c:v>
                </c:pt>
                <c:pt idx="23">
                  <c:v>-1.79</c:v>
                </c:pt>
                <c:pt idx="24">
                  <c:v>-0.6</c:v>
                </c:pt>
                <c:pt idx="25">
                  <c:v>-0.91</c:v>
                </c:pt>
                <c:pt idx="26">
                  <c:v>-0.5</c:v>
                </c:pt>
                <c:pt idx="27">
                  <c:v>-0.61</c:v>
                </c:pt>
              </c:numCache>
            </c:numRef>
          </c:val>
          <c:extLst xmlns:c16r2="http://schemas.microsoft.com/office/drawing/2015/06/chart">
            <c:ext xmlns:c16="http://schemas.microsoft.com/office/drawing/2014/chart" uri="{C3380CC4-5D6E-409C-BE32-E72D297353CC}">
              <c16:uniqueId val="{00000000-0885-414E-9198-448ED3B02877}"/>
            </c:ext>
          </c:extLst>
        </c:ser>
        <c:ser>
          <c:idx val="1"/>
          <c:order val="1"/>
          <c:tx>
            <c:strRef>
              <c:f>p29haut!$H$6</c:f>
              <c:strCache>
                <c:ptCount val="1"/>
                <c:pt idx="0">
                  <c:v>Garçons</c:v>
                </c:pt>
              </c:strCache>
            </c:strRef>
          </c:tx>
          <c:spPr>
            <a:solidFill>
              <a:schemeClr val="accent2"/>
            </a:solidFill>
            <a:ln>
              <a:solidFill>
                <a:schemeClr val="bg1">
                  <a:alpha val="77000"/>
                </a:schemeClr>
              </a:solidFill>
            </a:ln>
          </c:spPr>
          <c:invertIfNegative val="0"/>
          <c:cat>
            <c:strRef>
              <c:f>p29haut!$F$7:$F$34</c:f>
              <c:strCache>
                <c:ptCount val="28"/>
                <c:pt idx="0">
                  <c:v>Vol de fournitures scolaires</c:v>
                </c:pt>
                <c:pt idx="1">
                  <c:v>Mise à l'écart</c:v>
                </c:pt>
                <c:pt idx="2">
                  <c:v>Surnom désagréable</c:v>
                </c:pt>
                <c:pt idx="3">
                  <c:v>Moquerie de la bonne conduite en classe</c:v>
                </c:pt>
                <c:pt idx="4">
                  <c:v>Insulte</c:v>
                </c:pt>
                <c:pt idx="5">
                  <c:v>Vol d'objets personnels</c:v>
                </c:pt>
                <c:pt idx="6">
                  <c:v>Insulte sexiste</c:v>
                </c:pt>
                <c:pt idx="7">
                  <c:v>Sentiment d'humiliation</c:v>
                </c:pt>
                <c:pt idx="8">
                  <c:v>Victime de vidéos, de photos ou de rumeurs humiliantes sur Internet</c:v>
                </c:pt>
                <c:pt idx="9">
                  <c:v>Bousculade</c:v>
                </c:pt>
                <c:pt idx="10">
                  <c:v>Injurié ou moqué sur un réseau social</c:v>
                </c:pt>
                <c:pt idx="11">
                  <c:v>Insulte par rapport à l'origine ou la couleur de peau</c:v>
                </c:pt>
                <c:pt idx="12">
                  <c:v>Menace</c:v>
                </c:pt>
                <c:pt idx="13">
                  <c:v>Victime d'un comportement déplacé à caractère sexuel</c:v>
                </c:pt>
                <c:pt idx="14">
                  <c:v>Vol d'argent</c:v>
                </c:pt>
                <c:pt idx="15">
                  <c:v>Cible de lancers d'objets</c:v>
                </c:pt>
                <c:pt idx="16">
                  <c:v>Dégradation accessoires personnels</c:v>
                </c:pt>
                <c:pt idx="17">
                  <c:v>Insulte homophobe</c:v>
                </c:pt>
                <c:pt idx="18">
                  <c:v>Insulte par rapport au lieu de résidence</c:v>
                </c:pt>
                <c:pt idx="19">
                  <c:v>Coup</c:v>
                </c:pt>
                <c:pt idx="20">
                  <c:v>Insulte à propos de la religion</c:v>
                </c:pt>
                <c:pt idx="21">
                  <c:v>Usurpation d'identité sur internet</c:v>
                </c:pt>
                <c:pt idx="22">
                  <c:v>Victime de violences graves à caractère sexuel</c:v>
                </c:pt>
                <c:pt idx="23">
                  <c:v>Agressé ou frappé pour des raisons sexistes</c:v>
                </c:pt>
                <c:pt idx="24">
                  <c:v>Menace avec armes</c:v>
                </c:pt>
                <c:pt idx="25">
                  <c:v>Racket</c:v>
                </c:pt>
                <c:pt idx="26">
                  <c:v>Blessure par arme</c:v>
                </c:pt>
                <c:pt idx="27">
                  <c:v>Agressé ou frappé pour des raisons homophobes</c:v>
                </c:pt>
              </c:strCache>
            </c:strRef>
          </c:cat>
          <c:val>
            <c:numRef>
              <c:f>p29haut!$H$7:$H$34</c:f>
              <c:numCache>
                <c:formatCode>0.0</c:formatCode>
                <c:ptCount val="28"/>
                <c:pt idx="0">
                  <c:v>36.97</c:v>
                </c:pt>
                <c:pt idx="1">
                  <c:v>27.84</c:v>
                </c:pt>
                <c:pt idx="2">
                  <c:v>27.48</c:v>
                </c:pt>
                <c:pt idx="3">
                  <c:v>22.36</c:v>
                </c:pt>
                <c:pt idx="4">
                  <c:v>19.22</c:v>
                </c:pt>
                <c:pt idx="5">
                  <c:v>12.58</c:v>
                </c:pt>
                <c:pt idx="6">
                  <c:v>2.2400000000000002</c:v>
                </c:pt>
                <c:pt idx="7">
                  <c:v>7.44</c:v>
                </c:pt>
                <c:pt idx="8">
                  <c:v>8.1199999999999992</c:v>
                </c:pt>
                <c:pt idx="9">
                  <c:v>8.56</c:v>
                </c:pt>
                <c:pt idx="10">
                  <c:v>6.95</c:v>
                </c:pt>
                <c:pt idx="11">
                  <c:v>7.73</c:v>
                </c:pt>
                <c:pt idx="12">
                  <c:v>6.67</c:v>
                </c:pt>
                <c:pt idx="13">
                  <c:v>2.38</c:v>
                </c:pt>
                <c:pt idx="14">
                  <c:v>6.6</c:v>
                </c:pt>
                <c:pt idx="15">
                  <c:v>5.26</c:v>
                </c:pt>
                <c:pt idx="16">
                  <c:v>5.12</c:v>
                </c:pt>
                <c:pt idx="17">
                  <c:v>4.08</c:v>
                </c:pt>
                <c:pt idx="18">
                  <c:v>3.98</c:v>
                </c:pt>
                <c:pt idx="19">
                  <c:v>3.93</c:v>
                </c:pt>
                <c:pt idx="20">
                  <c:v>3.23</c:v>
                </c:pt>
                <c:pt idx="21">
                  <c:v>2.37</c:v>
                </c:pt>
                <c:pt idx="22">
                  <c:v>0.8</c:v>
                </c:pt>
                <c:pt idx="23">
                  <c:v>1.31</c:v>
                </c:pt>
                <c:pt idx="24">
                  <c:v>2.27</c:v>
                </c:pt>
                <c:pt idx="25">
                  <c:v>1.41</c:v>
                </c:pt>
                <c:pt idx="26">
                  <c:v>1.22</c:v>
                </c:pt>
                <c:pt idx="27">
                  <c:v>1.06</c:v>
                </c:pt>
              </c:numCache>
            </c:numRef>
          </c:val>
          <c:extLst xmlns:c16r2="http://schemas.microsoft.com/office/drawing/2015/06/chart">
            <c:ext xmlns:c16="http://schemas.microsoft.com/office/drawing/2014/chart" uri="{C3380CC4-5D6E-409C-BE32-E72D297353CC}">
              <c16:uniqueId val="{00000001-0885-414E-9198-448ED3B02877}"/>
            </c:ext>
          </c:extLst>
        </c:ser>
        <c:dLbls>
          <c:showLegendKey val="0"/>
          <c:showVal val="0"/>
          <c:showCatName val="0"/>
          <c:showSerName val="0"/>
          <c:showPercent val="0"/>
          <c:showBubbleSize val="0"/>
        </c:dLbls>
        <c:gapWidth val="0"/>
        <c:overlap val="100"/>
        <c:axId val="136062080"/>
        <c:axId val="136063616"/>
      </c:barChart>
      <c:catAx>
        <c:axId val="136062080"/>
        <c:scaling>
          <c:orientation val="minMax"/>
        </c:scaling>
        <c:delete val="0"/>
        <c:axPos val="l"/>
        <c:numFmt formatCode="General" sourceLinked="1"/>
        <c:majorTickMark val="out"/>
        <c:minorTickMark val="none"/>
        <c:tickLblPos val="low"/>
        <c:crossAx val="136063616"/>
        <c:crosses val="autoZero"/>
        <c:auto val="1"/>
        <c:lblAlgn val="ctr"/>
        <c:lblOffset val="100"/>
        <c:noMultiLvlLbl val="0"/>
      </c:catAx>
      <c:valAx>
        <c:axId val="136063616"/>
        <c:scaling>
          <c:orientation val="minMax"/>
          <c:max val="50"/>
        </c:scaling>
        <c:delete val="0"/>
        <c:axPos val="b"/>
        <c:numFmt formatCode="0;0" sourceLinked="0"/>
        <c:majorTickMark val="out"/>
        <c:minorTickMark val="none"/>
        <c:tickLblPos val="low"/>
        <c:crossAx val="136062080"/>
        <c:crosses val="autoZero"/>
        <c:crossBetween val="between"/>
        <c:majorUnit val="10"/>
      </c:valAx>
    </c:plotArea>
    <c:plotVisOnly val="1"/>
    <c:dispBlanksAs val="gap"/>
    <c:showDLblsOverMax val="0"/>
  </c:chart>
  <c:txPr>
    <a:bodyPr/>
    <a:lstStyle/>
    <a:p>
      <a:pPr>
        <a:defRPr sz="800"/>
      </a:pPr>
      <a:endParaRPr lang="fr-FR"/>
    </a:p>
  </c:txPr>
  <c:printSettings>
    <c:headerFooter/>
    <c:pageMargins b="0.75" l="0.7" r="0.7" t="0.75" header="0.3" footer="0.3"/>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fr-FR" b="1"/>
              <a:t>Diplôme de sortie des femmes (%)</a:t>
            </a:r>
          </a:p>
        </c:rich>
      </c:tx>
      <c:layout>
        <c:manualLayout>
          <c:xMode val="edge"/>
          <c:yMode val="edge"/>
          <c:x val="0.2316516169423776"/>
          <c:y val="1.9083969465648869E-2"/>
        </c:manualLayout>
      </c:layout>
      <c:overlay val="0"/>
      <c:spPr>
        <a:solidFill>
          <a:schemeClr val="accent1"/>
        </a:solidFill>
        <a:ln w="25400">
          <a:noFill/>
        </a:ln>
      </c:spPr>
    </c:title>
    <c:autoTitleDeleted val="0"/>
    <c:plotArea>
      <c:layout>
        <c:manualLayout>
          <c:layoutTarget val="inner"/>
          <c:xMode val="edge"/>
          <c:yMode val="edge"/>
          <c:x val="0.13761483301546504"/>
          <c:y val="0.25572566742766656"/>
          <c:w val="0.38761511299355966"/>
          <c:h val="0.64503937007874079"/>
        </c:manualLayout>
      </c:layout>
      <c:pieChart>
        <c:varyColors val="1"/>
        <c:ser>
          <c:idx val="0"/>
          <c:order val="0"/>
          <c:tx>
            <c:strRef>
              <c:f>'p31'!$C$43</c:f>
              <c:strCache>
                <c:ptCount val="1"/>
                <c:pt idx="0">
                  <c:v>Femmes</c:v>
                </c:pt>
              </c:strCache>
            </c:strRef>
          </c:tx>
          <c:spPr>
            <a:solidFill>
              <a:srgbClr val="9999FF"/>
            </a:solidFill>
            <a:ln w="12700">
              <a:solidFill>
                <a:srgbClr val="000000"/>
              </a:solidFill>
              <a:prstDash val="solid"/>
            </a:ln>
          </c:spPr>
          <c:dPt>
            <c:idx val="0"/>
            <c:bubble3D val="0"/>
            <c:spPr>
              <a:solidFill>
                <a:schemeClr val="accent1">
                  <a:lumMod val="5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1-19F7-43A1-8F81-6D319F9F14AA}"/>
              </c:ext>
            </c:extLst>
          </c:dPt>
          <c:dPt>
            <c:idx val="1"/>
            <c:bubble3D val="0"/>
            <c:spPr>
              <a:solidFill>
                <a:schemeClr val="accent1">
                  <a:lumMod val="75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3-19F7-43A1-8F81-6D319F9F14AA}"/>
              </c:ext>
            </c:extLst>
          </c:dPt>
          <c:dPt>
            <c:idx val="2"/>
            <c:bubble3D val="0"/>
            <c:spPr>
              <a:solidFill>
                <a:schemeClr val="accent1"/>
              </a:solidFill>
              <a:ln w="12700">
                <a:solidFill>
                  <a:srgbClr val="000000"/>
                </a:solidFill>
                <a:prstDash val="solid"/>
              </a:ln>
            </c:spPr>
            <c:extLst xmlns:c16r2="http://schemas.microsoft.com/office/drawing/2015/06/chart">
              <c:ext xmlns:c16="http://schemas.microsoft.com/office/drawing/2014/chart" uri="{C3380CC4-5D6E-409C-BE32-E72D297353CC}">
                <c16:uniqueId val="{00000005-19F7-43A1-8F81-6D319F9F14AA}"/>
              </c:ext>
            </c:extLst>
          </c:dPt>
          <c:dPt>
            <c:idx val="3"/>
            <c:bubble3D val="0"/>
            <c:spPr>
              <a:solidFill>
                <a:schemeClr val="accent1">
                  <a:lumMod val="40000"/>
                  <a:lumOff val="6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7-19F7-43A1-8F81-6D319F9F14AA}"/>
              </c:ext>
            </c:extLst>
          </c:dPt>
          <c:dPt>
            <c:idx val="4"/>
            <c:bubble3D val="0"/>
            <c:spPr>
              <a:solidFill>
                <a:schemeClr val="accent1">
                  <a:lumMod val="20000"/>
                  <a:lumOff val="8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9-19F7-43A1-8F81-6D319F9F14AA}"/>
              </c:ext>
            </c:extLst>
          </c:dPt>
          <c:dLbls>
            <c:dLbl>
              <c:idx val="0"/>
              <c:spPr>
                <a:noFill/>
                <a:ln w="25400">
                  <a:noFill/>
                </a:ln>
              </c:spPr>
              <c:txPr>
                <a:bodyPr/>
                <a:lstStyle/>
                <a:p>
                  <a:pPr>
                    <a:defRPr b="1">
                      <a:solidFill>
                        <a:schemeClr val="bg1"/>
                      </a:solidFill>
                    </a:defRPr>
                  </a:pPr>
                  <a:endParaRPr lang="fr-FR"/>
                </a:p>
              </c:txPr>
              <c:dLblPos val="inEnd"/>
              <c:showLegendKey val="0"/>
              <c:showVal val="1"/>
              <c:showCatName val="0"/>
              <c:showSerName val="0"/>
              <c:showPercent val="0"/>
              <c:showBubbleSize val="0"/>
            </c:dLbl>
            <c:dLbl>
              <c:idx val="1"/>
              <c:spPr>
                <a:noFill/>
                <a:ln w="25400">
                  <a:noFill/>
                </a:ln>
              </c:spPr>
              <c:txPr>
                <a:bodyPr/>
                <a:lstStyle/>
                <a:p>
                  <a:pPr>
                    <a:defRPr b="1">
                      <a:solidFill>
                        <a:schemeClr val="bg1"/>
                      </a:solidFill>
                    </a:defRPr>
                  </a:pPr>
                  <a:endParaRPr lang="fr-FR"/>
                </a:p>
              </c:txPr>
              <c:dLblPos val="inEnd"/>
              <c:showLegendKey val="0"/>
              <c:showVal val="1"/>
              <c:showCatName val="0"/>
              <c:showSerName val="0"/>
              <c:showPercent val="0"/>
              <c:showBubbleSize val="0"/>
            </c:dLbl>
            <c:dLbl>
              <c:idx val="2"/>
              <c:spPr>
                <a:noFill/>
                <a:ln w="25400">
                  <a:noFill/>
                </a:ln>
              </c:spPr>
              <c:txPr>
                <a:bodyPr/>
                <a:lstStyle/>
                <a:p>
                  <a:pPr>
                    <a:defRPr b="1">
                      <a:solidFill>
                        <a:schemeClr val="bg1"/>
                      </a:solidFill>
                    </a:defRPr>
                  </a:pPr>
                  <a:endParaRPr lang="fr-FR"/>
                </a:p>
              </c:txPr>
              <c:dLblPos val="inEnd"/>
              <c:showLegendKey val="0"/>
              <c:showVal val="1"/>
              <c:showCatName val="0"/>
              <c:showSerName val="0"/>
              <c:showPercent val="0"/>
              <c:showBubbleSize val="0"/>
            </c:dLbl>
            <c:spPr>
              <a:noFill/>
              <a:ln w="25400">
                <a:noFill/>
              </a:ln>
            </c:spPr>
            <c:txPr>
              <a:bodyPr/>
              <a:lstStyle/>
              <a:p>
                <a:pPr>
                  <a:defRPr b="1"/>
                </a:pPr>
                <a:endParaRPr lang="fr-FR"/>
              </a:p>
            </c:txPr>
            <c:dLblPos val="inEnd"/>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'p31'!$A$44:$A$48</c:f>
              <c:strCache>
                <c:ptCount val="5"/>
                <c:pt idx="0">
                  <c:v>Licence ou diplôme supérieur</c:v>
                </c:pt>
                <c:pt idx="1">
                  <c:v>BTS, DUT, diplôme paramédical et social</c:v>
                </c:pt>
                <c:pt idx="2">
                  <c:v>Baccalauréat ou équivalent</c:v>
                </c:pt>
                <c:pt idx="3">
                  <c:v>CAP, BEP</c:v>
                </c:pt>
                <c:pt idx="4">
                  <c:v>Brevet, aucun diplôme</c:v>
                </c:pt>
              </c:strCache>
            </c:strRef>
          </c:cat>
          <c:val>
            <c:numRef>
              <c:f>'p31'!$C$44:$C$48</c:f>
              <c:numCache>
                <c:formatCode>0</c:formatCode>
                <c:ptCount val="5"/>
                <c:pt idx="0">
                  <c:v>37.82</c:v>
                </c:pt>
                <c:pt idx="1">
                  <c:v>13.68</c:v>
                </c:pt>
                <c:pt idx="2">
                  <c:v>29.83</c:v>
                </c:pt>
                <c:pt idx="3">
                  <c:v>8.9499999999999993</c:v>
                </c:pt>
                <c:pt idx="4">
                  <c:v>9.73</c:v>
                </c:pt>
              </c:numCache>
            </c:numRef>
          </c:val>
          <c:extLst xmlns:c16r2="http://schemas.microsoft.com/office/drawing/2015/06/chart">
            <c:ext xmlns:c16="http://schemas.microsoft.com/office/drawing/2014/chart" uri="{C3380CC4-5D6E-409C-BE32-E72D297353CC}">
              <c16:uniqueId val="{0000000A-19F7-43A1-8F81-6D319F9F14AA}"/>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9036769486383009"/>
          <c:y val="0.24427520987357496"/>
          <c:w val="0.30045895639191916"/>
          <c:h val="0.67175692733064862"/>
        </c:manualLayout>
      </c:layout>
      <c:overlay val="0"/>
      <c:spPr>
        <a:solidFill>
          <a:srgbClr val="FFFFFF"/>
        </a:solidFill>
        <a:ln w="25400">
          <a:noFill/>
        </a:ln>
      </c:sp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mj-lt"/>
          <a:ea typeface="Arial Narrow"/>
          <a:cs typeface="Arial Narrow"/>
        </a:defRPr>
      </a:pPr>
      <a:endParaRPr lang="fr-FR"/>
    </a:p>
  </c:txPr>
  <c:printSettings>
    <c:headerFooter alignWithMargins="0"/>
    <c:pageMargins b="0.98425196899999956" l="0.78740157499999996" r="0.78740157499999996" t="0.98425196899999956" header="0.49212598450000028" footer="0.49212598450000028"/>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fr-FR" b="1"/>
              <a:t>Diplôme de sortie des hommes (%)</a:t>
            </a:r>
          </a:p>
        </c:rich>
      </c:tx>
      <c:layout>
        <c:manualLayout>
          <c:xMode val="edge"/>
          <c:yMode val="edge"/>
          <c:x val="0.22935803896072623"/>
          <c:y val="4.1984732824427502E-2"/>
        </c:manualLayout>
      </c:layout>
      <c:overlay val="0"/>
      <c:spPr>
        <a:solidFill>
          <a:schemeClr val="accent2"/>
        </a:solidFill>
        <a:ln w="25400">
          <a:noFill/>
        </a:ln>
      </c:spPr>
    </c:title>
    <c:autoTitleDeleted val="0"/>
    <c:plotArea>
      <c:layout>
        <c:manualLayout>
          <c:layoutTarget val="inner"/>
          <c:xMode val="edge"/>
          <c:yMode val="edge"/>
          <c:x val="0.13532125246520721"/>
          <c:y val="0.25190886642128318"/>
          <c:w val="0.39220227409407538"/>
          <c:h val="0.65267297209150743"/>
        </c:manualLayout>
      </c:layout>
      <c:pieChart>
        <c:varyColors val="1"/>
        <c:ser>
          <c:idx val="0"/>
          <c:order val="0"/>
          <c:tx>
            <c:strRef>
              <c:f>'p31'!$B$43</c:f>
              <c:strCache>
                <c:ptCount val="1"/>
                <c:pt idx="0">
                  <c:v>Hommes</c:v>
                </c:pt>
              </c:strCache>
            </c:strRef>
          </c:tx>
          <c:spPr>
            <a:solidFill>
              <a:srgbClr val="9999FF"/>
            </a:solidFill>
            <a:ln w="12700">
              <a:solidFill>
                <a:srgbClr val="000000"/>
              </a:solidFill>
              <a:prstDash val="solid"/>
            </a:ln>
          </c:spPr>
          <c:dPt>
            <c:idx val="0"/>
            <c:bubble3D val="0"/>
            <c:spPr>
              <a:solidFill>
                <a:schemeClr val="accent2">
                  <a:lumMod val="5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1-6067-46CC-A872-09F59FA19625}"/>
              </c:ext>
            </c:extLst>
          </c:dPt>
          <c:dPt>
            <c:idx val="1"/>
            <c:bubble3D val="0"/>
            <c:spPr>
              <a:solidFill>
                <a:schemeClr val="accent2">
                  <a:lumMod val="75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3-6067-46CC-A872-09F59FA19625}"/>
              </c:ext>
            </c:extLst>
          </c:dPt>
          <c:dPt>
            <c:idx val="2"/>
            <c:bubble3D val="0"/>
            <c:spPr>
              <a:solidFill>
                <a:schemeClr val="accent2"/>
              </a:solidFill>
              <a:ln w="12700">
                <a:solidFill>
                  <a:srgbClr val="000000"/>
                </a:solidFill>
                <a:prstDash val="solid"/>
              </a:ln>
            </c:spPr>
            <c:extLst xmlns:c16r2="http://schemas.microsoft.com/office/drawing/2015/06/chart">
              <c:ext xmlns:c16="http://schemas.microsoft.com/office/drawing/2014/chart" uri="{C3380CC4-5D6E-409C-BE32-E72D297353CC}">
                <c16:uniqueId val="{00000005-6067-46CC-A872-09F59FA19625}"/>
              </c:ext>
            </c:extLst>
          </c:dPt>
          <c:dPt>
            <c:idx val="3"/>
            <c:bubble3D val="0"/>
            <c:spPr>
              <a:solidFill>
                <a:schemeClr val="accent2">
                  <a:lumMod val="40000"/>
                  <a:lumOff val="6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7-6067-46CC-A872-09F59FA19625}"/>
              </c:ext>
            </c:extLst>
          </c:dPt>
          <c:dPt>
            <c:idx val="4"/>
            <c:bubble3D val="0"/>
            <c:spPr>
              <a:solidFill>
                <a:schemeClr val="accent2">
                  <a:lumMod val="20000"/>
                  <a:lumOff val="8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9-6067-46CC-A872-09F59FA19625}"/>
              </c:ext>
            </c:extLst>
          </c:dPt>
          <c:dLbls>
            <c:dLbl>
              <c:idx val="0"/>
              <c:spPr>
                <a:noFill/>
                <a:ln w="25400">
                  <a:noFill/>
                </a:ln>
              </c:spPr>
              <c:txPr>
                <a:bodyPr/>
                <a:lstStyle/>
                <a:p>
                  <a:pPr>
                    <a:defRPr b="1">
                      <a:solidFill>
                        <a:schemeClr val="bg1"/>
                      </a:solidFill>
                    </a:defRPr>
                  </a:pPr>
                  <a:endParaRPr lang="fr-FR"/>
                </a:p>
              </c:txPr>
              <c:dLblPos val="inEnd"/>
              <c:showLegendKey val="0"/>
              <c:showVal val="1"/>
              <c:showCatName val="0"/>
              <c:showSerName val="0"/>
              <c:showPercent val="0"/>
              <c:showBubbleSize val="0"/>
            </c:dLbl>
            <c:dLbl>
              <c:idx val="1"/>
              <c:spPr>
                <a:noFill/>
                <a:ln w="25400">
                  <a:noFill/>
                </a:ln>
              </c:spPr>
              <c:txPr>
                <a:bodyPr/>
                <a:lstStyle/>
                <a:p>
                  <a:pPr>
                    <a:defRPr b="1">
                      <a:solidFill>
                        <a:schemeClr val="bg1"/>
                      </a:solidFill>
                    </a:defRPr>
                  </a:pPr>
                  <a:endParaRPr lang="fr-FR"/>
                </a:p>
              </c:txPr>
              <c:dLblPos val="inEnd"/>
              <c:showLegendKey val="0"/>
              <c:showVal val="1"/>
              <c:showCatName val="0"/>
              <c:showSerName val="0"/>
              <c:showPercent val="0"/>
              <c:showBubbleSize val="0"/>
            </c:dLbl>
            <c:dLbl>
              <c:idx val="2"/>
              <c:spPr>
                <a:noFill/>
                <a:ln w="25400">
                  <a:noFill/>
                </a:ln>
              </c:spPr>
              <c:txPr>
                <a:bodyPr/>
                <a:lstStyle/>
                <a:p>
                  <a:pPr>
                    <a:defRPr b="1">
                      <a:solidFill>
                        <a:schemeClr val="bg1"/>
                      </a:solidFill>
                    </a:defRPr>
                  </a:pPr>
                  <a:endParaRPr lang="fr-FR"/>
                </a:p>
              </c:txPr>
              <c:dLblPos val="inEnd"/>
              <c:showLegendKey val="0"/>
              <c:showVal val="1"/>
              <c:showCatName val="0"/>
              <c:showSerName val="0"/>
              <c:showPercent val="0"/>
              <c:showBubbleSize val="0"/>
            </c:dLbl>
            <c:spPr>
              <a:noFill/>
              <a:ln w="25400">
                <a:noFill/>
              </a:ln>
            </c:spPr>
            <c:txPr>
              <a:bodyPr/>
              <a:lstStyle/>
              <a:p>
                <a:pPr>
                  <a:defRPr b="1"/>
                </a:pPr>
                <a:endParaRPr lang="fr-FR"/>
              </a:p>
            </c:txPr>
            <c:dLblPos val="inEnd"/>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'p31'!$A$44:$A$48</c:f>
              <c:strCache>
                <c:ptCount val="5"/>
                <c:pt idx="0">
                  <c:v>Licence ou diplôme supérieur</c:v>
                </c:pt>
                <c:pt idx="1">
                  <c:v>BTS, DUT, diplôme paramédical et social</c:v>
                </c:pt>
                <c:pt idx="2">
                  <c:v>Baccalauréat ou équivalent</c:v>
                </c:pt>
                <c:pt idx="3">
                  <c:v>CAP, BEP</c:v>
                </c:pt>
                <c:pt idx="4">
                  <c:v>Brevet, aucun diplôme</c:v>
                </c:pt>
              </c:strCache>
            </c:strRef>
          </c:cat>
          <c:val>
            <c:numRef>
              <c:f>'p31'!$B$44:$B$48</c:f>
              <c:numCache>
                <c:formatCode>0</c:formatCode>
                <c:ptCount val="5"/>
                <c:pt idx="0">
                  <c:v>28.58</c:v>
                </c:pt>
                <c:pt idx="1">
                  <c:v>12.66</c:v>
                </c:pt>
                <c:pt idx="2">
                  <c:v>33</c:v>
                </c:pt>
                <c:pt idx="3">
                  <c:v>11.04</c:v>
                </c:pt>
                <c:pt idx="4">
                  <c:v>14.72</c:v>
                </c:pt>
              </c:numCache>
            </c:numRef>
          </c:val>
          <c:extLst xmlns:c16r2="http://schemas.microsoft.com/office/drawing/2015/06/chart">
            <c:ext xmlns:c16="http://schemas.microsoft.com/office/drawing/2014/chart" uri="{C3380CC4-5D6E-409C-BE32-E72D297353CC}">
              <c16:uniqueId val="{0000000A-6067-46CC-A872-09F59FA19625}"/>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9036769486383009"/>
          <c:y val="0.24427520987357496"/>
          <c:w val="0.30045895639191916"/>
          <c:h val="0.67175692733064862"/>
        </c:manualLayout>
      </c:layout>
      <c:overlay val="0"/>
      <c:spPr>
        <a:solidFill>
          <a:srgbClr val="FFFFFF"/>
        </a:solidFill>
        <a:ln w="25400">
          <a:noFill/>
        </a:ln>
      </c:sp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mj-lt"/>
          <a:ea typeface="Arial Narrow"/>
          <a:cs typeface="Arial Narrow"/>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Productions</a:t>
            </a:r>
          </a:p>
        </c:rich>
      </c:tx>
      <c:layout>
        <c:manualLayout>
          <c:xMode val="edge"/>
          <c:yMode val="edge"/>
          <c:x val="0.45287489063867031"/>
          <c:y val="5.2631578947368425E-2"/>
        </c:manualLayout>
      </c:layout>
      <c:overlay val="0"/>
    </c:title>
    <c:autoTitleDeleted val="0"/>
    <c:plotArea>
      <c:layout/>
      <c:barChart>
        <c:barDir val="bar"/>
        <c:grouping val="clustered"/>
        <c:varyColors val="0"/>
        <c:ser>
          <c:idx val="0"/>
          <c:order val="0"/>
          <c:tx>
            <c:strRef>
              <c:f>p32haut!$C$37</c:f>
              <c:strCache>
                <c:ptCount val="1"/>
                <c:pt idx="0">
                  <c:v>Filles</c:v>
                </c:pt>
              </c:strCache>
            </c:strRef>
          </c:tx>
          <c:invertIfNegative val="0"/>
          <c:dPt>
            <c:idx val="0"/>
            <c:invertIfNegative val="0"/>
            <c:bubble3D val="0"/>
            <c:spPr>
              <a:solidFill>
                <a:schemeClr val="accent1">
                  <a:lumMod val="50000"/>
                </a:schemeClr>
              </a:solidFill>
            </c:spPr>
            <c:extLst xmlns:c16r2="http://schemas.microsoft.com/office/drawing/2015/06/chart">
              <c:ext xmlns:c16="http://schemas.microsoft.com/office/drawing/2014/chart" uri="{C3380CC4-5D6E-409C-BE32-E72D297353CC}">
                <c16:uniqueId val="{00000001-4137-4DDA-B21C-236A770178ED}"/>
              </c:ext>
            </c:extLst>
          </c:dPt>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p32haut!$B$38:$B$41</c:f>
              <c:strCache>
                <c:ptCount val="4"/>
                <c:pt idx="0">
                  <c:v>Ensemble</c:v>
                </c:pt>
                <c:pt idx="1">
                  <c:v>CAP terminale</c:v>
                </c:pt>
                <c:pt idx="2">
                  <c:v>Bac pro terminale</c:v>
                </c:pt>
                <c:pt idx="3">
                  <c:v>BTS terminale</c:v>
                </c:pt>
              </c:strCache>
            </c:strRef>
          </c:cat>
          <c:val>
            <c:numRef>
              <c:f>p32haut!$C$38:$C$41</c:f>
              <c:numCache>
                <c:formatCode>0;0</c:formatCode>
                <c:ptCount val="4"/>
                <c:pt idx="0">
                  <c:v>-43.3</c:v>
                </c:pt>
                <c:pt idx="1">
                  <c:v>-28.8</c:v>
                </c:pt>
                <c:pt idx="2">
                  <c:v>-43.5</c:v>
                </c:pt>
                <c:pt idx="3">
                  <c:v>-64.599999999999994</c:v>
                </c:pt>
              </c:numCache>
            </c:numRef>
          </c:val>
          <c:extLst xmlns:c16r2="http://schemas.microsoft.com/office/drawing/2015/06/chart">
            <c:ext xmlns:c16="http://schemas.microsoft.com/office/drawing/2014/chart" uri="{C3380CC4-5D6E-409C-BE32-E72D297353CC}">
              <c16:uniqueId val="{00000002-4137-4DDA-B21C-236A770178ED}"/>
            </c:ext>
          </c:extLst>
        </c:ser>
        <c:ser>
          <c:idx val="1"/>
          <c:order val="1"/>
          <c:tx>
            <c:strRef>
              <c:f>p32haut!$D$37</c:f>
              <c:strCache>
                <c:ptCount val="1"/>
                <c:pt idx="0">
                  <c:v>Garçons</c:v>
                </c:pt>
              </c:strCache>
            </c:strRef>
          </c:tx>
          <c:invertIfNegative val="0"/>
          <c:dPt>
            <c:idx val="0"/>
            <c:invertIfNegative val="0"/>
            <c:bubble3D val="0"/>
            <c:spPr>
              <a:solidFill>
                <a:schemeClr val="accent2">
                  <a:lumMod val="50000"/>
                </a:schemeClr>
              </a:solidFill>
            </c:spPr>
            <c:extLst xmlns:c16r2="http://schemas.microsoft.com/office/drawing/2015/06/chart">
              <c:ext xmlns:c16="http://schemas.microsoft.com/office/drawing/2014/chart" uri="{C3380CC4-5D6E-409C-BE32-E72D297353CC}">
                <c16:uniqueId val="{00000004-4137-4DDA-B21C-236A770178ED}"/>
              </c:ext>
            </c:extLst>
          </c:dPt>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p32haut!$B$38:$B$41</c:f>
              <c:strCache>
                <c:ptCount val="4"/>
                <c:pt idx="0">
                  <c:v>Ensemble</c:v>
                </c:pt>
                <c:pt idx="1">
                  <c:v>CAP terminale</c:v>
                </c:pt>
                <c:pt idx="2">
                  <c:v>Bac pro terminale</c:v>
                </c:pt>
                <c:pt idx="3">
                  <c:v>BTS terminale</c:v>
                </c:pt>
              </c:strCache>
            </c:strRef>
          </c:cat>
          <c:val>
            <c:numRef>
              <c:f>p32haut!$D$38:$D$41</c:f>
              <c:numCache>
                <c:formatCode>0</c:formatCode>
                <c:ptCount val="4"/>
                <c:pt idx="0">
                  <c:v>50.6</c:v>
                </c:pt>
                <c:pt idx="1">
                  <c:v>31.9</c:v>
                </c:pt>
                <c:pt idx="2">
                  <c:v>50.5</c:v>
                </c:pt>
                <c:pt idx="3">
                  <c:v>68.400000000000006</c:v>
                </c:pt>
              </c:numCache>
            </c:numRef>
          </c:val>
          <c:extLst xmlns:c16r2="http://schemas.microsoft.com/office/drawing/2015/06/chart">
            <c:ext xmlns:c16="http://schemas.microsoft.com/office/drawing/2014/chart" uri="{C3380CC4-5D6E-409C-BE32-E72D297353CC}">
              <c16:uniqueId val="{00000005-4137-4DDA-B21C-236A770178ED}"/>
            </c:ext>
          </c:extLst>
        </c:ser>
        <c:dLbls>
          <c:showLegendKey val="0"/>
          <c:showVal val="1"/>
          <c:showCatName val="0"/>
          <c:showSerName val="0"/>
          <c:showPercent val="0"/>
          <c:showBubbleSize val="0"/>
        </c:dLbls>
        <c:gapWidth val="50"/>
        <c:overlap val="100"/>
        <c:axId val="135950720"/>
        <c:axId val="135952256"/>
      </c:barChart>
      <c:catAx>
        <c:axId val="135950720"/>
        <c:scaling>
          <c:orientation val="minMax"/>
        </c:scaling>
        <c:delete val="0"/>
        <c:axPos val="l"/>
        <c:numFmt formatCode="General" sourceLinked="0"/>
        <c:majorTickMark val="cross"/>
        <c:minorTickMark val="none"/>
        <c:tickLblPos val="low"/>
        <c:crossAx val="135952256"/>
        <c:crosses val="autoZero"/>
        <c:auto val="1"/>
        <c:lblAlgn val="ctr"/>
        <c:lblOffset val="100"/>
        <c:noMultiLvlLbl val="0"/>
      </c:catAx>
      <c:valAx>
        <c:axId val="135952256"/>
        <c:scaling>
          <c:orientation val="minMax"/>
          <c:max val="100"/>
          <c:min val="-100"/>
        </c:scaling>
        <c:delete val="0"/>
        <c:axPos val="b"/>
        <c:numFmt formatCode="0;0" sourceLinked="0"/>
        <c:majorTickMark val="out"/>
        <c:minorTickMark val="none"/>
        <c:tickLblPos val="nextTo"/>
        <c:crossAx val="135950720"/>
        <c:crosses val="autoZero"/>
        <c:crossBetween val="between"/>
      </c:valAx>
    </c:plotArea>
    <c:legend>
      <c:legendPos val="r"/>
      <c:overlay val="0"/>
    </c:legend>
    <c:plotVisOnly val="1"/>
    <c:dispBlanksAs val="gap"/>
    <c:showDLblsOverMax val="0"/>
  </c:chart>
  <c:txPr>
    <a:bodyPr/>
    <a:lstStyle/>
    <a:p>
      <a:pPr>
        <a:defRPr sz="800">
          <a:latin typeface="+mj-lt"/>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Services</a:t>
            </a:r>
          </a:p>
        </c:rich>
      </c:tx>
      <c:layout>
        <c:manualLayout>
          <c:xMode val="edge"/>
          <c:yMode val="edge"/>
          <c:x val="0.45287489063867042"/>
          <c:y val="5.2631578947368432E-2"/>
        </c:manualLayout>
      </c:layout>
      <c:overlay val="0"/>
    </c:title>
    <c:autoTitleDeleted val="0"/>
    <c:plotArea>
      <c:layout/>
      <c:barChart>
        <c:barDir val="bar"/>
        <c:grouping val="clustered"/>
        <c:varyColors val="0"/>
        <c:ser>
          <c:idx val="0"/>
          <c:order val="0"/>
          <c:tx>
            <c:strRef>
              <c:f>p32haut!$C$37</c:f>
              <c:strCache>
                <c:ptCount val="1"/>
                <c:pt idx="0">
                  <c:v>Filles</c:v>
                </c:pt>
              </c:strCache>
            </c:strRef>
          </c:tx>
          <c:invertIfNegative val="0"/>
          <c:dPt>
            <c:idx val="0"/>
            <c:invertIfNegative val="0"/>
            <c:bubble3D val="0"/>
            <c:spPr>
              <a:solidFill>
                <a:schemeClr val="accent1">
                  <a:lumMod val="50000"/>
                </a:schemeClr>
              </a:solidFill>
            </c:spPr>
            <c:extLst xmlns:c16r2="http://schemas.microsoft.com/office/drawing/2015/06/chart">
              <c:ext xmlns:c16="http://schemas.microsoft.com/office/drawing/2014/chart" uri="{C3380CC4-5D6E-409C-BE32-E72D297353CC}">
                <c16:uniqueId val="{00000001-4D49-43F5-BF8A-36F80535A909}"/>
              </c:ext>
            </c:extLst>
          </c:dPt>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p32haut!$B$44:$B$47</c:f>
              <c:strCache>
                <c:ptCount val="4"/>
                <c:pt idx="0">
                  <c:v>Ensemble</c:v>
                </c:pt>
                <c:pt idx="1">
                  <c:v>CAP terminale</c:v>
                </c:pt>
                <c:pt idx="2">
                  <c:v>Bac pro terminale</c:v>
                </c:pt>
                <c:pt idx="3">
                  <c:v>BTS terminale</c:v>
                </c:pt>
              </c:strCache>
            </c:strRef>
          </c:cat>
          <c:val>
            <c:numRef>
              <c:f>p32haut!$C$44:$C$47</c:f>
              <c:numCache>
                <c:formatCode>0;0</c:formatCode>
                <c:ptCount val="4"/>
                <c:pt idx="0">
                  <c:v>-50.1</c:v>
                </c:pt>
                <c:pt idx="1">
                  <c:v>-30.8</c:v>
                </c:pt>
                <c:pt idx="2">
                  <c:v>-44.8</c:v>
                </c:pt>
                <c:pt idx="3">
                  <c:v>-65.400000000000006</c:v>
                </c:pt>
              </c:numCache>
            </c:numRef>
          </c:val>
          <c:extLst xmlns:c16r2="http://schemas.microsoft.com/office/drawing/2015/06/chart">
            <c:ext xmlns:c16="http://schemas.microsoft.com/office/drawing/2014/chart" uri="{C3380CC4-5D6E-409C-BE32-E72D297353CC}">
              <c16:uniqueId val="{00000002-4D49-43F5-BF8A-36F80535A909}"/>
            </c:ext>
          </c:extLst>
        </c:ser>
        <c:ser>
          <c:idx val="1"/>
          <c:order val="1"/>
          <c:tx>
            <c:strRef>
              <c:f>p32haut!$D$37</c:f>
              <c:strCache>
                <c:ptCount val="1"/>
                <c:pt idx="0">
                  <c:v>Garçons</c:v>
                </c:pt>
              </c:strCache>
            </c:strRef>
          </c:tx>
          <c:invertIfNegative val="0"/>
          <c:dPt>
            <c:idx val="0"/>
            <c:invertIfNegative val="0"/>
            <c:bubble3D val="0"/>
            <c:spPr>
              <a:solidFill>
                <a:schemeClr val="accent2">
                  <a:lumMod val="50000"/>
                </a:schemeClr>
              </a:solidFill>
            </c:spPr>
            <c:extLst xmlns:c16r2="http://schemas.microsoft.com/office/drawing/2015/06/chart">
              <c:ext xmlns:c16="http://schemas.microsoft.com/office/drawing/2014/chart" uri="{C3380CC4-5D6E-409C-BE32-E72D297353CC}">
                <c16:uniqueId val="{00000004-4D49-43F5-BF8A-36F80535A909}"/>
              </c:ext>
            </c:extLst>
          </c:dPt>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p32haut!$B$44:$B$47</c:f>
              <c:strCache>
                <c:ptCount val="4"/>
                <c:pt idx="0">
                  <c:v>Ensemble</c:v>
                </c:pt>
                <c:pt idx="1">
                  <c:v>CAP terminale</c:v>
                </c:pt>
                <c:pt idx="2">
                  <c:v>Bac pro terminale</c:v>
                </c:pt>
                <c:pt idx="3">
                  <c:v>BTS terminale</c:v>
                </c:pt>
              </c:strCache>
            </c:strRef>
          </c:cat>
          <c:val>
            <c:numRef>
              <c:f>p32haut!$D$44:$D$47</c:f>
              <c:numCache>
                <c:formatCode>0</c:formatCode>
                <c:ptCount val="4"/>
                <c:pt idx="0">
                  <c:v>52.8</c:v>
                </c:pt>
                <c:pt idx="1">
                  <c:v>36.200000000000003</c:v>
                </c:pt>
                <c:pt idx="2">
                  <c:v>48.8</c:v>
                </c:pt>
                <c:pt idx="3">
                  <c:v>64</c:v>
                </c:pt>
              </c:numCache>
            </c:numRef>
          </c:val>
          <c:extLst xmlns:c16r2="http://schemas.microsoft.com/office/drawing/2015/06/chart">
            <c:ext xmlns:c16="http://schemas.microsoft.com/office/drawing/2014/chart" uri="{C3380CC4-5D6E-409C-BE32-E72D297353CC}">
              <c16:uniqueId val="{00000005-4D49-43F5-BF8A-36F80535A909}"/>
            </c:ext>
          </c:extLst>
        </c:ser>
        <c:dLbls>
          <c:showLegendKey val="0"/>
          <c:showVal val="1"/>
          <c:showCatName val="0"/>
          <c:showSerName val="0"/>
          <c:showPercent val="0"/>
          <c:showBubbleSize val="0"/>
        </c:dLbls>
        <c:gapWidth val="50"/>
        <c:overlap val="100"/>
        <c:axId val="135989888"/>
        <c:axId val="136012160"/>
      </c:barChart>
      <c:catAx>
        <c:axId val="135989888"/>
        <c:scaling>
          <c:orientation val="minMax"/>
        </c:scaling>
        <c:delete val="0"/>
        <c:axPos val="l"/>
        <c:numFmt formatCode="General" sourceLinked="0"/>
        <c:majorTickMark val="cross"/>
        <c:minorTickMark val="none"/>
        <c:tickLblPos val="low"/>
        <c:crossAx val="136012160"/>
        <c:crosses val="autoZero"/>
        <c:auto val="1"/>
        <c:lblAlgn val="ctr"/>
        <c:lblOffset val="100"/>
        <c:noMultiLvlLbl val="0"/>
      </c:catAx>
      <c:valAx>
        <c:axId val="136012160"/>
        <c:scaling>
          <c:orientation val="minMax"/>
          <c:max val="100"/>
          <c:min val="-100"/>
        </c:scaling>
        <c:delete val="0"/>
        <c:axPos val="b"/>
        <c:numFmt formatCode="0;0" sourceLinked="0"/>
        <c:majorTickMark val="out"/>
        <c:minorTickMark val="none"/>
        <c:tickLblPos val="nextTo"/>
        <c:crossAx val="135989888"/>
        <c:crosses val="autoZero"/>
        <c:crossBetween val="between"/>
      </c:valAx>
    </c:plotArea>
    <c:legend>
      <c:legendPos val="r"/>
      <c:overlay val="0"/>
    </c:legend>
    <c:plotVisOnly val="1"/>
    <c:dispBlanksAs val="gap"/>
    <c:showDLblsOverMax val="0"/>
  </c:chart>
  <c:txPr>
    <a:bodyPr/>
    <a:lstStyle/>
    <a:p>
      <a:pPr>
        <a:defRPr sz="800">
          <a:latin typeface="+mj-lt"/>
        </a:defRPr>
      </a:pPr>
      <a:endParaRPr lang="fr-FR"/>
    </a:p>
  </c:txPr>
  <c:printSettings>
    <c:headerFooter/>
    <c:pageMargins b="0.75000000000000033" l="0.70000000000000029" r="0.70000000000000029" t="0.75000000000000033" header="0.30000000000000016" footer="0.30000000000000016"/>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Production</a:t>
            </a:r>
          </a:p>
        </c:rich>
      </c:tx>
      <c:layout>
        <c:manualLayout>
          <c:xMode val="edge"/>
          <c:yMode val="edge"/>
          <c:x val="0.45565266841644797"/>
          <c:y val="5.2631578947368425E-2"/>
        </c:manualLayout>
      </c:layout>
      <c:overlay val="0"/>
    </c:title>
    <c:autoTitleDeleted val="0"/>
    <c:plotArea>
      <c:layout/>
      <c:barChart>
        <c:barDir val="bar"/>
        <c:grouping val="clustered"/>
        <c:varyColors val="0"/>
        <c:ser>
          <c:idx val="0"/>
          <c:order val="0"/>
          <c:tx>
            <c:strRef>
              <c:f>p32bas!$C$36</c:f>
              <c:strCache>
                <c:ptCount val="1"/>
                <c:pt idx="0">
                  <c:v>Filles</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p32bas!$B$37:$B$41</c:f>
              <c:strCache>
                <c:ptCount val="5"/>
                <c:pt idx="0">
                  <c:v>Ensemble</c:v>
                </c:pt>
                <c:pt idx="1">
                  <c:v>CAP terminale</c:v>
                </c:pt>
                <c:pt idx="2">
                  <c:v>BP terminale</c:v>
                </c:pt>
                <c:pt idx="3">
                  <c:v>Bac pro terminale</c:v>
                </c:pt>
                <c:pt idx="4">
                  <c:v>BTS terminale*</c:v>
                </c:pt>
              </c:strCache>
            </c:strRef>
          </c:cat>
          <c:val>
            <c:numRef>
              <c:f>p32bas!$C$37:$C$41</c:f>
              <c:numCache>
                <c:formatCode>0;0</c:formatCode>
                <c:ptCount val="5"/>
                <c:pt idx="0">
                  <c:v>-66</c:v>
                </c:pt>
                <c:pt idx="1">
                  <c:v>-57.1</c:v>
                </c:pt>
                <c:pt idx="2">
                  <c:v>-79.3</c:v>
                </c:pt>
                <c:pt idx="3">
                  <c:v>-66.7</c:v>
                </c:pt>
                <c:pt idx="4">
                  <c:v>-78.400000000000006</c:v>
                </c:pt>
              </c:numCache>
            </c:numRef>
          </c:val>
          <c:extLst xmlns:c16r2="http://schemas.microsoft.com/office/drawing/2015/06/chart">
            <c:ext xmlns:c16="http://schemas.microsoft.com/office/drawing/2014/chart" uri="{C3380CC4-5D6E-409C-BE32-E72D297353CC}">
              <c16:uniqueId val="{00000000-C7F9-4F12-808E-F6AF7A836CE5}"/>
            </c:ext>
          </c:extLst>
        </c:ser>
        <c:ser>
          <c:idx val="1"/>
          <c:order val="1"/>
          <c:tx>
            <c:strRef>
              <c:f>p32bas!$D$36</c:f>
              <c:strCache>
                <c:ptCount val="1"/>
                <c:pt idx="0">
                  <c:v>Garçons</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p32bas!$B$37:$B$41</c:f>
              <c:strCache>
                <c:ptCount val="5"/>
                <c:pt idx="0">
                  <c:v>Ensemble</c:v>
                </c:pt>
                <c:pt idx="1">
                  <c:v>CAP terminale</c:v>
                </c:pt>
                <c:pt idx="2">
                  <c:v>BP terminale</c:v>
                </c:pt>
                <c:pt idx="3">
                  <c:v>Bac pro terminale</c:v>
                </c:pt>
                <c:pt idx="4">
                  <c:v>BTS terminale*</c:v>
                </c:pt>
              </c:strCache>
            </c:strRef>
          </c:cat>
          <c:val>
            <c:numRef>
              <c:f>p32bas!$D$37:$D$41</c:f>
              <c:numCache>
                <c:formatCode>0</c:formatCode>
                <c:ptCount val="5"/>
                <c:pt idx="0">
                  <c:v>73.8</c:v>
                </c:pt>
                <c:pt idx="1">
                  <c:v>64.599999999999994</c:v>
                </c:pt>
                <c:pt idx="2">
                  <c:v>84.8</c:v>
                </c:pt>
                <c:pt idx="3">
                  <c:v>78.400000000000006</c:v>
                </c:pt>
                <c:pt idx="4">
                  <c:v>85.1</c:v>
                </c:pt>
              </c:numCache>
            </c:numRef>
          </c:val>
          <c:extLst xmlns:c16r2="http://schemas.microsoft.com/office/drawing/2015/06/chart">
            <c:ext xmlns:c16="http://schemas.microsoft.com/office/drawing/2014/chart" uri="{C3380CC4-5D6E-409C-BE32-E72D297353CC}">
              <c16:uniqueId val="{00000001-C7F9-4F12-808E-F6AF7A836CE5}"/>
            </c:ext>
          </c:extLst>
        </c:ser>
        <c:dLbls>
          <c:showLegendKey val="0"/>
          <c:showVal val="1"/>
          <c:showCatName val="0"/>
          <c:showSerName val="0"/>
          <c:showPercent val="0"/>
          <c:showBubbleSize val="0"/>
        </c:dLbls>
        <c:gapWidth val="50"/>
        <c:overlap val="100"/>
        <c:axId val="136159616"/>
        <c:axId val="136161152"/>
      </c:barChart>
      <c:catAx>
        <c:axId val="136159616"/>
        <c:scaling>
          <c:orientation val="minMax"/>
        </c:scaling>
        <c:delete val="0"/>
        <c:axPos val="l"/>
        <c:numFmt formatCode="General" sourceLinked="0"/>
        <c:majorTickMark val="cross"/>
        <c:minorTickMark val="none"/>
        <c:tickLblPos val="low"/>
        <c:crossAx val="136161152"/>
        <c:crosses val="autoZero"/>
        <c:auto val="1"/>
        <c:lblAlgn val="ctr"/>
        <c:lblOffset val="100"/>
        <c:noMultiLvlLbl val="0"/>
      </c:catAx>
      <c:valAx>
        <c:axId val="136161152"/>
        <c:scaling>
          <c:orientation val="minMax"/>
        </c:scaling>
        <c:delete val="0"/>
        <c:axPos val="b"/>
        <c:numFmt formatCode="0;0" sourceLinked="0"/>
        <c:majorTickMark val="out"/>
        <c:minorTickMark val="none"/>
        <c:tickLblPos val="nextTo"/>
        <c:crossAx val="136159616"/>
        <c:crosses val="autoZero"/>
        <c:crossBetween val="between"/>
      </c:valAx>
    </c:plotArea>
    <c:legend>
      <c:legendPos val="r"/>
      <c:overlay val="0"/>
    </c:legend>
    <c:plotVisOnly val="1"/>
    <c:dispBlanksAs val="gap"/>
    <c:showDLblsOverMax val="0"/>
  </c:chart>
  <c:txPr>
    <a:bodyPr/>
    <a:lstStyle/>
    <a:p>
      <a:pPr>
        <a:defRPr sz="800">
          <a:latin typeface="+mj-lt"/>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Garçons</a:t>
            </a:r>
          </a:p>
        </c:rich>
      </c:tx>
      <c:layout>
        <c:manualLayout>
          <c:xMode val="edge"/>
          <c:yMode val="edge"/>
          <c:x val="0.36659877800407364"/>
          <c:y val="1.8248175182481768E-2"/>
        </c:manualLayout>
      </c:layout>
      <c:overlay val="0"/>
      <c:spPr>
        <a:solidFill>
          <a:schemeClr val="accent2"/>
        </a:solidFill>
        <a:ln w="25400">
          <a:noFill/>
        </a:ln>
      </c:spPr>
    </c:title>
    <c:autoTitleDeleted val="0"/>
    <c:plotArea>
      <c:layout>
        <c:manualLayout>
          <c:layoutTarget val="inner"/>
          <c:xMode val="edge"/>
          <c:yMode val="edge"/>
          <c:x val="8.553971486761705E-2"/>
          <c:y val="0.17518279393603503"/>
          <c:w val="0.84928716904276891"/>
          <c:h val="0.64963619417946361"/>
        </c:manualLayout>
      </c:layout>
      <c:areaChart>
        <c:grouping val="stacked"/>
        <c:varyColors val="0"/>
        <c:ser>
          <c:idx val="1"/>
          <c:order val="0"/>
          <c:tx>
            <c:v>Primaire</c:v>
          </c:tx>
          <c:spPr>
            <a:solidFill>
              <a:schemeClr val="accent2">
                <a:lumMod val="20000"/>
                <a:lumOff val="80000"/>
              </a:schemeClr>
            </a:solidFill>
            <a:ln w="12700">
              <a:solidFill>
                <a:srgbClr val="000000"/>
              </a:solidFill>
              <a:prstDash val="solid"/>
            </a:ln>
          </c:spPr>
          <c:cat>
            <c:strLit>
              <c:ptCount val="19"/>
              <c:pt idx="0">
                <c:v>11 ans</c:v>
              </c:pt>
              <c:pt idx="1">
                <c:v>12 ans</c:v>
              </c:pt>
              <c:pt idx="2">
                <c:v>13 ans</c:v>
              </c:pt>
              <c:pt idx="3">
                <c:v>14 ans</c:v>
              </c:pt>
              <c:pt idx="4">
                <c:v>15 ans</c:v>
              </c:pt>
              <c:pt idx="5">
                <c:v>16 ans</c:v>
              </c:pt>
              <c:pt idx="6">
                <c:v>17 ans</c:v>
              </c:pt>
              <c:pt idx="7">
                <c:v>18 ans</c:v>
              </c:pt>
              <c:pt idx="8">
                <c:v>19 ans</c:v>
              </c:pt>
              <c:pt idx="9">
                <c:v>20 ans</c:v>
              </c:pt>
              <c:pt idx="10">
                <c:v>21 ans</c:v>
              </c:pt>
              <c:pt idx="11">
                <c:v>22 ans</c:v>
              </c:pt>
              <c:pt idx="12">
                <c:v>23 ans</c:v>
              </c:pt>
              <c:pt idx="13">
                <c:v>24 ans</c:v>
              </c:pt>
              <c:pt idx="14">
                <c:v>25 ans</c:v>
              </c:pt>
              <c:pt idx="15">
                <c:v>26 ans</c:v>
              </c:pt>
              <c:pt idx="16">
                <c:v>27 ans</c:v>
              </c:pt>
              <c:pt idx="17">
                <c:v>28 ans</c:v>
              </c:pt>
              <c:pt idx="18">
                <c:v>29 ans</c:v>
              </c:pt>
            </c:strLit>
          </c:cat>
          <c:val>
            <c:numLit>
              <c:formatCode>0.0</c:formatCode>
              <c:ptCount val="19"/>
              <c:pt idx="0">
                <c:v>11.548</c:v>
              </c:pt>
              <c:pt idx="1">
                <c:v>0.26700000000000002</c:v>
              </c:pt>
              <c:pt idx="2">
                <c:v>0.23</c:v>
              </c:pt>
              <c:pt idx="3">
                <c:v>2E-3</c:v>
              </c:pt>
              <c:pt idx="4">
                <c:v>1E-3</c:v>
              </c:pt>
              <c:pt idx="5">
                <c:v>4.0000000000000001E-3</c:v>
              </c:pt>
              <c:pt idx="6">
                <c:v>2E-3</c:v>
              </c:pt>
              <c:pt idx="7">
                <c:v>2E-3</c:v>
              </c:pt>
              <c:pt idx="8">
                <c:v>1E-3</c:v>
              </c:pt>
              <c:pt idx="9">
                <c:v>1E-3</c:v>
              </c:pt>
              <c:pt idx="10">
                <c:v>0</c:v>
              </c:pt>
              <c:pt idx="11">
                <c:v>0</c:v>
              </c:pt>
              <c:pt idx="12">
                <c:v>0</c:v>
              </c:pt>
              <c:pt idx="13">
                <c:v>0</c:v>
              </c:pt>
              <c:pt idx="14">
                <c:v>0</c:v>
              </c:pt>
              <c:pt idx="15">
                <c:v>0</c:v>
              </c:pt>
              <c:pt idx="16">
                <c:v>0</c:v>
              </c:pt>
              <c:pt idx="17">
                <c:v>0</c:v>
              </c:pt>
              <c:pt idx="18">
                <c:v>0</c:v>
              </c:pt>
            </c:numLit>
          </c:val>
          <c:extLst xmlns:c16r2="http://schemas.microsoft.com/office/drawing/2015/06/chart">
            <c:ext xmlns:c16="http://schemas.microsoft.com/office/drawing/2014/chart" uri="{C3380CC4-5D6E-409C-BE32-E72D297353CC}">
              <c16:uniqueId val="{00000000-67D1-4070-AD4D-5D3DD9E2DC8D}"/>
            </c:ext>
          </c:extLst>
        </c:ser>
        <c:ser>
          <c:idx val="0"/>
          <c:order val="1"/>
          <c:tx>
            <c:v>Secondaire</c:v>
          </c:tx>
          <c:spPr>
            <a:solidFill>
              <a:schemeClr val="accent2">
                <a:lumMod val="60000"/>
                <a:lumOff val="40000"/>
              </a:schemeClr>
            </a:solidFill>
            <a:ln w="12700">
              <a:solidFill>
                <a:srgbClr val="000000"/>
              </a:solidFill>
              <a:prstDash val="solid"/>
            </a:ln>
          </c:spPr>
          <c:cat>
            <c:strLit>
              <c:ptCount val="19"/>
              <c:pt idx="0">
                <c:v>11 ans</c:v>
              </c:pt>
              <c:pt idx="1">
                <c:v>12 ans</c:v>
              </c:pt>
              <c:pt idx="2">
                <c:v>13 ans</c:v>
              </c:pt>
              <c:pt idx="3">
                <c:v>14 ans</c:v>
              </c:pt>
              <c:pt idx="4">
                <c:v>15 ans</c:v>
              </c:pt>
              <c:pt idx="5">
                <c:v>16 ans</c:v>
              </c:pt>
              <c:pt idx="6">
                <c:v>17 ans</c:v>
              </c:pt>
              <c:pt idx="7">
                <c:v>18 ans</c:v>
              </c:pt>
              <c:pt idx="8">
                <c:v>19 ans</c:v>
              </c:pt>
              <c:pt idx="9">
                <c:v>20 ans</c:v>
              </c:pt>
              <c:pt idx="10">
                <c:v>21 ans</c:v>
              </c:pt>
              <c:pt idx="11">
                <c:v>22 ans</c:v>
              </c:pt>
              <c:pt idx="12">
                <c:v>23 ans</c:v>
              </c:pt>
              <c:pt idx="13">
                <c:v>24 ans</c:v>
              </c:pt>
              <c:pt idx="14">
                <c:v>25 ans</c:v>
              </c:pt>
              <c:pt idx="15">
                <c:v>26 ans</c:v>
              </c:pt>
              <c:pt idx="16">
                <c:v>27 ans</c:v>
              </c:pt>
              <c:pt idx="17">
                <c:v>28 ans</c:v>
              </c:pt>
              <c:pt idx="18">
                <c:v>29 ans</c:v>
              </c:pt>
            </c:strLit>
          </c:cat>
          <c:val>
            <c:numLit>
              <c:formatCode>0.0</c:formatCode>
              <c:ptCount val="19"/>
              <c:pt idx="0">
                <c:v>87.481999999999999</c:v>
              </c:pt>
              <c:pt idx="1">
                <c:v>98.119</c:v>
              </c:pt>
              <c:pt idx="2">
                <c:v>97.799000000000007</c:v>
              </c:pt>
              <c:pt idx="3">
                <c:v>97.87</c:v>
              </c:pt>
              <c:pt idx="4">
                <c:v>93.43</c:v>
              </c:pt>
              <c:pt idx="5">
                <c:v>86.016000000000005</c:v>
              </c:pt>
              <c:pt idx="6">
                <c:v>79.363</c:v>
              </c:pt>
              <c:pt idx="7">
                <c:v>29.565000000000001</c:v>
              </c:pt>
              <c:pt idx="8">
                <c:v>8.0449999999999999</c:v>
              </c:pt>
              <c:pt idx="9">
                <c:v>2.0750000000000002</c:v>
              </c:pt>
              <c:pt idx="10">
                <c:v>0.68500000000000005</c:v>
              </c:pt>
              <c:pt idx="11">
                <c:v>0.33800000000000002</c:v>
              </c:pt>
              <c:pt idx="12">
                <c:v>0.222</c:v>
              </c:pt>
              <c:pt idx="13">
                <c:v>0.13100000000000001</c:v>
              </c:pt>
              <c:pt idx="14">
                <c:v>3.4000000000000002E-2</c:v>
              </c:pt>
              <c:pt idx="15">
                <c:v>3.5999999999999997E-2</c:v>
              </c:pt>
              <c:pt idx="16">
                <c:v>2.8000000000000001E-2</c:v>
              </c:pt>
              <c:pt idx="17">
                <c:v>2.1000000000000001E-2</c:v>
              </c:pt>
              <c:pt idx="18">
                <c:v>1.2E-2</c:v>
              </c:pt>
            </c:numLit>
          </c:val>
          <c:extLst xmlns:c16r2="http://schemas.microsoft.com/office/drawing/2015/06/chart">
            <c:ext xmlns:c16="http://schemas.microsoft.com/office/drawing/2014/chart" uri="{C3380CC4-5D6E-409C-BE32-E72D297353CC}">
              <c16:uniqueId val="{00000001-67D1-4070-AD4D-5D3DD9E2DC8D}"/>
            </c:ext>
          </c:extLst>
        </c:ser>
        <c:ser>
          <c:idx val="3"/>
          <c:order val="2"/>
          <c:tx>
            <c:v>Apprentissage*</c:v>
          </c:tx>
          <c:spPr>
            <a:solidFill>
              <a:schemeClr val="accent2">
                <a:lumMod val="75000"/>
              </a:schemeClr>
            </a:solidFill>
            <a:ln w="12700">
              <a:solidFill>
                <a:srgbClr val="000000"/>
              </a:solidFill>
              <a:prstDash val="solid"/>
            </a:ln>
          </c:spPr>
          <c:cat>
            <c:strLit>
              <c:ptCount val="19"/>
              <c:pt idx="0">
                <c:v>11 ans</c:v>
              </c:pt>
              <c:pt idx="1">
                <c:v>12 ans</c:v>
              </c:pt>
              <c:pt idx="2">
                <c:v>13 ans</c:v>
              </c:pt>
              <c:pt idx="3">
                <c:v>14 ans</c:v>
              </c:pt>
              <c:pt idx="4">
                <c:v>15 ans</c:v>
              </c:pt>
              <c:pt idx="5">
                <c:v>16 ans</c:v>
              </c:pt>
              <c:pt idx="6">
                <c:v>17 ans</c:v>
              </c:pt>
              <c:pt idx="7">
                <c:v>18 ans</c:v>
              </c:pt>
              <c:pt idx="8">
                <c:v>19 ans</c:v>
              </c:pt>
              <c:pt idx="9">
                <c:v>20 ans</c:v>
              </c:pt>
              <c:pt idx="10">
                <c:v>21 ans</c:v>
              </c:pt>
              <c:pt idx="11">
                <c:v>22 ans</c:v>
              </c:pt>
              <c:pt idx="12">
                <c:v>23 ans</c:v>
              </c:pt>
              <c:pt idx="13">
                <c:v>24 ans</c:v>
              </c:pt>
              <c:pt idx="14">
                <c:v>25 ans</c:v>
              </c:pt>
              <c:pt idx="15">
                <c:v>26 ans</c:v>
              </c:pt>
              <c:pt idx="16">
                <c:v>27 ans</c:v>
              </c:pt>
              <c:pt idx="17">
                <c:v>28 ans</c:v>
              </c:pt>
              <c:pt idx="18">
                <c:v>29 ans</c:v>
              </c:pt>
            </c:strLit>
          </c:cat>
          <c:val>
            <c:numLit>
              <c:formatCode>0.0</c:formatCode>
              <c:ptCount val="19"/>
              <c:pt idx="0">
                <c:v>0</c:v>
              </c:pt>
              <c:pt idx="1">
                <c:v>0</c:v>
              </c:pt>
              <c:pt idx="2">
                <c:v>0</c:v>
              </c:pt>
              <c:pt idx="3">
                <c:v>5.0000000000000001E-3</c:v>
              </c:pt>
              <c:pt idx="4">
                <c:v>3.843</c:v>
              </c:pt>
              <c:pt idx="5">
                <c:v>7.8819999999999997</c:v>
              </c:pt>
              <c:pt idx="6">
                <c:v>9.14</c:v>
              </c:pt>
              <c:pt idx="7">
                <c:v>9.8970000000000002</c:v>
              </c:pt>
              <c:pt idx="8">
                <c:v>9.1080000000000005</c:v>
              </c:pt>
              <c:pt idx="9">
                <c:v>7.8109999999999999</c:v>
              </c:pt>
              <c:pt idx="10">
                <c:v>6.266</c:v>
              </c:pt>
              <c:pt idx="11">
                <c:v>5.36</c:v>
              </c:pt>
              <c:pt idx="12">
                <c:v>4.0060000000000002</c:v>
              </c:pt>
              <c:pt idx="13">
                <c:v>2.69</c:v>
              </c:pt>
              <c:pt idx="14">
                <c:v>1.6990000000000001</c:v>
              </c:pt>
              <c:pt idx="15">
                <c:v>0.755</c:v>
              </c:pt>
              <c:pt idx="16">
                <c:v>0.45</c:v>
              </c:pt>
              <c:pt idx="17">
                <c:v>9.6000000000000002E-2</c:v>
              </c:pt>
              <c:pt idx="18">
                <c:v>4.1000000000000002E-2</c:v>
              </c:pt>
            </c:numLit>
          </c:val>
          <c:extLst xmlns:c16r2="http://schemas.microsoft.com/office/drawing/2015/06/chart">
            <c:ext xmlns:c16="http://schemas.microsoft.com/office/drawing/2014/chart" uri="{C3380CC4-5D6E-409C-BE32-E72D297353CC}">
              <c16:uniqueId val="{00000002-67D1-4070-AD4D-5D3DD9E2DC8D}"/>
            </c:ext>
          </c:extLst>
        </c:ser>
        <c:ser>
          <c:idx val="2"/>
          <c:order val="3"/>
          <c:tx>
            <c:v>Supérieur</c:v>
          </c:tx>
          <c:spPr>
            <a:solidFill>
              <a:schemeClr val="accent2"/>
            </a:solidFill>
            <a:ln w="12700">
              <a:solidFill>
                <a:srgbClr val="000000"/>
              </a:solidFill>
              <a:prstDash val="solid"/>
            </a:ln>
          </c:spPr>
          <c:cat>
            <c:strLit>
              <c:ptCount val="19"/>
              <c:pt idx="0">
                <c:v>11 ans</c:v>
              </c:pt>
              <c:pt idx="1">
                <c:v>12 ans</c:v>
              </c:pt>
              <c:pt idx="2">
                <c:v>13 ans</c:v>
              </c:pt>
              <c:pt idx="3">
                <c:v>14 ans</c:v>
              </c:pt>
              <c:pt idx="4">
                <c:v>15 ans</c:v>
              </c:pt>
              <c:pt idx="5">
                <c:v>16 ans</c:v>
              </c:pt>
              <c:pt idx="6">
                <c:v>17 ans</c:v>
              </c:pt>
              <c:pt idx="7">
                <c:v>18 ans</c:v>
              </c:pt>
              <c:pt idx="8">
                <c:v>19 ans</c:v>
              </c:pt>
              <c:pt idx="9">
                <c:v>20 ans</c:v>
              </c:pt>
              <c:pt idx="10">
                <c:v>21 ans</c:v>
              </c:pt>
              <c:pt idx="11">
                <c:v>22 ans</c:v>
              </c:pt>
              <c:pt idx="12">
                <c:v>23 ans</c:v>
              </c:pt>
              <c:pt idx="13">
                <c:v>24 ans</c:v>
              </c:pt>
              <c:pt idx="14">
                <c:v>25 ans</c:v>
              </c:pt>
              <c:pt idx="15">
                <c:v>26 ans</c:v>
              </c:pt>
              <c:pt idx="16">
                <c:v>27 ans</c:v>
              </c:pt>
              <c:pt idx="17">
                <c:v>28 ans</c:v>
              </c:pt>
              <c:pt idx="18">
                <c:v>29 ans</c:v>
              </c:pt>
            </c:strLit>
          </c:cat>
          <c:val>
            <c:numLit>
              <c:formatCode>0.0</c:formatCode>
              <c:ptCount val="19"/>
              <c:pt idx="0">
                <c:v>0</c:v>
              </c:pt>
              <c:pt idx="1">
                <c:v>0</c:v>
              </c:pt>
              <c:pt idx="2">
                <c:v>0</c:v>
              </c:pt>
              <c:pt idx="3">
                <c:v>1E-3</c:v>
              </c:pt>
              <c:pt idx="4">
                <c:v>5.0000000000000001E-3</c:v>
              </c:pt>
              <c:pt idx="5">
                <c:v>4.9000000000000002E-2</c:v>
              </c:pt>
              <c:pt idx="6">
                <c:v>2.69</c:v>
              </c:pt>
              <c:pt idx="7">
                <c:v>37.270000000000003</c:v>
              </c:pt>
              <c:pt idx="8">
                <c:v>44.776000000000003</c:v>
              </c:pt>
              <c:pt idx="9">
                <c:v>38.491999999999997</c:v>
              </c:pt>
              <c:pt idx="10">
                <c:v>31.768000000000001</c:v>
              </c:pt>
              <c:pt idx="11">
                <c:v>27.332000000000001</c:v>
              </c:pt>
              <c:pt idx="12">
                <c:v>20.81</c:v>
              </c:pt>
              <c:pt idx="13">
                <c:v>14.46</c:v>
              </c:pt>
              <c:pt idx="14">
                <c:v>9.6639999999999997</c:v>
              </c:pt>
              <c:pt idx="15">
                <c:v>6.6360000000000001</c:v>
              </c:pt>
              <c:pt idx="16">
                <c:v>4.8840000000000003</c:v>
              </c:pt>
              <c:pt idx="17">
                <c:v>3.649</c:v>
              </c:pt>
              <c:pt idx="18">
                <c:v>2.6549999999999998</c:v>
              </c:pt>
            </c:numLit>
          </c:val>
          <c:extLst xmlns:c16r2="http://schemas.microsoft.com/office/drawing/2015/06/chart">
            <c:ext xmlns:c16="http://schemas.microsoft.com/office/drawing/2014/chart" uri="{C3380CC4-5D6E-409C-BE32-E72D297353CC}">
              <c16:uniqueId val="{00000003-67D1-4070-AD4D-5D3DD9E2DC8D}"/>
            </c:ext>
          </c:extLst>
        </c:ser>
        <c:dLbls>
          <c:showLegendKey val="0"/>
          <c:showVal val="0"/>
          <c:showCatName val="0"/>
          <c:showSerName val="0"/>
          <c:showPercent val="0"/>
          <c:showBubbleSize val="0"/>
        </c:dLbls>
        <c:axId val="123262848"/>
        <c:axId val="123264384"/>
      </c:areaChart>
      <c:catAx>
        <c:axId val="123262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23264384"/>
        <c:crosses val="autoZero"/>
        <c:auto val="1"/>
        <c:lblAlgn val="ctr"/>
        <c:lblOffset val="100"/>
        <c:tickLblSkip val="1"/>
        <c:tickMarkSkip val="1"/>
        <c:noMultiLvlLbl val="0"/>
      </c:catAx>
      <c:valAx>
        <c:axId val="123264384"/>
        <c:scaling>
          <c:orientation val="minMax"/>
          <c:max val="100"/>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23262848"/>
        <c:crosses val="autoZero"/>
        <c:crossBetween val="midCat"/>
      </c:valAx>
      <c:spPr>
        <a:noFill/>
        <a:ln w="25400">
          <a:noFill/>
        </a:ln>
      </c:spPr>
    </c:plotArea>
    <c:legend>
      <c:legendPos val="r"/>
      <c:layout>
        <c:manualLayout>
          <c:xMode val="edge"/>
          <c:yMode val="edge"/>
          <c:x val="0.75763747454175223"/>
          <c:y val="0.23357702549954967"/>
          <c:w val="0.16700610997963339"/>
          <c:h val="0.29562082111998833"/>
        </c:manualLayout>
      </c:layout>
      <c:overlay val="0"/>
      <c:spPr>
        <a:solidFill>
          <a:srgbClr val="FFFFFF"/>
        </a:solidFill>
        <a:ln w="25400">
          <a:noFill/>
        </a:ln>
      </c:spPr>
      <c:txPr>
        <a:bodyPr/>
        <a:lstStyle/>
        <a:p>
          <a:pPr>
            <a:defRPr sz="700"/>
          </a:pPr>
          <a:endParaRPr lang="fr-FR"/>
        </a:p>
      </c:tx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mj-lt"/>
          <a:ea typeface="Arial Narrow"/>
          <a:cs typeface="Arial Narrow"/>
        </a:defRPr>
      </a:pPr>
      <a:endParaRPr lang="fr-FR"/>
    </a:p>
  </c:txPr>
  <c:printSettings>
    <c:headerFooter alignWithMargins="0"/>
    <c:pageMargins b="0.98425196899999956" l="0.78740157499999996" r="0.78740157499999996" t="0.98425196899999956" header="0.49212598450000028" footer="0.49212598450000028"/>
    <c:pageSetup paperSize="9" orientation="landscape" horizontalDpi="300" verticalDpi="300"/>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Services</a:t>
            </a:r>
          </a:p>
        </c:rich>
      </c:tx>
      <c:layout>
        <c:manualLayout>
          <c:xMode val="edge"/>
          <c:yMode val="edge"/>
          <c:x val="0.4750971128608924"/>
          <c:y val="5.2631578947368425E-2"/>
        </c:manualLayout>
      </c:layout>
      <c:overlay val="0"/>
    </c:title>
    <c:autoTitleDeleted val="0"/>
    <c:plotArea>
      <c:layout/>
      <c:barChart>
        <c:barDir val="bar"/>
        <c:grouping val="clustered"/>
        <c:varyColors val="0"/>
        <c:ser>
          <c:idx val="0"/>
          <c:order val="0"/>
          <c:tx>
            <c:strRef>
              <c:f>p32bas!$C$36</c:f>
              <c:strCache>
                <c:ptCount val="1"/>
                <c:pt idx="0">
                  <c:v>Filles</c:v>
                </c:pt>
              </c:strCache>
            </c:strRef>
          </c:tx>
          <c:invertIfNegative val="0"/>
          <c:dPt>
            <c:idx val="0"/>
            <c:invertIfNegative val="0"/>
            <c:bubble3D val="0"/>
            <c:spPr>
              <a:solidFill>
                <a:schemeClr val="accent1">
                  <a:lumMod val="50000"/>
                </a:schemeClr>
              </a:solidFill>
            </c:spPr>
            <c:extLst xmlns:c16r2="http://schemas.microsoft.com/office/drawing/2015/06/chart">
              <c:ext xmlns:c16="http://schemas.microsoft.com/office/drawing/2014/chart" uri="{C3380CC4-5D6E-409C-BE32-E72D297353CC}">
                <c16:uniqueId val="{00000001-34BC-4216-AD6E-B2E527BC0C9F}"/>
              </c:ext>
            </c:extLst>
          </c:dPt>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p32bas!$B$44:$B$48</c:f>
              <c:strCache>
                <c:ptCount val="5"/>
                <c:pt idx="0">
                  <c:v>Ensemble</c:v>
                </c:pt>
                <c:pt idx="1">
                  <c:v>CAP terminale</c:v>
                </c:pt>
                <c:pt idx="2">
                  <c:v>BP terminale</c:v>
                </c:pt>
                <c:pt idx="3">
                  <c:v>Bac pro terminale</c:v>
                </c:pt>
                <c:pt idx="4">
                  <c:v>BTS terminale*</c:v>
                </c:pt>
              </c:strCache>
            </c:strRef>
          </c:cat>
          <c:val>
            <c:numRef>
              <c:f>p32bas!$C$44:$C$48</c:f>
              <c:numCache>
                <c:formatCode>0;0</c:formatCode>
                <c:ptCount val="5"/>
                <c:pt idx="0">
                  <c:v>-70.5</c:v>
                </c:pt>
                <c:pt idx="1">
                  <c:v>-56.6</c:v>
                </c:pt>
                <c:pt idx="2">
                  <c:v>-79.7</c:v>
                </c:pt>
                <c:pt idx="3">
                  <c:v>-61.9</c:v>
                </c:pt>
                <c:pt idx="4">
                  <c:v>-79.8</c:v>
                </c:pt>
              </c:numCache>
            </c:numRef>
          </c:val>
          <c:extLst xmlns:c16r2="http://schemas.microsoft.com/office/drawing/2015/06/chart">
            <c:ext xmlns:c16="http://schemas.microsoft.com/office/drawing/2014/chart" uri="{C3380CC4-5D6E-409C-BE32-E72D297353CC}">
              <c16:uniqueId val="{00000002-34BC-4216-AD6E-B2E527BC0C9F}"/>
            </c:ext>
          </c:extLst>
        </c:ser>
        <c:ser>
          <c:idx val="1"/>
          <c:order val="1"/>
          <c:tx>
            <c:strRef>
              <c:f>p32bas!$D$36</c:f>
              <c:strCache>
                <c:ptCount val="1"/>
                <c:pt idx="0">
                  <c:v>Garçons</c:v>
                </c:pt>
              </c:strCache>
            </c:strRef>
          </c:tx>
          <c:invertIfNegative val="0"/>
          <c:dPt>
            <c:idx val="0"/>
            <c:invertIfNegative val="0"/>
            <c:bubble3D val="0"/>
            <c:spPr>
              <a:solidFill>
                <a:schemeClr val="accent2">
                  <a:lumMod val="50000"/>
                </a:schemeClr>
              </a:solidFill>
            </c:spPr>
            <c:extLst xmlns:c16r2="http://schemas.microsoft.com/office/drawing/2015/06/chart">
              <c:ext xmlns:c16="http://schemas.microsoft.com/office/drawing/2014/chart" uri="{C3380CC4-5D6E-409C-BE32-E72D297353CC}">
                <c16:uniqueId val="{00000004-34BC-4216-AD6E-B2E527BC0C9F}"/>
              </c:ext>
            </c:extLst>
          </c:dPt>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p32bas!$B$44:$B$48</c:f>
              <c:strCache>
                <c:ptCount val="5"/>
                <c:pt idx="0">
                  <c:v>Ensemble</c:v>
                </c:pt>
                <c:pt idx="1">
                  <c:v>CAP terminale</c:v>
                </c:pt>
                <c:pt idx="2">
                  <c:v>BP terminale</c:v>
                </c:pt>
                <c:pt idx="3">
                  <c:v>Bac pro terminale</c:v>
                </c:pt>
                <c:pt idx="4">
                  <c:v>BTS terminale*</c:v>
                </c:pt>
              </c:strCache>
            </c:strRef>
          </c:cat>
          <c:val>
            <c:numRef>
              <c:f>p32bas!$D$44:$D$48</c:f>
              <c:numCache>
                <c:formatCode>0</c:formatCode>
                <c:ptCount val="5"/>
                <c:pt idx="0">
                  <c:v>72.2</c:v>
                </c:pt>
                <c:pt idx="1">
                  <c:v>67.8</c:v>
                </c:pt>
                <c:pt idx="2">
                  <c:v>74.5</c:v>
                </c:pt>
                <c:pt idx="3">
                  <c:v>66</c:v>
                </c:pt>
                <c:pt idx="4">
                  <c:v>77.099999999999994</c:v>
                </c:pt>
              </c:numCache>
            </c:numRef>
          </c:val>
          <c:extLst xmlns:c16r2="http://schemas.microsoft.com/office/drawing/2015/06/chart">
            <c:ext xmlns:c16="http://schemas.microsoft.com/office/drawing/2014/chart" uri="{C3380CC4-5D6E-409C-BE32-E72D297353CC}">
              <c16:uniqueId val="{00000005-34BC-4216-AD6E-B2E527BC0C9F}"/>
            </c:ext>
          </c:extLst>
        </c:ser>
        <c:dLbls>
          <c:showLegendKey val="0"/>
          <c:showVal val="1"/>
          <c:showCatName val="0"/>
          <c:showSerName val="0"/>
          <c:showPercent val="0"/>
          <c:showBubbleSize val="0"/>
        </c:dLbls>
        <c:gapWidth val="50"/>
        <c:overlap val="100"/>
        <c:axId val="136276608"/>
        <c:axId val="136282496"/>
      </c:barChart>
      <c:catAx>
        <c:axId val="136276608"/>
        <c:scaling>
          <c:orientation val="minMax"/>
        </c:scaling>
        <c:delete val="0"/>
        <c:axPos val="l"/>
        <c:numFmt formatCode="General" sourceLinked="0"/>
        <c:majorTickMark val="cross"/>
        <c:minorTickMark val="none"/>
        <c:tickLblPos val="low"/>
        <c:crossAx val="136282496"/>
        <c:crosses val="autoZero"/>
        <c:auto val="1"/>
        <c:lblAlgn val="ctr"/>
        <c:lblOffset val="100"/>
        <c:noMultiLvlLbl val="0"/>
      </c:catAx>
      <c:valAx>
        <c:axId val="136282496"/>
        <c:scaling>
          <c:orientation val="minMax"/>
        </c:scaling>
        <c:delete val="0"/>
        <c:axPos val="b"/>
        <c:numFmt formatCode="0;0" sourceLinked="0"/>
        <c:majorTickMark val="out"/>
        <c:minorTickMark val="none"/>
        <c:tickLblPos val="nextTo"/>
        <c:crossAx val="136276608"/>
        <c:crosses val="autoZero"/>
        <c:crossBetween val="between"/>
      </c:valAx>
    </c:plotArea>
    <c:legend>
      <c:legendPos val="r"/>
      <c:overlay val="0"/>
    </c:legend>
    <c:plotVisOnly val="1"/>
    <c:dispBlanksAs val="gap"/>
    <c:showDLblsOverMax val="0"/>
  </c:chart>
  <c:txPr>
    <a:bodyPr/>
    <a:lstStyle/>
    <a:p>
      <a:pPr>
        <a:defRPr sz="800">
          <a:latin typeface="+mj-lt"/>
        </a:defRPr>
      </a:pPr>
      <a:endParaRPr lang="fr-FR"/>
    </a:p>
  </c:txPr>
  <c:printSettings>
    <c:headerFooter/>
    <c:pageMargins b="0.75000000000000089" l="0.70000000000000062" r="0.70000000000000062" t="0.75000000000000089"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Taux d'insertion à 30 mois (%)</a:t>
            </a:r>
          </a:p>
        </c:rich>
      </c:tx>
      <c:overlay val="0"/>
    </c:title>
    <c:autoTitleDeleted val="0"/>
    <c:plotArea>
      <c:layout/>
      <c:barChart>
        <c:barDir val="col"/>
        <c:grouping val="clustered"/>
        <c:varyColors val="0"/>
        <c:ser>
          <c:idx val="0"/>
          <c:order val="0"/>
          <c:tx>
            <c:strRef>
              <c:f>'p33'!$K$7</c:f>
              <c:strCache>
                <c:ptCount val="1"/>
                <c:pt idx="0">
                  <c:v>Femmes</c:v>
                </c:pt>
              </c:strCache>
            </c:strRef>
          </c:tx>
          <c:spPr>
            <a:solidFill>
              <a:schemeClr val="accent1"/>
            </a:solidFill>
          </c:spPr>
          <c:invertIfNegative val="0"/>
          <c:dLbls>
            <c:spPr>
              <a:noFill/>
              <a:ln>
                <a:noFill/>
              </a:ln>
              <a:effectLst/>
            </c:sp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'p33'!$J$8:$J$10</c:f>
              <c:strCache>
                <c:ptCount val="3"/>
                <c:pt idx="0">
                  <c:v>DUT</c:v>
                </c:pt>
                <c:pt idx="1">
                  <c:v>LP</c:v>
                </c:pt>
                <c:pt idx="2">
                  <c:v>Master</c:v>
                </c:pt>
              </c:strCache>
            </c:strRef>
          </c:cat>
          <c:val>
            <c:numRef>
              <c:f>'p33'!$K$8:$K$10</c:f>
              <c:numCache>
                <c:formatCode>General</c:formatCode>
                <c:ptCount val="3"/>
                <c:pt idx="0">
                  <c:v>92</c:v>
                </c:pt>
                <c:pt idx="1">
                  <c:v>93</c:v>
                </c:pt>
                <c:pt idx="2">
                  <c:v>91</c:v>
                </c:pt>
              </c:numCache>
            </c:numRef>
          </c:val>
          <c:extLst xmlns:c16r2="http://schemas.microsoft.com/office/drawing/2015/06/chart">
            <c:ext xmlns:c16="http://schemas.microsoft.com/office/drawing/2014/chart" uri="{C3380CC4-5D6E-409C-BE32-E72D297353CC}">
              <c16:uniqueId val="{00000000-52AB-4E00-BB60-8E95BCE9F9A3}"/>
            </c:ext>
          </c:extLst>
        </c:ser>
        <c:ser>
          <c:idx val="1"/>
          <c:order val="1"/>
          <c:tx>
            <c:strRef>
              <c:f>'p33'!$L$7</c:f>
              <c:strCache>
                <c:ptCount val="1"/>
                <c:pt idx="0">
                  <c:v>Hommes</c:v>
                </c:pt>
              </c:strCache>
            </c:strRef>
          </c:tx>
          <c:spPr>
            <a:solidFill>
              <a:schemeClr val="accent2"/>
            </a:solidFill>
          </c:spPr>
          <c:invertIfNegative val="0"/>
          <c:dLbls>
            <c:spPr>
              <a:noFill/>
              <a:ln>
                <a:noFill/>
              </a:ln>
              <a:effectLst/>
            </c:sp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'p33'!$J$8:$J$10</c:f>
              <c:strCache>
                <c:ptCount val="3"/>
                <c:pt idx="0">
                  <c:v>DUT</c:v>
                </c:pt>
                <c:pt idx="1">
                  <c:v>LP</c:v>
                </c:pt>
                <c:pt idx="2">
                  <c:v>Master</c:v>
                </c:pt>
              </c:strCache>
            </c:strRef>
          </c:cat>
          <c:val>
            <c:numRef>
              <c:f>'p33'!$L$8:$L$10</c:f>
              <c:numCache>
                <c:formatCode>General</c:formatCode>
                <c:ptCount val="3"/>
                <c:pt idx="0">
                  <c:v>91</c:v>
                </c:pt>
                <c:pt idx="1">
                  <c:v>94</c:v>
                </c:pt>
                <c:pt idx="2">
                  <c:v>93</c:v>
                </c:pt>
              </c:numCache>
            </c:numRef>
          </c:val>
          <c:extLst xmlns:c16r2="http://schemas.microsoft.com/office/drawing/2015/06/chart">
            <c:ext xmlns:c16="http://schemas.microsoft.com/office/drawing/2014/chart" uri="{C3380CC4-5D6E-409C-BE32-E72D297353CC}">
              <c16:uniqueId val="{00000001-52AB-4E00-BB60-8E95BCE9F9A3}"/>
            </c:ext>
          </c:extLst>
        </c:ser>
        <c:dLbls>
          <c:showLegendKey val="0"/>
          <c:showVal val="1"/>
          <c:showCatName val="0"/>
          <c:showSerName val="0"/>
          <c:showPercent val="0"/>
          <c:showBubbleSize val="0"/>
        </c:dLbls>
        <c:gapWidth val="150"/>
        <c:axId val="136659328"/>
        <c:axId val="136660864"/>
      </c:barChart>
      <c:catAx>
        <c:axId val="136659328"/>
        <c:scaling>
          <c:orientation val="minMax"/>
        </c:scaling>
        <c:delete val="0"/>
        <c:axPos val="b"/>
        <c:numFmt formatCode="General" sourceLinked="0"/>
        <c:majorTickMark val="none"/>
        <c:minorTickMark val="none"/>
        <c:tickLblPos val="nextTo"/>
        <c:crossAx val="136660864"/>
        <c:crosses val="autoZero"/>
        <c:auto val="1"/>
        <c:lblAlgn val="ctr"/>
        <c:lblOffset val="100"/>
        <c:noMultiLvlLbl val="0"/>
      </c:catAx>
      <c:valAx>
        <c:axId val="136660864"/>
        <c:scaling>
          <c:orientation val="minMax"/>
          <c:max val="100"/>
          <c:min val="40"/>
        </c:scaling>
        <c:delete val="0"/>
        <c:axPos val="l"/>
        <c:numFmt formatCode="General" sourceLinked="1"/>
        <c:majorTickMark val="out"/>
        <c:minorTickMark val="none"/>
        <c:tickLblPos val="nextTo"/>
        <c:crossAx val="136659328"/>
        <c:crosses val="autoZero"/>
        <c:crossBetween val="between"/>
      </c:valAx>
    </c:plotArea>
    <c:legend>
      <c:legendPos val="b"/>
      <c:overlay val="0"/>
    </c:legend>
    <c:plotVisOnly val="1"/>
    <c:dispBlanksAs val="gap"/>
    <c:showDLblsOverMax val="0"/>
  </c:chart>
  <c:txPr>
    <a:bodyPr/>
    <a:lstStyle/>
    <a:p>
      <a:pPr>
        <a:defRPr sz="800">
          <a:latin typeface="+mj-lt"/>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Salaire net mensuel médian à temps plein à 30 mois (euros)</a:t>
            </a:r>
          </a:p>
        </c:rich>
      </c:tx>
      <c:overlay val="0"/>
    </c:title>
    <c:autoTitleDeleted val="0"/>
    <c:plotArea>
      <c:layout/>
      <c:barChart>
        <c:barDir val="col"/>
        <c:grouping val="clustered"/>
        <c:varyColors val="0"/>
        <c:ser>
          <c:idx val="0"/>
          <c:order val="0"/>
          <c:tx>
            <c:strRef>
              <c:f>'p33'!$K$13</c:f>
              <c:strCache>
                <c:ptCount val="1"/>
                <c:pt idx="0">
                  <c:v>Femmes</c:v>
                </c:pt>
              </c:strCache>
            </c:strRef>
          </c:tx>
          <c:spPr>
            <a:solidFill>
              <a:schemeClr val="accent1"/>
            </a:solidFill>
          </c:spPr>
          <c:invertIfNegative val="0"/>
          <c:dLbls>
            <c:spPr>
              <a:noFill/>
              <a:ln>
                <a:noFill/>
              </a:ln>
              <a:effectLst/>
            </c:spPr>
            <c:txPr>
              <a:bodyPr rot="0" vert="wordArtVert"/>
              <a:lstStyle/>
              <a:p>
                <a:pPr>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'p33'!$J$14:$J$16</c:f>
              <c:strCache>
                <c:ptCount val="3"/>
                <c:pt idx="0">
                  <c:v>DUT</c:v>
                </c:pt>
                <c:pt idx="1">
                  <c:v>LP</c:v>
                </c:pt>
                <c:pt idx="2">
                  <c:v>Master</c:v>
                </c:pt>
              </c:strCache>
            </c:strRef>
          </c:cat>
          <c:val>
            <c:numRef>
              <c:f>'p33'!$K$14:$K$16</c:f>
              <c:numCache>
                <c:formatCode>#,##0</c:formatCode>
                <c:ptCount val="3"/>
                <c:pt idx="0">
                  <c:v>1460</c:v>
                </c:pt>
                <c:pt idx="1">
                  <c:v>1590</c:v>
                </c:pt>
                <c:pt idx="2">
                  <c:v>1900</c:v>
                </c:pt>
              </c:numCache>
            </c:numRef>
          </c:val>
          <c:extLst xmlns:c16r2="http://schemas.microsoft.com/office/drawing/2015/06/chart">
            <c:ext xmlns:c16="http://schemas.microsoft.com/office/drawing/2014/chart" uri="{C3380CC4-5D6E-409C-BE32-E72D297353CC}">
              <c16:uniqueId val="{00000000-2AB9-483A-90CD-13905A76289F}"/>
            </c:ext>
          </c:extLst>
        </c:ser>
        <c:ser>
          <c:idx val="1"/>
          <c:order val="1"/>
          <c:tx>
            <c:strRef>
              <c:f>'p33'!$L$13</c:f>
              <c:strCache>
                <c:ptCount val="1"/>
                <c:pt idx="0">
                  <c:v>Hommes</c:v>
                </c:pt>
              </c:strCache>
            </c:strRef>
          </c:tx>
          <c:spPr>
            <a:solidFill>
              <a:schemeClr val="accent2"/>
            </a:solidFill>
          </c:spPr>
          <c:invertIfNegative val="0"/>
          <c:dLbls>
            <c:spPr>
              <a:noFill/>
              <a:ln>
                <a:noFill/>
              </a:ln>
              <a:effectLst/>
            </c:spPr>
            <c:txPr>
              <a:bodyPr rot="0" vert="wordArtVert"/>
              <a:lstStyle/>
              <a:p>
                <a:pPr>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'p33'!$J$14:$J$16</c:f>
              <c:strCache>
                <c:ptCount val="3"/>
                <c:pt idx="0">
                  <c:v>DUT</c:v>
                </c:pt>
                <c:pt idx="1">
                  <c:v>LP</c:v>
                </c:pt>
                <c:pt idx="2">
                  <c:v>Master</c:v>
                </c:pt>
              </c:strCache>
            </c:strRef>
          </c:cat>
          <c:val>
            <c:numRef>
              <c:f>'p33'!$L$14:$L$16</c:f>
              <c:numCache>
                <c:formatCode>#,##0</c:formatCode>
                <c:ptCount val="3"/>
                <c:pt idx="0">
                  <c:v>1650</c:v>
                </c:pt>
                <c:pt idx="1">
                  <c:v>1770</c:v>
                </c:pt>
                <c:pt idx="2">
                  <c:v>2160</c:v>
                </c:pt>
              </c:numCache>
            </c:numRef>
          </c:val>
          <c:extLst xmlns:c16r2="http://schemas.microsoft.com/office/drawing/2015/06/chart">
            <c:ext xmlns:c16="http://schemas.microsoft.com/office/drawing/2014/chart" uri="{C3380CC4-5D6E-409C-BE32-E72D297353CC}">
              <c16:uniqueId val="{00000001-2AB9-483A-90CD-13905A76289F}"/>
            </c:ext>
          </c:extLst>
        </c:ser>
        <c:dLbls>
          <c:showLegendKey val="0"/>
          <c:showVal val="0"/>
          <c:showCatName val="0"/>
          <c:showSerName val="0"/>
          <c:showPercent val="0"/>
          <c:showBubbleSize val="0"/>
        </c:dLbls>
        <c:gapWidth val="150"/>
        <c:axId val="136701056"/>
        <c:axId val="136702592"/>
      </c:barChart>
      <c:catAx>
        <c:axId val="136701056"/>
        <c:scaling>
          <c:orientation val="minMax"/>
        </c:scaling>
        <c:delete val="0"/>
        <c:axPos val="b"/>
        <c:numFmt formatCode="General" sourceLinked="0"/>
        <c:majorTickMark val="none"/>
        <c:minorTickMark val="none"/>
        <c:tickLblPos val="nextTo"/>
        <c:crossAx val="136702592"/>
        <c:crosses val="autoZero"/>
        <c:auto val="1"/>
        <c:lblAlgn val="ctr"/>
        <c:lblOffset val="100"/>
        <c:noMultiLvlLbl val="0"/>
      </c:catAx>
      <c:valAx>
        <c:axId val="136702592"/>
        <c:scaling>
          <c:orientation val="minMax"/>
        </c:scaling>
        <c:delete val="0"/>
        <c:axPos val="l"/>
        <c:numFmt formatCode="#,##0" sourceLinked="1"/>
        <c:majorTickMark val="out"/>
        <c:minorTickMark val="none"/>
        <c:tickLblPos val="nextTo"/>
        <c:crossAx val="136701056"/>
        <c:crosses val="autoZero"/>
        <c:crossBetween val="between"/>
      </c:valAx>
    </c:plotArea>
    <c:legend>
      <c:legendPos val="b"/>
      <c:overlay val="0"/>
    </c:legend>
    <c:plotVisOnly val="1"/>
    <c:dispBlanksAs val="gap"/>
    <c:showDLblsOverMax val="0"/>
  </c:chart>
  <c:txPr>
    <a:bodyPr/>
    <a:lstStyle/>
    <a:p>
      <a:pPr>
        <a:defRPr sz="800">
          <a:latin typeface="+mj-lt"/>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Taux d'emplois stables à 30 mois (%)</a:t>
            </a:r>
          </a:p>
        </c:rich>
      </c:tx>
      <c:overlay val="0"/>
    </c:title>
    <c:autoTitleDeleted val="0"/>
    <c:plotArea>
      <c:layout/>
      <c:barChart>
        <c:barDir val="col"/>
        <c:grouping val="clustered"/>
        <c:varyColors val="0"/>
        <c:ser>
          <c:idx val="0"/>
          <c:order val="0"/>
          <c:tx>
            <c:strRef>
              <c:f>'p33'!$K$19</c:f>
              <c:strCache>
                <c:ptCount val="1"/>
                <c:pt idx="0">
                  <c:v>Femmes</c:v>
                </c:pt>
              </c:strCache>
            </c:strRef>
          </c:tx>
          <c:spPr>
            <a:solidFill>
              <a:schemeClr val="accent1"/>
            </a:solidFill>
          </c:spPr>
          <c:invertIfNegative val="0"/>
          <c:dLbls>
            <c:spPr>
              <a:noFill/>
              <a:ln>
                <a:noFill/>
              </a:ln>
              <a:effectLst/>
            </c:sp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'p33'!$J$20:$J$22</c:f>
              <c:strCache>
                <c:ptCount val="3"/>
                <c:pt idx="0">
                  <c:v>DUT</c:v>
                </c:pt>
                <c:pt idx="1">
                  <c:v>LP</c:v>
                </c:pt>
                <c:pt idx="2">
                  <c:v>Master</c:v>
                </c:pt>
              </c:strCache>
            </c:strRef>
          </c:cat>
          <c:val>
            <c:numRef>
              <c:f>'p33'!$K$20:$K$22</c:f>
              <c:numCache>
                <c:formatCode>General</c:formatCode>
                <c:ptCount val="3"/>
                <c:pt idx="0">
                  <c:v>64</c:v>
                </c:pt>
                <c:pt idx="1">
                  <c:v>79</c:v>
                </c:pt>
                <c:pt idx="2">
                  <c:v>73</c:v>
                </c:pt>
              </c:numCache>
            </c:numRef>
          </c:val>
          <c:extLst xmlns:c16r2="http://schemas.microsoft.com/office/drawing/2015/06/chart">
            <c:ext xmlns:c16="http://schemas.microsoft.com/office/drawing/2014/chart" uri="{C3380CC4-5D6E-409C-BE32-E72D297353CC}">
              <c16:uniqueId val="{00000000-5078-4170-8FC5-86C722328347}"/>
            </c:ext>
          </c:extLst>
        </c:ser>
        <c:ser>
          <c:idx val="1"/>
          <c:order val="1"/>
          <c:tx>
            <c:strRef>
              <c:f>'p33'!$L$19</c:f>
              <c:strCache>
                <c:ptCount val="1"/>
                <c:pt idx="0">
                  <c:v>Hommes</c:v>
                </c:pt>
              </c:strCache>
            </c:strRef>
          </c:tx>
          <c:spPr>
            <a:solidFill>
              <a:schemeClr val="accent2"/>
            </a:solidFill>
          </c:spPr>
          <c:invertIfNegative val="0"/>
          <c:dLbls>
            <c:spPr>
              <a:noFill/>
              <a:ln>
                <a:noFill/>
              </a:ln>
              <a:effectLst/>
            </c:sp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'p33'!$J$20:$J$22</c:f>
              <c:strCache>
                <c:ptCount val="3"/>
                <c:pt idx="0">
                  <c:v>DUT</c:v>
                </c:pt>
                <c:pt idx="1">
                  <c:v>LP</c:v>
                </c:pt>
                <c:pt idx="2">
                  <c:v>Master</c:v>
                </c:pt>
              </c:strCache>
            </c:strRef>
          </c:cat>
          <c:val>
            <c:numRef>
              <c:f>'p33'!$L$20:$L$22</c:f>
              <c:numCache>
                <c:formatCode>General</c:formatCode>
                <c:ptCount val="3"/>
                <c:pt idx="0">
                  <c:v>75</c:v>
                </c:pt>
                <c:pt idx="1">
                  <c:v>86</c:v>
                </c:pt>
                <c:pt idx="2">
                  <c:v>82</c:v>
                </c:pt>
              </c:numCache>
            </c:numRef>
          </c:val>
          <c:extLst xmlns:c16r2="http://schemas.microsoft.com/office/drawing/2015/06/chart">
            <c:ext xmlns:c16="http://schemas.microsoft.com/office/drawing/2014/chart" uri="{C3380CC4-5D6E-409C-BE32-E72D297353CC}">
              <c16:uniqueId val="{00000001-5078-4170-8FC5-86C722328347}"/>
            </c:ext>
          </c:extLst>
        </c:ser>
        <c:dLbls>
          <c:showLegendKey val="0"/>
          <c:showVal val="0"/>
          <c:showCatName val="0"/>
          <c:showSerName val="0"/>
          <c:showPercent val="0"/>
          <c:showBubbleSize val="0"/>
        </c:dLbls>
        <c:gapWidth val="150"/>
        <c:axId val="137025408"/>
        <c:axId val="137026944"/>
      </c:barChart>
      <c:catAx>
        <c:axId val="137025408"/>
        <c:scaling>
          <c:orientation val="minMax"/>
        </c:scaling>
        <c:delete val="0"/>
        <c:axPos val="b"/>
        <c:numFmt formatCode="General" sourceLinked="0"/>
        <c:majorTickMark val="none"/>
        <c:minorTickMark val="none"/>
        <c:tickLblPos val="nextTo"/>
        <c:crossAx val="137026944"/>
        <c:crosses val="autoZero"/>
        <c:auto val="1"/>
        <c:lblAlgn val="ctr"/>
        <c:lblOffset val="100"/>
        <c:noMultiLvlLbl val="0"/>
      </c:catAx>
      <c:valAx>
        <c:axId val="137026944"/>
        <c:scaling>
          <c:orientation val="minMax"/>
          <c:max val="100"/>
          <c:min val="40"/>
        </c:scaling>
        <c:delete val="0"/>
        <c:axPos val="l"/>
        <c:numFmt formatCode="General" sourceLinked="1"/>
        <c:majorTickMark val="out"/>
        <c:minorTickMark val="none"/>
        <c:tickLblPos val="nextTo"/>
        <c:crossAx val="137025408"/>
        <c:crosses val="autoZero"/>
        <c:crossBetween val="between"/>
      </c:valAx>
    </c:plotArea>
    <c:legend>
      <c:legendPos val="b"/>
      <c:overlay val="0"/>
    </c:legend>
    <c:plotVisOnly val="1"/>
    <c:dispBlanksAs val="gap"/>
    <c:showDLblsOverMax val="0"/>
  </c:chart>
  <c:txPr>
    <a:bodyPr/>
    <a:lstStyle/>
    <a:p>
      <a:pPr>
        <a:defRPr sz="800">
          <a:latin typeface="+mj-lt"/>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Taux d'emplois cadres et P.I. à 30 mois (%)</a:t>
            </a:r>
          </a:p>
        </c:rich>
      </c:tx>
      <c:overlay val="0"/>
    </c:title>
    <c:autoTitleDeleted val="0"/>
    <c:plotArea>
      <c:layout/>
      <c:barChart>
        <c:barDir val="col"/>
        <c:grouping val="clustered"/>
        <c:varyColors val="0"/>
        <c:ser>
          <c:idx val="0"/>
          <c:order val="0"/>
          <c:tx>
            <c:strRef>
              <c:f>'p33'!$K$25</c:f>
              <c:strCache>
                <c:ptCount val="1"/>
                <c:pt idx="0">
                  <c:v>Femmes</c:v>
                </c:pt>
              </c:strCache>
            </c:strRef>
          </c:tx>
          <c:spPr>
            <a:solidFill>
              <a:schemeClr val="accent1"/>
            </a:solidFill>
          </c:spPr>
          <c:invertIfNegative val="0"/>
          <c:dLbls>
            <c:dLbl>
              <c:idx val="0"/>
              <c:layout>
                <c:manualLayout>
                  <c:x val="5.4273504273504277E-3"/>
                  <c:y val="1.2168410453984202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1F3C-4018-9592-0A248080160E}"/>
                </c:ext>
              </c:extLst>
            </c:dLbl>
            <c:spPr>
              <a:noFill/>
              <a:ln>
                <a:noFill/>
              </a:ln>
              <a:effectLst/>
            </c:sp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'p33'!$J$26:$J$28</c:f>
              <c:strCache>
                <c:ptCount val="3"/>
                <c:pt idx="0">
                  <c:v>DUT</c:v>
                </c:pt>
                <c:pt idx="1">
                  <c:v>LP</c:v>
                </c:pt>
                <c:pt idx="2">
                  <c:v>Master</c:v>
                </c:pt>
              </c:strCache>
            </c:strRef>
          </c:cat>
          <c:val>
            <c:numRef>
              <c:f>'p33'!$K$26:$K$28</c:f>
              <c:numCache>
                <c:formatCode>General</c:formatCode>
                <c:ptCount val="3"/>
                <c:pt idx="0">
                  <c:v>47</c:v>
                </c:pt>
                <c:pt idx="1">
                  <c:v>68</c:v>
                </c:pt>
                <c:pt idx="2">
                  <c:v>88</c:v>
                </c:pt>
              </c:numCache>
            </c:numRef>
          </c:val>
          <c:extLst xmlns:c16r2="http://schemas.microsoft.com/office/drawing/2015/06/chart">
            <c:ext xmlns:c16="http://schemas.microsoft.com/office/drawing/2014/chart" uri="{C3380CC4-5D6E-409C-BE32-E72D297353CC}">
              <c16:uniqueId val="{00000001-1F3C-4018-9592-0A248080160E}"/>
            </c:ext>
          </c:extLst>
        </c:ser>
        <c:ser>
          <c:idx val="1"/>
          <c:order val="1"/>
          <c:tx>
            <c:strRef>
              <c:f>'p33'!$L$25</c:f>
              <c:strCache>
                <c:ptCount val="1"/>
                <c:pt idx="0">
                  <c:v>Hommes</c:v>
                </c:pt>
              </c:strCache>
            </c:strRef>
          </c:tx>
          <c:spPr>
            <a:solidFill>
              <a:schemeClr val="accent2"/>
            </a:solidFill>
          </c:spPr>
          <c:invertIfNegative val="0"/>
          <c:dLbls>
            <c:spPr>
              <a:noFill/>
              <a:ln>
                <a:noFill/>
              </a:ln>
              <a:effectLst/>
            </c:sp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'p33'!$J$26:$J$28</c:f>
              <c:strCache>
                <c:ptCount val="3"/>
                <c:pt idx="0">
                  <c:v>DUT</c:v>
                </c:pt>
                <c:pt idx="1">
                  <c:v>LP</c:v>
                </c:pt>
                <c:pt idx="2">
                  <c:v>Master</c:v>
                </c:pt>
              </c:strCache>
            </c:strRef>
          </c:cat>
          <c:val>
            <c:numRef>
              <c:f>'p33'!$L$26:$L$28</c:f>
              <c:numCache>
                <c:formatCode>General</c:formatCode>
                <c:ptCount val="3"/>
                <c:pt idx="0">
                  <c:v>70</c:v>
                </c:pt>
                <c:pt idx="1">
                  <c:v>83</c:v>
                </c:pt>
                <c:pt idx="2">
                  <c:v>92</c:v>
                </c:pt>
              </c:numCache>
            </c:numRef>
          </c:val>
          <c:extLst xmlns:c16r2="http://schemas.microsoft.com/office/drawing/2015/06/chart">
            <c:ext xmlns:c16="http://schemas.microsoft.com/office/drawing/2014/chart" uri="{C3380CC4-5D6E-409C-BE32-E72D297353CC}">
              <c16:uniqueId val="{00000002-1F3C-4018-9592-0A248080160E}"/>
            </c:ext>
          </c:extLst>
        </c:ser>
        <c:dLbls>
          <c:showLegendKey val="0"/>
          <c:showVal val="0"/>
          <c:showCatName val="0"/>
          <c:showSerName val="0"/>
          <c:showPercent val="0"/>
          <c:showBubbleSize val="0"/>
        </c:dLbls>
        <c:gapWidth val="150"/>
        <c:axId val="137055232"/>
        <c:axId val="137065216"/>
      </c:barChart>
      <c:catAx>
        <c:axId val="137055232"/>
        <c:scaling>
          <c:orientation val="minMax"/>
        </c:scaling>
        <c:delete val="0"/>
        <c:axPos val="b"/>
        <c:numFmt formatCode="General" sourceLinked="0"/>
        <c:majorTickMark val="none"/>
        <c:minorTickMark val="none"/>
        <c:tickLblPos val="nextTo"/>
        <c:crossAx val="137065216"/>
        <c:crosses val="autoZero"/>
        <c:auto val="1"/>
        <c:lblAlgn val="ctr"/>
        <c:lblOffset val="100"/>
        <c:noMultiLvlLbl val="0"/>
      </c:catAx>
      <c:valAx>
        <c:axId val="137065216"/>
        <c:scaling>
          <c:orientation val="minMax"/>
          <c:max val="100"/>
          <c:min val="40"/>
        </c:scaling>
        <c:delete val="0"/>
        <c:axPos val="l"/>
        <c:numFmt formatCode="General" sourceLinked="1"/>
        <c:majorTickMark val="out"/>
        <c:minorTickMark val="none"/>
        <c:tickLblPos val="nextTo"/>
        <c:crossAx val="137055232"/>
        <c:crosses val="autoZero"/>
        <c:crossBetween val="between"/>
      </c:valAx>
    </c:plotArea>
    <c:legend>
      <c:legendPos val="b"/>
      <c:overlay val="0"/>
    </c:legend>
    <c:plotVisOnly val="1"/>
    <c:dispBlanksAs val="gap"/>
    <c:showDLblsOverMax val="0"/>
  </c:chart>
  <c:txPr>
    <a:bodyPr/>
    <a:lstStyle/>
    <a:p>
      <a:pPr>
        <a:defRPr sz="800">
          <a:latin typeface="+mj-lt"/>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fr-FR"/>
              <a:t>Différence des</a:t>
            </a:r>
            <a:r>
              <a:rPr lang="fr-FR" baseline="0"/>
              <a:t> scores moyens des filles et des garçons de 15 ans en compréhension de l'écrit dans l'UE PISA 2018</a:t>
            </a:r>
            <a:endParaRPr lang="fr-FR"/>
          </a:p>
        </c:rich>
      </c:tx>
      <c:overlay val="0"/>
    </c:title>
    <c:autoTitleDeleted val="0"/>
    <c:plotArea>
      <c:layout/>
      <c:barChart>
        <c:barDir val="bar"/>
        <c:grouping val="clustered"/>
        <c:varyColors val="0"/>
        <c:ser>
          <c:idx val="0"/>
          <c:order val="0"/>
          <c:spPr>
            <a:solidFill>
              <a:schemeClr val="accent1"/>
            </a:solidFill>
          </c:spPr>
          <c:invertIfNegative val="0"/>
          <c:cat>
            <c:strRef>
              <c:f>'p34'!$B$42:$B$69</c:f>
              <c:strCache>
                <c:ptCount val="28"/>
                <c:pt idx="0">
                  <c:v>Royaume uni</c:v>
                </c:pt>
                <c:pt idx="1">
                  <c:v>Estonie</c:v>
                </c:pt>
                <c:pt idx="2">
                  <c:v>Belgique</c:v>
                </c:pt>
                <c:pt idx="3">
                  <c:v>Allemagne</c:v>
                </c:pt>
                <c:pt idx="4">
                  <c:v>Portugal</c:v>
                </c:pt>
                <c:pt idx="5">
                  <c:v>France</c:v>
                </c:pt>
                <c:pt idx="6">
                  <c:v>Italie</c:v>
                </c:pt>
                <c:pt idx="7">
                  <c:v>Moyenne de l'UE</c:v>
                </c:pt>
                <c:pt idx="8">
                  <c:v>Hongrie</c:v>
                </c:pt>
                <c:pt idx="9">
                  <c:v>Suède</c:v>
                </c:pt>
                <c:pt idx="10">
                  <c:v>Danemark</c:v>
                </c:pt>
                <c:pt idx="11">
                  <c:v>Luxembourg</c:v>
                </c:pt>
                <c:pt idx="12">
                  <c:v>Pologne</c:v>
                </c:pt>
                <c:pt idx="13">
                  <c:v>Autriche</c:v>
                </c:pt>
                <c:pt idx="14">
                  <c:v>Pays-Bas</c:v>
                </c:pt>
                <c:pt idx="15">
                  <c:v>République Tchèque</c:v>
                </c:pt>
                <c:pt idx="16">
                  <c:v>Finlande</c:v>
                </c:pt>
                <c:pt idx="17">
                  <c:v>Croatie</c:v>
                </c:pt>
                <c:pt idx="18">
                  <c:v>Lettonie</c:v>
                </c:pt>
                <c:pt idx="19">
                  <c:v>Slovénie</c:v>
                </c:pt>
                <c:pt idx="20">
                  <c:v>Slovaquie</c:v>
                </c:pt>
                <c:pt idx="21">
                  <c:v>Roumanie</c:v>
                </c:pt>
                <c:pt idx="22">
                  <c:v>Lituanie</c:v>
                </c:pt>
                <c:pt idx="23">
                  <c:v>Irlande</c:v>
                </c:pt>
                <c:pt idx="24">
                  <c:v>Bulgarie</c:v>
                </c:pt>
                <c:pt idx="25">
                  <c:v>Grèce</c:v>
                </c:pt>
                <c:pt idx="26">
                  <c:v>Malte</c:v>
                </c:pt>
                <c:pt idx="27">
                  <c:v>Chypre</c:v>
                </c:pt>
              </c:strCache>
            </c:strRef>
          </c:cat>
          <c:val>
            <c:numRef>
              <c:f>'p34'!$F$42:$F$69</c:f>
              <c:numCache>
                <c:formatCode>General</c:formatCode>
                <c:ptCount val="28"/>
                <c:pt idx="0">
                  <c:v>6.3999999999999915</c:v>
                </c:pt>
                <c:pt idx="1">
                  <c:v>6.9000000000000057</c:v>
                </c:pt>
                <c:pt idx="2">
                  <c:v>6.9000000000000057</c:v>
                </c:pt>
                <c:pt idx="3">
                  <c:v>8</c:v>
                </c:pt>
                <c:pt idx="4">
                  <c:v>8.5</c:v>
                </c:pt>
                <c:pt idx="5">
                  <c:v>9.1000000000000085</c:v>
                </c:pt>
                <c:pt idx="6">
                  <c:v>9.1000000000000085</c:v>
                </c:pt>
                <c:pt idx="7">
                  <c:v>9.3999999999999915</c:v>
                </c:pt>
                <c:pt idx="8">
                  <c:v>9.5999999999999943</c:v>
                </c:pt>
                <c:pt idx="9">
                  <c:v>9.6000000000000085</c:v>
                </c:pt>
                <c:pt idx="10">
                  <c:v>9.8000000000000114</c:v>
                </c:pt>
                <c:pt idx="11">
                  <c:v>10.099999999999994</c:v>
                </c:pt>
                <c:pt idx="12">
                  <c:v>10.100000000000009</c:v>
                </c:pt>
                <c:pt idx="13">
                  <c:v>10.5</c:v>
                </c:pt>
                <c:pt idx="14">
                  <c:v>10.600000000000009</c:v>
                </c:pt>
                <c:pt idx="15">
                  <c:v>11.299999999999997</c:v>
                </c:pt>
                <c:pt idx="16">
                  <c:v>12.299999999999997</c:v>
                </c:pt>
                <c:pt idx="17">
                  <c:v>13.200000000000003</c:v>
                </c:pt>
                <c:pt idx="18">
                  <c:v>13.700000000000003</c:v>
                </c:pt>
                <c:pt idx="19">
                  <c:v>13.799999999999997</c:v>
                </c:pt>
                <c:pt idx="20">
                  <c:v>13.899999999999999</c:v>
                </c:pt>
                <c:pt idx="21">
                  <c:v>14.399999999999991</c:v>
                </c:pt>
                <c:pt idx="22">
                  <c:v>15.200000000000003</c:v>
                </c:pt>
                <c:pt idx="23">
                  <c:v>6.5999999999999943</c:v>
                </c:pt>
                <c:pt idx="24">
                  <c:v>17</c:v>
                </c:pt>
                <c:pt idx="25">
                  <c:v>17.600000000000009</c:v>
                </c:pt>
                <c:pt idx="26">
                  <c:v>18.899999999999999</c:v>
                </c:pt>
                <c:pt idx="27">
                  <c:v>21.599999999999994</c:v>
                </c:pt>
              </c:numCache>
            </c:numRef>
          </c:val>
          <c:extLst xmlns:c16r2="http://schemas.microsoft.com/office/drawing/2015/06/chart">
            <c:ext xmlns:c16="http://schemas.microsoft.com/office/drawing/2014/chart" uri="{C3380CC4-5D6E-409C-BE32-E72D297353CC}">
              <c16:uniqueId val="{00000000-1B8B-4275-A7E1-1D56A3FEA7C9}"/>
            </c:ext>
          </c:extLst>
        </c:ser>
        <c:dLbls>
          <c:showLegendKey val="0"/>
          <c:showVal val="0"/>
          <c:showCatName val="0"/>
          <c:showSerName val="0"/>
          <c:showPercent val="0"/>
          <c:showBubbleSize val="0"/>
        </c:dLbls>
        <c:gapWidth val="150"/>
        <c:axId val="137140480"/>
        <c:axId val="135606272"/>
      </c:barChart>
      <c:catAx>
        <c:axId val="137140480"/>
        <c:scaling>
          <c:orientation val="minMax"/>
        </c:scaling>
        <c:delete val="0"/>
        <c:axPos val="l"/>
        <c:numFmt formatCode="General" sourceLinked="0"/>
        <c:majorTickMark val="out"/>
        <c:minorTickMark val="none"/>
        <c:tickLblPos val="nextTo"/>
        <c:crossAx val="135606272"/>
        <c:crosses val="autoZero"/>
        <c:auto val="1"/>
        <c:lblAlgn val="ctr"/>
        <c:lblOffset val="100"/>
        <c:noMultiLvlLbl val="0"/>
      </c:catAx>
      <c:valAx>
        <c:axId val="135606272"/>
        <c:scaling>
          <c:orientation val="minMax"/>
        </c:scaling>
        <c:delete val="0"/>
        <c:axPos val="b"/>
        <c:numFmt formatCode="General" sourceLinked="1"/>
        <c:majorTickMark val="out"/>
        <c:minorTickMark val="none"/>
        <c:tickLblPos val="nextTo"/>
        <c:crossAx val="137140480"/>
        <c:crosses val="autoZero"/>
        <c:crossBetween val="between"/>
      </c:valAx>
    </c:plotArea>
    <c:plotVisOnly val="1"/>
    <c:dispBlanksAs val="gap"/>
    <c:showDLblsOverMax val="0"/>
  </c:chart>
  <c:txPr>
    <a:bodyPr/>
    <a:lstStyle/>
    <a:p>
      <a:pPr>
        <a:defRPr sz="800"/>
      </a:pPr>
      <a:endParaRPr lang="fr-FR"/>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60"/>
            </a:pPr>
            <a:r>
              <a:rPr lang="fr-FR" sz="960" b="1" i="0" baseline="0">
                <a:effectLst/>
              </a:rPr>
              <a:t>Différence des scores moyens des filles et des garçons de 15 ans en mathématiques dans l'UE PISA 2018</a:t>
            </a:r>
            <a:endParaRPr lang="fr-FR" sz="960">
              <a:effectLst/>
            </a:endParaRPr>
          </a:p>
        </c:rich>
      </c:tx>
      <c:overlay val="0"/>
    </c:title>
    <c:autoTitleDeleted val="0"/>
    <c:plotArea>
      <c:layout/>
      <c:barChart>
        <c:barDir val="bar"/>
        <c:grouping val="clustered"/>
        <c:varyColors val="0"/>
        <c:ser>
          <c:idx val="0"/>
          <c:order val="0"/>
          <c:invertIfNegative val="0"/>
          <c:dPt>
            <c:idx val="0"/>
            <c:invertIfNegative val="0"/>
            <c:bubble3D val="0"/>
            <c:spPr>
              <a:solidFill>
                <a:schemeClr val="accent2"/>
              </a:solidFill>
            </c:spPr>
            <c:extLst xmlns:c16r2="http://schemas.microsoft.com/office/drawing/2015/06/chart">
              <c:ext xmlns:c16="http://schemas.microsoft.com/office/drawing/2014/chart" uri="{C3380CC4-5D6E-409C-BE32-E72D297353CC}">
                <c16:uniqueId val="{00000001-DEF0-496A-B174-5850757B8613}"/>
              </c:ext>
            </c:extLst>
          </c:dPt>
          <c:dPt>
            <c:idx val="1"/>
            <c:invertIfNegative val="0"/>
            <c:bubble3D val="0"/>
            <c:spPr>
              <a:solidFill>
                <a:schemeClr val="accent2"/>
              </a:solidFill>
            </c:spPr>
            <c:extLst xmlns:c16r2="http://schemas.microsoft.com/office/drawing/2015/06/chart">
              <c:ext xmlns:c16="http://schemas.microsoft.com/office/drawing/2014/chart" uri="{C3380CC4-5D6E-409C-BE32-E72D297353CC}">
                <c16:uniqueId val="{00000003-DEF0-496A-B174-5850757B8613}"/>
              </c:ext>
            </c:extLst>
          </c:dPt>
          <c:dPt>
            <c:idx val="2"/>
            <c:invertIfNegative val="0"/>
            <c:bubble3D val="0"/>
            <c:spPr>
              <a:solidFill>
                <a:schemeClr val="accent2"/>
              </a:solidFill>
            </c:spPr>
            <c:extLst xmlns:c16r2="http://schemas.microsoft.com/office/drawing/2015/06/chart">
              <c:ext xmlns:c16="http://schemas.microsoft.com/office/drawing/2014/chart" uri="{C3380CC4-5D6E-409C-BE32-E72D297353CC}">
                <c16:uniqueId val="{00000005-DEF0-496A-B174-5850757B8613}"/>
              </c:ext>
            </c:extLst>
          </c:dPt>
          <c:dPt>
            <c:idx val="3"/>
            <c:invertIfNegative val="0"/>
            <c:bubble3D val="0"/>
            <c:spPr>
              <a:solidFill>
                <a:schemeClr val="accent2"/>
              </a:solidFill>
            </c:spPr>
            <c:extLst xmlns:c16r2="http://schemas.microsoft.com/office/drawing/2015/06/chart">
              <c:ext xmlns:c16="http://schemas.microsoft.com/office/drawing/2014/chart" uri="{C3380CC4-5D6E-409C-BE32-E72D297353CC}">
                <c16:uniqueId val="{00000007-DEF0-496A-B174-5850757B8613}"/>
              </c:ext>
            </c:extLst>
          </c:dPt>
          <c:dPt>
            <c:idx val="4"/>
            <c:invertIfNegative val="0"/>
            <c:bubble3D val="0"/>
            <c:spPr>
              <a:solidFill>
                <a:schemeClr val="accent2"/>
              </a:solidFill>
            </c:spPr>
            <c:extLst xmlns:c16r2="http://schemas.microsoft.com/office/drawing/2015/06/chart">
              <c:ext xmlns:c16="http://schemas.microsoft.com/office/drawing/2014/chart" uri="{C3380CC4-5D6E-409C-BE32-E72D297353CC}">
                <c16:uniqueId val="{00000009-DEF0-496A-B174-5850757B8613}"/>
              </c:ext>
            </c:extLst>
          </c:dPt>
          <c:dPt>
            <c:idx val="5"/>
            <c:invertIfNegative val="0"/>
            <c:bubble3D val="0"/>
            <c:spPr>
              <a:solidFill>
                <a:schemeClr val="accent2"/>
              </a:solidFill>
            </c:spPr>
            <c:extLst xmlns:c16r2="http://schemas.microsoft.com/office/drawing/2015/06/chart">
              <c:ext xmlns:c16="http://schemas.microsoft.com/office/drawing/2014/chart" uri="{C3380CC4-5D6E-409C-BE32-E72D297353CC}">
                <c16:uniqueId val="{0000000B-DEF0-496A-B174-5850757B8613}"/>
              </c:ext>
            </c:extLst>
          </c:dPt>
          <c:dPt>
            <c:idx val="6"/>
            <c:invertIfNegative val="0"/>
            <c:bubble3D val="0"/>
            <c:spPr>
              <a:solidFill>
                <a:schemeClr val="accent2"/>
              </a:solidFill>
            </c:spPr>
            <c:extLst xmlns:c16r2="http://schemas.microsoft.com/office/drawing/2015/06/chart">
              <c:ext xmlns:c16="http://schemas.microsoft.com/office/drawing/2014/chart" uri="{C3380CC4-5D6E-409C-BE32-E72D297353CC}">
                <c16:uniqueId val="{0000000D-DEF0-496A-B174-5850757B8613}"/>
              </c:ext>
            </c:extLst>
          </c:dPt>
          <c:dPt>
            <c:idx val="7"/>
            <c:invertIfNegative val="0"/>
            <c:bubble3D val="0"/>
            <c:spPr>
              <a:solidFill>
                <a:schemeClr val="accent2"/>
              </a:solidFill>
            </c:spPr>
            <c:extLst xmlns:c16r2="http://schemas.microsoft.com/office/drawing/2015/06/chart">
              <c:ext xmlns:c16="http://schemas.microsoft.com/office/drawing/2014/chart" uri="{C3380CC4-5D6E-409C-BE32-E72D297353CC}">
                <c16:uniqueId val="{0000000F-DEF0-496A-B174-5850757B8613}"/>
              </c:ext>
            </c:extLst>
          </c:dPt>
          <c:dPt>
            <c:idx val="8"/>
            <c:invertIfNegative val="0"/>
            <c:bubble3D val="0"/>
            <c:spPr>
              <a:solidFill>
                <a:schemeClr val="accent2"/>
              </a:solidFill>
            </c:spPr>
            <c:extLst xmlns:c16r2="http://schemas.microsoft.com/office/drawing/2015/06/chart">
              <c:ext xmlns:c16="http://schemas.microsoft.com/office/drawing/2014/chart" uri="{C3380CC4-5D6E-409C-BE32-E72D297353CC}">
                <c16:uniqueId val="{00000011-DEF0-496A-B174-5850757B8613}"/>
              </c:ext>
            </c:extLst>
          </c:dPt>
          <c:dPt>
            <c:idx val="9"/>
            <c:invertIfNegative val="0"/>
            <c:bubble3D val="0"/>
            <c:spPr>
              <a:solidFill>
                <a:schemeClr val="accent2"/>
              </a:solidFill>
            </c:spPr>
            <c:extLst xmlns:c16r2="http://schemas.microsoft.com/office/drawing/2015/06/chart">
              <c:ext xmlns:c16="http://schemas.microsoft.com/office/drawing/2014/chart" uri="{C3380CC4-5D6E-409C-BE32-E72D297353CC}">
                <c16:uniqueId val="{00000013-DEF0-496A-B174-5850757B8613}"/>
              </c:ext>
            </c:extLst>
          </c:dPt>
          <c:dPt>
            <c:idx val="10"/>
            <c:invertIfNegative val="0"/>
            <c:bubble3D val="0"/>
            <c:spPr>
              <a:solidFill>
                <a:schemeClr val="accent2"/>
              </a:solidFill>
            </c:spPr>
            <c:extLst xmlns:c16r2="http://schemas.microsoft.com/office/drawing/2015/06/chart">
              <c:ext xmlns:c16="http://schemas.microsoft.com/office/drawing/2014/chart" uri="{C3380CC4-5D6E-409C-BE32-E72D297353CC}">
                <c16:uniqueId val="{00000015-DEF0-496A-B174-5850757B8613}"/>
              </c:ext>
            </c:extLst>
          </c:dPt>
          <c:dPt>
            <c:idx val="11"/>
            <c:invertIfNegative val="0"/>
            <c:bubble3D val="0"/>
            <c:spPr>
              <a:solidFill>
                <a:schemeClr val="accent2"/>
              </a:solidFill>
            </c:spPr>
            <c:extLst xmlns:c16r2="http://schemas.microsoft.com/office/drawing/2015/06/chart">
              <c:ext xmlns:c16="http://schemas.microsoft.com/office/drawing/2014/chart" uri="{C3380CC4-5D6E-409C-BE32-E72D297353CC}">
                <c16:uniqueId val="{00000017-DEF0-496A-B174-5850757B8613}"/>
              </c:ext>
            </c:extLst>
          </c:dPt>
          <c:dPt>
            <c:idx val="12"/>
            <c:invertIfNegative val="0"/>
            <c:bubble3D val="0"/>
            <c:spPr>
              <a:solidFill>
                <a:schemeClr val="accent2"/>
              </a:solidFill>
            </c:spPr>
            <c:extLst xmlns:c16r2="http://schemas.microsoft.com/office/drawing/2015/06/chart">
              <c:ext xmlns:c16="http://schemas.microsoft.com/office/drawing/2014/chart" uri="{C3380CC4-5D6E-409C-BE32-E72D297353CC}">
                <c16:uniqueId val="{00000019-DEF0-496A-B174-5850757B8613}"/>
              </c:ext>
            </c:extLst>
          </c:dPt>
          <c:cat>
            <c:strRef>
              <c:f>'p35'!$B$42:$B$70</c:f>
              <c:strCache>
                <c:ptCount val="29"/>
                <c:pt idx="0">
                  <c:v>Belgique</c:v>
                </c:pt>
                <c:pt idx="1">
                  <c:v>Italie</c:v>
                </c:pt>
                <c:pt idx="2">
                  <c:v>Royaume uni</c:v>
                </c:pt>
                <c:pt idx="3">
                  <c:v>Luxembourg</c:v>
                </c:pt>
                <c:pt idx="4">
                  <c:v>Hongrie</c:v>
                </c:pt>
                <c:pt idx="5">
                  <c:v>Croatie</c:v>
                </c:pt>
                <c:pt idx="6">
                  <c:v>Autriche</c:v>
                </c:pt>
                <c:pt idx="7">
                  <c:v>Roumanie</c:v>
                </c:pt>
                <c:pt idx="8">
                  <c:v>Moyenne de l'UE</c:v>
                </c:pt>
                <c:pt idx="9">
                  <c:v>Estonie</c:v>
                </c:pt>
                <c:pt idx="10">
                  <c:v>Espagne</c:v>
                </c:pt>
                <c:pt idx="11">
                  <c:v>Lettonie</c:v>
                </c:pt>
                <c:pt idx="12">
                  <c:v>France</c:v>
                </c:pt>
                <c:pt idx="13">
                  <c:v>Irlande</c:v>
                </c:pt>
                <c:pt idx="14">
                  <c:v>Portugal</c:v>
                </c:pt>
                <c:pt idx="15">
                  <c:v>Allemagne</c:v>
                </c:pt>
                <c:pt idx="16">
                  <c:v>Danemark</c:v>
                </c:pt>
                <c:pt idx="17">
                  <c:v>Slovaquie</c:v>
                </c:pt>
                <c:pt idx="18">
                  <c:v>République Tchèque</c:v>
                </c:pt>
                <c:pt idx="19">
                  <c:v>Slovénie</c:v>
                </c:pt>
                <c:pt idx="20">
                  <c:v>Pays-Bas</c:v>
                </c:pt>
                <c:pt idx="21">
                  <c:v>Pologne</c:v>
                </c:pt>
                <c:pt idx="22">
                  <c:v>Suède</c:v>
                </c:pt>
                <c:pt idx="23">
                  <c:v>Bulgarie</c:v>
                </c:pt>
                <c:pt idx="24">
                  <c:v>Grèce</c:v>
                </c:pt>
                <c:pt idx="25">
                  <c:v>Lituanie</c:v>
                </c:pt>
                <c:pt idx="26">
                  <c:v>Finlande</c:v>
                </c:pt>
                <c:pt idx="27">
                  <c:v>Chypre</c:v>
                </c:pt>
                <c:pt idx="28">
                  <c:v>Malte</c:v>
                </c:pt>
              </c:strCache>
            </c:strRef>
          </c:cat>
          <c:val>
            <c:numRef>
              <c:f>'p35'!$F$42:$F$70</c:f>
              <c:numCache>
                <c:formatCode>General</c:formatCode>
                <c:ptCount val="29"/>
                <c:pt idx="0">
                  <c:v>-2.7000000000000028</c:v>
                </c:pt>
                <c:pt idx="1">
                  <c:v>-2.5</c:v>
                </c:pt>
                <c:pt idx="2">
                  <c:v>-2.2000000000000028</c:v>
                </c:pt>
                <c:pt idx="3">
                  <c:v>-1.9000000000000057</c:v>
                </c:pt>
                <c:pt idx="4">
                  <c:v>-1.7000000000000028</c:v>
                </c:pt>
                <c:pt idx="5">
                  <c:v>-1.5</c:v>
                </c:pt>
                <c:pt idx="6">
                  <c:v>-1.2000000000000028</c:v>
                </c:pt>
                <c:pt idx="7">
                  <c:v>-1.1000000000000014</c:v>
                </c:pt>
                <c:pt idx="8">
                  <c:v>-0.39999999999999147</c:v>
                </c:pt>
                <c:pt idx="9">
                  <c:v>-0.20000000000000284</c:v>
                </c:pt>
                <c:pt idx="10">
                  <c:v>-0.20000000000000284</c:v>
                </c:pt>
                <c:pt idx="11">
                  <c:v>-0.10000000000000853</c:v>
                </c:pt>
                <c:pt idx="12">
                  <c:v>-9.9999999999994316E-2</c:v>
                </c:pt>
                <c:pt idx="13">
                  <c:v>0</c:v>
                </c:pt>
                <c:pt idx="14">
                  <c:v>9.9999999999994316E-2</c:v>
                </c:pt>
                <c:pt idx="15">
                  <c:v>0.20000000000000284</c:v>
                </c:pt>
                <c:pt idx="16">
                  <c:v>0.60000000000000853</c:v>
                </c:pt>
                <c:pt idx="17">
                  <c:v>0.60000000000000853</c:v>
                </c:pt>
                <c:pt idx="18">
                  <c:v>0.79999999999999716</c:v>
                </c:pt>
                <c:pt idx="19">
                  <c:v>1.2000000000000028</c:v>
                </c:pt>
                <c:pt idx="20">
                  <c:v>1.3000000000000114</c:v>
                </c:pt>
                <c:pt idx="21">
                  <c:v>1.3000000000000114</c:v>
                </c:pt>
                <c:pt idx="22">
                  <c:v>1.4000000000000057</c:v>
                </c:pt>
                <c:pt idx="23">
                  <c:v>1.6000000000000014</c:v>
                </c:pt>
                <c:pt idx="24">
                  <c:v>2.4000000000000057</c:v>
                </c:pt>
                <c:pt idx="25">
                  <c:v>3.6000000000000085</c:v>
                </c:pt>
                <c:pt idx="26">
                  <c:v>3.7000000000000028</c:v>
                </c:pt>
                <c:pt idx="27">
                  <c:v>6</c:v>
                </c:pt>
                <c:pt idx="28">
                  <c:v>8.2000000000000028</c:v>
                </c:pt>
              </c:numCache>
            </c:numRef>
          </c:val>
          <c:extLst xmlns:c16r2="http://schemas.microsoft.com/office/drawing/2015/06/chart">
            <c:ext xmlns:c16="http://schemas.microsoft.com/office/drawing/2014/chart" uri="{C3380CC4-5D6E-409C-BE32-E72D297353CC}">
              <c16:uniqueId val="{0000001A-DEF0-496A-B174-5850757B8613}"/>
            </c:ext>
          </c:extLst>
        </c:ser>
        <c:dLbls>
          <c:showLegendKey val="0"/>
          <c:showVal val="0"/>
          <c:showCatName val="0"/>
          <c:showSerName val="0"/>
          <c:showPercent val="0"/>
          <c:showBubbleSize val="0"/>
        </c:dLbls>
        <c:gapWidth val="150"/>
        <c:axId val="136821376"/>
        <c:axId val="136831360"/>
      </c:barChart>
      <c:catAx>
        <c:axId val="136821376"/>
        <c:scaling>
          <c:orientation val="minMax"/>
        </c:scaling>
        <c:delete val="0"/>
        <c:axPos val="l"/>
        <c:numFmt formatCode="General" sourceLinked="0"/>
        <c:majorTickMark val="out"/>
        <c:minorTickMark val="none"/>
        <c:tickLblPos val="low"/>
        <c:crossAx val="136831360"/>
        <c:crosses val="autoZero"/>
        <c:auto val="0"/>
        <c:lblAlgn val="ctr"/>
        <c:lblOffset val="100"/>
        <c:noMultiLvlLbl val="0"/>
      </c:catAx>
      <c:valAx>
        <c:axId val="136831360"/>
        <c:scaling>
          <c:orientation val="minMax"/>
        </c:scaling>
        <c:delete val="0"/>
        <c:axPos val="b"/>
        <c:numFmt formatCode="General" sourceLinked="1"/>
        <c:majorTickMark val="out"/>
        <c:minorTickMark val="none"/>
        <c:tickLblPos val="nextTo"/>
        <c:crossAx val="136821376"/>
        <c:crossesAt val="1"/>
        <c:crossBetween val="between"/>
      </c:valAx>
    </c:plotArea>
    <c:plotVisOnly val="1"/>
    <c:dispBlanksAs val="gap"/>
    <c:showDLblsOverMax val="0"/>
  </c:chart>
  <c:txPr>
    <a:bodyPr/>
    <a:lstStyle/>
    <a:p>
      <a:pPr>
        <a:defRPr sz="800"/>
      </a:pPr>
      <a:endParaRPr lang="fr-FR"/>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'p36'!$H$9</c:f>
              <c:strCache>
                <c:ptCount val="1"/>
                <c:pt idx="0">
                  <c:v>Hommes</c:v>
                </c:pt>
              </c:strCache>
            </c:strRef>
          </c:tx>
          <c:spPr>
            <a:solidFill>
              <a:schemeClr val="accent2"/>
            </a:solidFill>
          </c:spPr>
          <c:invertIfNegative val="0"/>
          <c:dPt>
            <c:idx val="9"/>
            <c:invertIfNegative val="0"/>
            <c:bubble3D val="0"/>
            <c:spPr>
              <a:solidFill>
                <a:schemeClr val="accent2">
                  <a:lumMod val="50000"/>
                </a:schemeClr>
              </a:solidFill>
            </c:spPr>
            <c:extLst xmlns:c16r2="http://schemas.microsoft.com/office/drawing/2015/06/chart">
              <c:ext xmlns:c16="http://schemas.microsoft.com/office/drawing/2014/chart" uri="{C3380CC4-5D6E-409C-BE32-E72D297353CC}">
                <c16:uniqueId val="{00000001-8791-4402-A19F-5FAF3F9E54BB}"/>
              </c:ext>
            </c:extLst>
          </c:dPt>
          <c:dPt>
            <c:idx val="12"/>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03-8791-4402-A19F-5FAF3F9E54BB}"/>
              </c:ext>
            </c:extLst>
          </c:dPt>
          <c:dPt>
            <c:idx val="13"/>
            <c:invertIfNegative val="0"/>
            <c:bubble3D val="0"/>
            <c:extLst xmlns:c16r2="http://schemas.microsoft.com/office/drawing/2015/06/chart">
              <c:ext xmlns:c16="http://schemas.microsoft.com/office/drawing/2014/chart" uri="{C3380CC4-5D6E-409C-BE32-E72D297353CC}">
                <c16:uniqueId val="{00000004-8791-4402-A19F-5FAF3F9E54BB}"/>
              </c:ext>
            </c:extLst>
          </c:dPt>
          <c:dLbls>
            <c:dLbl>
              <c:idx val="13"/>
              <c:layout>
                <c:manualLayout>
                  <c:x val="2.7777777777777848E-3"/>
                  <c:y val="0"/>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8791-4402-A19F-5FAF3F9E54BB}"/>
                </c:ext>
              </c:extLst>
            </c:dLbl>
            <c:dLbl>
              <c:idx val="27"/>
              <c:layout>
                <c:manualLayout>
                  <c:x val="2.7777777777777848E-3"/>
                  <c:y val="0"/>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8791-4402-A19F-5FAF3F9E54BB}"/>
                </c:ext>
              </c:extLst>
            </c:dLbl>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'p36'!$G$10:$G$38</c:f>
              <c:strCache>
                <c:ptCount val="29"/>
                <c:pt idx="0">
                  <c:v>Espagne</c:v>
                </c:pt>
                <c:pt idx="1">
                  <c:v>Malte</c:v>
                </c:pt>
                <c:pt idx="2">
                  <c:v>Roumanie</c:v>
                </c:pt>
                <c:pt idx="3">
                  <c:v>Italie</c:v>
                </c:pt>
                <c:pt idx="4">
                  <c:v>Bulgarie</c:v>
                </c:pt>
                <c:pt idx="5">
                  <c:v>Hongrie</c:v>
                </c:pt>
                <c:pt idx="6">
                  <c:v>Portugal</c:v>
                </c:pt>
                <c:pt idx="7">
                  <c:v>Estonie</c:v>
                </c:pt>
                <c:pt idx="8">
                  <c:v>Royaume-Uni</c:v>
                </c:pt>
                <c:pt idx="9">
                  <c:v>UE (28 pays)</c:v>
                </c:pt>
                <c:pt idx="10">
                  <c:v>Allemagne</c:v>
                </c:pt>
                <c:pt idx="11">
                  <c:v>Danemark</c:v>
                </c:pt>
                <c:pt idx="12">
                  <c:v>France</c:v>
                </c:pt>
                <c:pt idx="13">
                  <c:v>Belgique</c:v>
                </c:pt>
                <c:pt idx="14">
                  <c:v>Slovaquie</c:v>
                </c:pt>
                <c:pt idx="15">
                  <c:v>Finlande</c:v>
                </c:pt>
                <c:pt idx="16">
                  <c:v>Lettonie</c:v>
                </c:pt>
                <c:pt idx="17">
                  <c:v>Chypre</c:v>
                </c:pt>
                <c:pt idx="18">
                  <c:v>Suède</c:v>
                </c:pt>
                <c:pt idx="19">
                  <c:v>Autriche</c:v>
                </c:pt>
                <c:pt idx="20">
                  <c:v>Pays-Bas</c:v>
                </c:pt>
                <c:pt idx="21">
                  <c:v>Luxembourg</c:v>
                </c:pt>
                <c:pt idx="22">
                  <c:v>République tchèque</c:v>
                </c:pt>
                <c:pt idx="23">
                  <c:v>Irlande</c:v>
                </c:pt>
                <c:pt idx="24">
                  <c:v>Pologne</c:v>
                </c:pt>
                <c:pt idx="25">
                  <c:v>Grèce</c:v>
                </c:pt>
                <c:pt idx="26">
                  <c:v>Lituanie</c:v>
                </c:pt>
                <c:pt idx="27">
                  <c:v>Slovénie</c:v>
                </c:pt>
                <c:pt idx="28">
                  <c:v>Croatie</c:v>
                </c:pt>
              </c:strCache>
            </c:strRef>
          </c:cat>
          <c:val>
            <c:numRef>
              <c:f>'p36'!$H$10:$H$38</c:f>
              <c:numCache>
                <c:formatCode>0.0</c:formatCode>
                <c:ptCount val="29"/>
                <c:pt idx="0">
                  <c:v>21.7</c:v>
                </c:pt>
                <c:pt idx="1">
                  <c:v>18.8</c:v>
                </c:pt>
                <c:pt idx="2">
                  <c:v>16.7</c:v>
                </c:pt>
                <c:pt idx="3">
                  <c:v>16.5</c:v>
                </c:pt>
                <c:pt idx="4">
                  <c:v>12.6</c:v>
                </c:pt>
                <c:pt idx="5">
                  <c:v>12.6</c:v>
                </c:pt>
                <c:pt idx="6">
                  <c:v>14.7</c:v>
                </c:pt>
                <c:pt idx="7">
                  <c:v>16.100000000000001</c:v>
                </c:pt>
                <c:pt idx="8">
                  <c:v>12.2</c:v>
                </c:pt>
                <c:pt idx="9">
                  <c:v>12.2</c:v>
                </c:pt>
                <c:pt idx="10">
                  <c:v>11.5</c:v>
                </c:pt>
                <c:pt idx="11">
                  <c:v>12.5</c:v>
                </c:pt>
                <c:pt idx="12">
                  <c:v>10.8</c:v>
                </c:pt>
                <c:pt idx="13">
                  <c:v>10.6</c:v>
                </c:pt>
                <c:pt idx="14">
                  <c:v>8.3000000000000007</c:v>
                </c:pt>
                <c:pt idx="15">
                  <c:v>9.1999999999999993</c:v>
                </c:pt>
                <c:pt idx="16">
                  <c:v>11.4</c:v>
                </c:pt>
                <c:pt idx="17">
                  <c:v>9.9</c:v>
                </c:pt>
                <c:pt idx="18">
                  <c:v>8.8000000000000007</c:v>
                </c:pt>
                <c:pt idx="19">
                  <c:v>8.9</c:v>
                </c:pt>
                <c:pt idx="20">
                  <c:v>9.3000000000000007</c:v>
                </c:pt>
                <c:pt idx="21">
                  <c:v>6.8</c:v>
                </c:pt>
                <c:pt idx="22">
                  <c:v>6.4</c:v>
                </c:pt>
                <c:pt idx="23">
                  <c:v>6.1</c:v>
                </c:pt>
                <c:pt idx="24">
                  <c:v>5.8</c:v>
                </c:pt>
                <c:pt idx="25">
                  <c:v>5.7</c:v>
                </c:pt>
                <c:pt idx="26">
                  <c:v>6.1</c:v>
                </c:pt>
                <c:pt idx="27">
                  <c:v>5.3</c:v>
                </c:pt>
                <c:pt idx="28">
                  <c:v>3.5</c:v>
                </c:pt>
              </c:numCache>
            </c:numRef>
          </c:val>
          <c:extLst xmlns:c16r2="http://schemas.microsoft.com/office/drawing/2015/06/chart">
            <c:ext xmlns:c16="http://schemas.microsoft.com/office/drawing/2014/chart" uri="{C3380CC4-5D6E-409C-BE32-E72D297353CC}">
              <c16:uniqueId val="{00000006-8791-4402-A19F-5FAF3F9E54BB}"/>
            </c:ext>
          </c:extLst>
        </c:ser>
        <c:dLbls>
          <c:showLegendKey val="0"/>
          <c:showVal val="0"/>
          <c:showCatName val="0"/>
          <c:showSerName val="0"/>
          <c:showPercent val="0"/>
          <c:showBubbleSize val="0"/>
        </c:dLbls>
        <c:gapWidth val="150"/>
        <c:axId val="139582464"/>
        <c:axId val="139584256"/>
      </c:barChart>
      <c:barChart>
        <c:barDir val="bar"/>
        <c:grouping val="clustered"/>
        <c:varyColors val="0"/>
        <c:ser>
          <c:idx val="1"/>
          <c:order val="1"/>
          <c:tx>
            <c:strRef>
              <c:f>'p36'!$I$9</c:f>
              <c:strCache>
                <c:ptCount val="1"/>
                <c:pt idx="0">
                  <c:v>Femmes</c:v>
                </c:pt>
              </c:strCache>
            </c:strRef>
          </c:tx>
          <c:spPr>
            <a:solidFill>
              <a:schemeClr val="accent1"/>
            </a:solidFill>
          </c:spPr>
          <c:invertIfNegative val="0"/>
          <c:dPt>
            <c:idx val="9"/>
            <c:invertIfNegative val="0"/>
            <c:bubble3D val="0"/>
            <c:spPr>
              <a:solidFill>
                <a:schemeClr val="accent1">
                  <a:lumMod val="50000"/>
                </a:schemeClr>
              </a:solidFill>
            </c:spPr>
            <c:extLst xmlns:c16r2="http://schemas.microsoft.com/office/drawing/2015/06/chart">
              <c:ext xmlns:c16="http://schemas.microsoft.com/office/drawing/2014/chart" uri="{C3380CC4-5D6E-409C-BE32-E72D297353CC}">
                <c16:uniqueId val="{00000008-8791-4402-A19F-5FAF3F9E54BB}"/>
              </c:ext>
            </c:extLst>
          </c:dPt>
          <c:dPt>
            <c:idx val="12"/>
            <c:invertIfNegative val="0"/>
            <c:bubble3D val="0"/>
            <c:spPr>
              <a:solidFill>
                <a:schemeClr val="accent1">
                  <a:lumMod val="40000"/>
                  <a:lumOff val="60000"/>
                </a:schemeClr>
              </a:solidFill>
            </c:spPr>
            <c:extLst xmlns:c16r2="http://schemas.microsoft.com/office/drawing/2015/06/chart">
              <c:ext xmlns:c16="http://schemas.microsoft.com/office/drawing/2014/chart" uri="{C3380CC4-5D6E-409C-BE32-E72D297353CC}">
                <c16:uniqueId val="{0000000A-8791-4402-A19F-5FAF3F9E54BB}"/>
              </c:ext>
            </c:extLst>
          </c:dPt>
          <c:dPt>
            <c:idx val="13"/>
            <c:invertIfNegative val="0"/>
            <c:bubble3D val="0"/>
            <c:extLst xmlns:c16r2="http://schemas.microsoft.com/office/drawing/2015/06/chart">
              <c:ext xmlns:c16="http://schemas.microsoft.com/office/drawing/2014/chart" uri="{C3380CC4-5D6E-409C-BE32-E72D297353CC}">
                <c16:uniqueId val="{0000000B-8791-4402-A19F-5FAF3F9E54BB}"/>
              </c:ext>
            </c:extLst>
          </c:dPt>
          <c:dLbls>
            <c:dLbl>
              <c:idx val="13"/>
              <c:layout>
                <c:manualLayout>
                  <c:x val="-5.6388888888888891E-2"/>
                  <c:y val="0"/>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8791-4402-A19F-5FAF3F9E54BB}"/>
                </c:ext>
              </c:extLst>
            </c:dLbl>
            <c:dLbl>
              <c:idx val="27"/>
              <c:layout>
                <c:manualLayout>
                  <c:x val="-3.5138888888888886E-2"/>
                  <c:y val="0"/>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8791-4402-A19F-5FAF3F9E54BB}"/>
                </c:ext>
              </c:extLst>
            </c:dLbl>
            <c:numFmt formatCode="#,##0" sourceLinked="0"/>
            <c:spPr>
              <a:noFill/>
              <a:ln>
                <a:noFill/>
              </a:ln>
              <a:effectLst/>
            </c:sp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'p36'!$G$10:$G$38</c:f>
              <c:strCache>
                <c:ptCount val="29"/>
                <c:pt idx="0">
                  <c:v>Espagne</c:v>
                </c:pt>
                <c:pt idx="1">
                  <c:v>Malte</c:v>
                </c:pt>
                <c:pt idx="2">
                  <c:v>Roumanie</c:v>
                </c:pt>
                <c:pt idx="3">
                  <c:v>Italie</c:v>
                </c:pt>
                <c:pt idx="4">
                  <c:v>Bulgarie</c:v>
                </c:pt>
                <c:pt idx="5">
                  <c:v>Hongrie</c:v>
                </c:pt>
                <c:pt idx="6">
                  <c:v>Portugal</c:v>
                </c:pt>
                <c:pt idx="7">
                  <c:v>Estonie</c:v>
                </c:pt>
                <c:pt idx="8">
                  <c:v>Royaume-Uni</c:v>
                </c:pt>
                <c:pt idx="9">
                  <c:v>UE (28 pays)</c:v>
                </c:pt>
                <c:pt idx="10">
                  <c:v>Allemagne</c:v>
                </c:pt>
                <c:pt idx="11">
                  <c:v>Danemark</c:v>
                </c:pt>
                <c:pt idx="12">
                  <c:v>France</c:v>
                </c:pt>
                <c:pt idx="13">
                  <c:v>Belgique</c:v>
                </c:pt>
                <c:pt idx="14">
                  <c:v>Slovaquie</c:v>
                </c:pt>
                <c:pt idx="15">
                  <c:v>Finlande</c:v>
                </c:pt>
                <c:pt idx="16">
                  <c:v>Lettonie</c:v>
                </c:pt>
                <c:pt idx="17">
                  <c:v>Chypre</c:v>
                </c:pt>
                <c:pt idx="18">
                  <c:v>Suède</c:v>
                </c:pt>
                <c:pt idx="19">
                  <c:v>Autriche</c:v>
                </c:pt>
                <c:pt idx="20">
                  <c:v>Pays-Bas</c:v>
                </c:pt>
                <c:pt idx="21">
                  <c:v>Luxembourg</c:v>
                </c:pt>
                <c:pt idx="22">
                  <c:v>République tchèque</c:v>
                </c:pt>
                <c:pt idx="23">
                  <c:v>Irlande</c:v>
                </c:pt>
                <c:pt idx="24">
                  <c:v>Pologne</c:v>
                </c:pt>
                <c:pt idx="25">
                  <c:v>Grèce</c:v>
                </c:pt>
                <c:pt idx="26">
                  <c:v>Lituanie</c:v>
                </c:pt>
                <c:pt idx="27">
                  <c:v>Slovénie</c:v>
                </c:pt>
                <c:pt idx="28">
                  <c:v>Croatie</c:v>
                </c:pt>
              </c:strCache>
            </c:strRef>
          </c:cat>
          <c:val>
            <c:numRef>
              <c:f>'p36'!$I$10:$I$38</c:f>
              <c:numCache>
                <c:formatCode>0.0</c:formatCode>
                <c:ptCount val="29"/>
                <c:pt idx="0">
                  <c:v>14</c:v>
                </c:pt>
                <c:pt idx="1">
                  <c:v>15.7</c:v>
                </c:pt>
                <c:pt idx="2">
                  <c:v>16.100000000000001</c:v>
                </c:pt>
                <c:pt idx="3">
                  <c:v>12.3</c:v>
                </c:pt>
                <c:pt idx="4">
                  <c:v>12.8</c:v>
                </c:pt>
                <c:pt idx="5">
                  <c:v>12.3</c:v>
                </c:pt>
                <c:pt idx="6">
                  <c:v>8.6999999999999993</c:v>
                </c:pt>
                <c:pt idx="7">
                  <c:v>6.4</c:v>
                </c:pt>
                <c:pt idx="8">
                  <c:v>9.1</c:v>
                </c:pt>
                <c:pt idx="9">
                  <c:v>8.9</c:v>
                </c:pt>
                <c:pt idx="10">
                  <c:v>9.1</c:v>
                </c:pt>
                <c:pt idx="11">
                  <c:v>7.8</c:v>
                </c:pt>
                <c:pt idx="12">
                  <c:v>6.9</c:v>
                </c:pt>
                <c:pt idx="13">
                  <c:v>6.5</c:v>
                </c:pt>
                <c:pt idx="14">
                  <c:v>8.8000000000000007</c:v>
                </c:pt>
                <c:pt idx="15">
                  <c:v>7.4</c:v>
                </c:pt>
                <c:pt idx="16">
                  <c:v>5</c:v>
                </c:pt>
                <c:pt idx="17">
                  <c:v>6</c:v>
                </c:pt>
                <c:pt idx="18">
                  <c:v>6</c:v>
                </c:pt>
                <c:pt idx="19">
                  <c:v>5.7</c:v>
                </c:pt>
                <c:pt idx="20">
                  <c:v>5.3</c:v>
                </c:pt>
                <c:pt idx="21">
                  <c:v>5.9</c:v>
                </c:pt>
                <c:pt idx="22">
                  <c:v>6.1</c:v>
                </c:pt>
                <c:pt idx="23">
                  <c:v>3.9</c:v>
                </c:pt>
                <c:pt idx="24">
                  <c:v>3.7</c:v>
                </c:pt>
                <c:pt idx="25">
                  <c:v>3.6</c:v>
                </c:pt>
                <c:pt idx="26">
                  <c:v>3</c:v>
                </c:pt>
                <c:pt idx="27">
                  <c:v>3</c:v>
                </c:pt>
                <c:pt idx="28">
                  <c:v>3.1</c:v>
                </c:pt>
              </c:numCache>
            </c:numRef>
          </c:val>
          <c:extLst xmlns:c16r2="http://schemas.microsoft.com/office/drawing/2015/06/chart">
            <c:ext xmlns:c16="http://schemas.microsoft.com/office/drawing/2014/chart" uri="{C3380CC4-5D6E-409C-BE32-E72D297353CC}">
              <c16:uniqueId val="{0000000D-8791-4402-A19F-5FAF3F9E54BB}"/>
            </c:ext>
          </c:extLst>
        </c:ser>
        <c:dLbls>
          <c:showLegendKey val="0"/>
          <c:showVal val="0"/>
          <c:showCatName val="0"/>
          <c:showSerName val="0"/>
          <c:showPercent val="0"/>
          <c:showBubbleSize val="0"/>
        </c:dLbls>
        <c:gapWidth val="150"/>
        <c:axId val="139585792"/>
        <c:axId val="139599872"/>
      </c:barChart>
      <c:catAx>
        <c:axId val="139582464"/>
        <c:scaling>
          <c:orientation val="minMax"/>
        </c:scaling>
        <c:delete val="0"/>
        <c:axPos val="l"/>
        <c:numFmt formatCode="General" sourceLinked="1"/>
        <c:majorTickMark val="out"/>
        <c:minorTickMark val="none"/>
        <c:tickLblPos val="nextTo"/>
        <c:txPr>
          <a:bodyPr rot="0" vert="horz"/>
          <a:lstStyle/>
          <a:p>
            <a:pPr>
              <a:defRPr/>
            </a:pPr>
            <a:endParaRPr lang="fr-FR"/>
          </a:p>
        </c:txPr>
        <c:crossAx val="139584256"/>
        <c:crosses val="autoZero"/>
        <c:auto val="1"/>
        <c:lblAlgn val="ctr"/>
        <c:lblOffset val="100"/>
        <c:noMultiLvlLbl val="0"/>
      </c:catAx>
      <c:valAx>
        <c:axId val="139584256"/>
        <c:scaling>
          <c:orientation val="minMax"/>
          <c:max val="30"/>
          <c:min val="0"/>
        </c:scaling>
        <c:delete val="0"/>
        <c:axPos val="b"/>
        <c:numFmt formatCode="0" sourceLinked="0"/>
        <c:majorTickMark val="out"/>
        <c:minorTickMark val="none"/>
        <c:tickLblPos val="nextTo"/>
        <c:txPr>
          <a:bodyPr rot="0" vert="horz"/>
          <a:lstStyle/>
          <a:p>
            <a:pPr>
              <a:defRPr/>
            </a:pPr>
            <a:endParaRPr lang="fr-FR"/>
          </a:p>
        </c:txPr>
        <c:crossAx val="139582464"/>
        <c:crosses val="autoZero"/>
        <c:crossBetween val="between"/>
      </c:valAx>
      <c:catAx>
        <c:axId val="139585792"/>
        <c:scaling>
          <c:orientation val="minMax"/>
        </c:scaling>
        <c:delete val="1"/>
        <c:axPos val="l"/>
        <c:numFmt formatCode="General" sourceLinked="1"/>
        <c:majorTickMark val="out"/>
        <c:minorTickMark val="none"/>
        <c:tickLblPos val="nextTo"/>
        <c:crossAx val="139599872"/>
        <c:crosses val="autoZero"/>
        <c:auto val="1"/>
        <c:lblAlgn val="ctr"/>
        <c:lblOffset val="100"/>
        <c:noMultiLvlLbl val="0"/>
      </c:catAx>
      <c:valAx>
        <c:axId val="139599872"/>
        <c:scaling>
          <c:orientation val="minMax"/>
        </c:scaling>
        <c:delete val="1"/>
        <c:axPos val="t"/>
        <c:numFmt formatCode="0.0" sourceLinked="1"/>
        <c:majorTickMark val="out"/>
        <c:minorTickMark val="none"/>
        <c:tickLblPos val="nextTo"/>
        <c:crossAx val="139585792"/>
        <c:crosses val="max"/>
        <c:crossBetween val="between"/>
      </c:valAx>
    </c:plotArea>
    <c:legend>
      <c:legendPos val="t"/>
      <c:overlay val="0"/>
    </c:legend>
    <c:plotVisOnly val="1"/>
    <c:dispBlanksAs val="gap"/>
    <c:showDLblsOverMax val="0"/>
  </c:chart>
  <c:txPr>
    <a:bodyPr/>
    <a:lstStyle/>
    <a:p>
      <a:pPr>
        <a:defRPr sz="800" b="0" i="0" u="none" strike="noStrike" baseline="0">
          <a:solidFill>
            <a:srgbClr val="000000"/>
          </a:solidFill>
          <a:latin typeface="+mj-lt"/>
          <a:ea typeface="Calibri"/>
          <a:cs typeface="Calibri"/>
        </a:defRPr>
      </a:pPr>
      <a:endParaRPr lang="fr-FR"/>
    </a:p>
  </c:txPr>
  <c:printSettings>
    <c:headerFooter/>
    <c:pageMargins b="0.75000000000000056" l="0.70000000000000051" r="0.70000000000000051" t="0.75000000000000056" header="0.30000000000000027" footer="0.30000000000000027"/>
    <c:pageSetup paperSize="9" orientation="landscape"/>
  </c:printSettings>
  <c:userShapes r:id="rId1"/>
</c:chartSpace>
</file>

<file path=xl/charts/chart5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1"/>
          <c:tx>
            <c:strRef>
              <c:f>'p37'!$I$9</c:f>
              <c:strCache>
                <c:ptCount val="1"/>
                <c:pt idx="0">
                  <c:v>Femmes</c:v>
                </c:pt>
              </c:strCache>
            </c:strRef>
          </c:tx>
          <c:spPr>
            <a:solidFill>
              <a:schemeClr val="accent1"/>
            </a:solidFill>
          </c:spPr>
          <c:invertIfNegative val="0"/>
          <c:dPt>
            <c:idx val="10"/>
            <c:invertIfNegative val="0"/>
            <c:bubble3D val="0"/>
            <c:extLst xmlns:c16r2="http://schemas.microsoft.com/office/drawing/2015/06/chart">
              <c:ext xmlns:c16="http://schemas.microsoft.com/office/drawing/2014/chart" uri="{C3380CC4-5D6E-409C-BE32-E72D297353CC}">
                <c16:uniqueId val="{00000000-ABC2-4A41-9E8F-63F80231E5EE}"/>
              </c:ext>
            </c:extLst>
          </c:dPt>
          <c:dPt>
            <c:idx val="11"/>
            <c:invertIfNegative val="0"/>
            <c:bubble3D val="0"/>
            <c:spPr>
              <a:solidFill>
                <a:schemeClr val="accent1">
                  <a:lumMod val="50000"/>
                </a:schemeClr>
              </a:solidFill>
            </c:spPr>
            <c:extLst xmlns:c16r2="http://schemas.microsoft.com/office/drawing/2015/06/chart">
              <c:ext xmlns:c16="http://schemas.microsoft.com/office/drawing/2014/chart" uri="{C3380CC4-5D6E-409C-BE32-E72D297353CC}">
                <c16:uniqueId val="{00000002-ABC2-4A41-9E8F-63F80231E5EE}"/>
              </c:ext>
            </c:extLst>
          </c:dPt>
          <c:dPt>
            <c:idx val="15"/>
            <c:invertIfNegative val="0"/>
            <c:bubble3D val="0"/>
            <c:extLst xmlns:c16r2="http://schemas.microsoft.com/office/drawing/2015/06/chart">
              <c:ext xmlns:c16="http://schemas.microsoft.com/office/drawing/2014/chart" uri="{C3380CC4-5D6E-409C-BE32-E72D297353CC}">
                <c16:uniqueId val="{00000003-ABC2-4A41-9E8F-63F80231E5EE}"/>
              </c:ext>
            </c:extLst>
          </c:dPt>
          <c:dPt>
            <c:idx val="18"/>
            <c:invertIfNegative val="0"/>
            <c:bubble3D val="0"/>
            <c:spPr>
              <a:solidFill>
                <a:schemeClr val="accent1">
                  <a:lumMod val="40000"/>
                  <a:lumOff val="60000"/>
                </a:schemeClr>
              </a:solidFill>
            </c:spPr>
            <c:extLst xmlns:c16r2="http://schemas.microsoft.com/office/drawing/2015/06/chart">
              <c:ext xmlns:c16="http://schemas.microsoft.com/office/drawing/2014/chart" uri="{C3380CC4-5D6E-409C-BE32-E72D297353CC}">
                <c16:uniqueId val="{00000005-ABC2-4A41-9E8F-63F80231E5EE}"/>
              </c:ext>
            </c:extLst>
          </c:dPt>
          <c:dLbls>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'p37'!$G$10:$G$38</c:f>
              <c:strCache>
                <c:ptCount val="29"/>
                <c:pt idx="0">
                  <c:v>Roumanie</c:v>
                </c:pt>
                <c:pt idx="1">
                  <c:v>Italie</c:v>
                </c:pt>
                <c:pt idx="2">
                  <c:v>Portugal</c:v>
                </c:pt>
                <c:pt idx="3">
                  <c:v>Bulgarie</c:v>
                </c:pt>
                <c:pt idx="4">
                  <c:v>Hongrie</c:v>
                </c:pt>
                <c:pt idx="5">
                  <c:v>République tchèque</c:v>
                </c:pt>
                <c:pt idx="6">
                  <c:v>Croatie</c:v>
                </c:pt>
                <c:pt idx="7">
                  <c:v>Malte</c:v>
                </c:pt>
                <c:pt idx="8">
                  <c:v>Allemagne</c:v>
                </c:pt>
                <c:pt idx="9">
                  <c:v>Slovaquie</c:v>
                </c:pt>
                <c:pt idx="10">
                  <c:v>Autriche</c:v>
                </c:pt>
                <c:pt idx="11">
                  <c:v>UE (28 pays)</c:v>
                </c:pt>
                <c:pt idx="12">
                  <c:v>Espagne</c:v>
                </c:pt>
                <c:pt idx="13">
                  <c:v>Lettonie</c:v>
                </c:pt>
                <c:pt idx="14">
                  <c:v>Slovénie</c:v>
                </c:pt>
                <c:pt idx="15">
                  <c:v>Finlande</c:v>
                </c:pt>
                <c:pt idx="16">
                  <c:v>Grèce</c:v>
                </c:pt>
                <c:pt idx="17">
                  <c:v>Pologne</c:v>
                </c:pt>
                <c:pt idx="18">
                  <c:v>France</c:v>
                </c:pt>
                <c:pt idx="19">
                  <c:v>Estonie</c:v>
                </c:pt>
                <c:pt idx="20">
                  <c:v>Belgique</c:v>
                </c:pt>
                <c:pt idx="21">
                  <c:v>Royaume-Uni</c:v>
                </c:pt>
                <c:pt idx="22">
                  <c:v>Danemark</c:v>
                </c:pt>
                <c:pt idx="23">
                  <c:v>Pays-Bas</c:v>
                </c:pt>
                <c:pt idx="24">
                  <c:v>Suède</c:v>
                </c:pt>
                <c:pt idx="25">
                  <c:v>Luxembourg</c:v>
                </c:pt>
                <c:pt idx="26">
                  <c:v>Irlande</c:v>
                </c:pt>
                <c:pt idx="27">
                  <c:v>Chypre</c:v>
                </c:pt>
                <c:pt idx="28">
                  <c:v>Lituanie</c:v>
                </c:pt>
              </c:strCache>
            </c:strRef>
          </c:cat>
          <c:val>
            <c:numRef>
              <c:f>'p37'!$I$10:$I$38</c:f>
              <c:numCache>
                <c:formatCode>0.0</c:formatCode>
                <c:ptCount val="29"/>
                <c:pt idx="0">
                  <c:v>28.1</c:v>
                </c:pt>
                <c:pt idx="1">
                  <c:v>34</c:v>
                </c:pt>
                <c:pt idx="2">
                  <c:v>42.5</c:v>
                </c:pt>
                <c:pt idx="3">
                  <c:v>40.799999999999997</c:v>
                </c:pt>
                <c:pt idx="4">
                  <c:v>40.5</c:v>
                </c:pt>
                <c:pt idx="5">
                  <c:v>40.6</c:v>
                </c:pt>
                <c:pt idx="6">
                  <c:v>41.9</c:v>
                </c:pt>
                <c:pt idx="7">
                  <c:v>37.700000000000003</c:v>
                </c:pt>
                <c:pt idx="8">
                  <c:v>35.4</c:v>
                </c:pt>
                <c:pt idx="9">
                  <c:v>44.6</c:v>
                </c:pt>
                <c:pt idx="10">
                  <c:v>44.2</c:v>
                </c:pt>
                <c:pt idx="11">
                  <c:v>45.8</c:v>
                </c:pt>
                <c:pt idx="12">
                  <c:v>48.6</c:v>
                </c:pt>
                <c:pt idx="13">
                  <c:v>55.2</c:v>
                </c:pt>
                <c:pt idx="14">
                  <c:v>56.3</c:v>
                </c:pt>
                <c:pt idx="15">
                  <c:v>52.5</c:v>
                </c:pt>
                <c:pt idx="16">
                  <c:v>51.3</c:v>
                </c:pt>
                <c:pt idx="17">
                  <c:v>55.5</c:v>
                </c:pt>
                <c:pt idx="18">
                  <c:v>51.2</c:v>
                </c:pt>
                <c:pt idx="19">
                  <c:v>57.5</c:v>
                </c:pt>
                <c:pt idx="20">
                  <c:v>54.5</c:v>
                </c:pt>
                <c:pt idx="21">
                  <c:v>52</c:v>
                </c:pt>
                <c:pt idx="22">
                  <c:v>56.6</c:v>
                </c:pt>
                <c:pt idx="23">
                  <c:v>52.6</c:v>
                </c:pt>
                <c:pt idx="24">
                  <c:v>59</c:v>
                </c:pt>
                <c:pt idx="25">
                  <c:v>59.8</c:v>
                </c:pt>
                <c:pt idx="26">
                  <c:v>60.4</c:v>
                </c:pt>
                <c:pt idx="27">
                  <c:v>64.400000000000006</c:v>
                </c:pt>
                <c:pt idx="28">
                  <c:v>68.2</c:v>
                </c:pt>
              </c:numCache>
            </c:numRef>
          </c:val>
          <c:extLst xmlns:c16r2="http://schemas.microsoft.com/office/drawing/2015/06/chart">
            <c:ext xmlns:c16="http://schemas.microsoft.com/office/drawing/2014/chart" uri="{C3380CC4-5D6E-409C-BE32-E72D297353CC}">
              <c16:uniqueId val="{00000006-ABC2-4A41-9E8F-63F80231E5EE}"/>
            </c:ext>
          </c:extLst>
        </c:ser>
        <c:dLbls>
          <c:showLegendKey val="0"/>
          <c:showVal val="0"/>
          <c:showCatName val="0"/>
          <c:showSerName val="0"/>
          <c:showPercent val="0"/>
          <c:showBubbleSize val="0"/>
        </c:dLbls>
        <c:gapWidth val="150"/>
        <c:axId val="139687808"/>
        <c:axId val="139689344"/>
      </c:barChart>
      <c:barChart>
        <c:barDir val="bar"/>
        <c:grouping val="clustered"/>
        <c:varyColors val="0"/>
        <c:ser>
          <c:idx val="0"/>
          <c:order val="0"/>
          <c:tx>
            <c:strRef>
              <c:f>'p37'!$H$9</c:f>
              <c:strCache>
                <c:ptCount val="1"/>
                <c:pt idx="0">
                  <c:v>Hommes</c:v>
                </c:pt>
              </c:strCache>
            </c:strRef>
          </c:tx>
          <c:spPr>
            <a:solidFill>
              <a:schemeClr val="accent2"/>
            </a:solidFill>
          </c:spPr>
          <c:invertIfNegative val="0"/>
          <c:dPt>
            <c:idx val="10"/>
            <c:invertIfNegative val="0"/>
            <c:bubble3D val="0"/>
            <c:extLst xmlns:c16r2="http://schemas.microsoft.com/office/drawing/2015/06/chart">
              <c:ext xmlns:c16="http://schemas.microsoft.com/office/drawing/2014/chart" uri="{C3380CC4-5D6E-409C-BE32-E72D297353CC}">
                <c16:uniqueId val="{00000007-ABC2-4A41-9E8F-63F80231E5EE}"/>
              </c:ext>
            </c:extLst>
          </c:dPt>
          <c:dPt>
            <c:idx val="11"/>
            <c:invertIfNegative val="0"/>
            <c:bubble3D val="0"/>
            <c:spPr>
              <a:solidFill>
                <a:schemeClr val="accent2">
                  <a:lumMod val="50000"/>
                </a:schemeClr>
              </a:solidFill>
            </c:spPr>
            <c:extLst xmlns:c16r2="http://schemas.microsoft.com/office/drawing/2015/06/chart">
              <c:ext xmlns:c16="http://schemas.microsoft.com/office/drawing/2014/chart" uri="{C3380CC4-5D6E-409C-BE32-E72D297353CC}">
                <c16:uniqueId val="{00000009-ABC2-4A41-9E8F-63F80231E5EE}"/>
              </c:ext>
            </c:extLst>
          </c:dPt>
          <c:dPt>
            <c:idx val="15"/>
            <c:invertIfNegative val="0"/>
            <c:bubble3D val="0"/>
            <c:extLst xmlns:c16r2="http://schemas.microsoft.com/office/drawing/2015/06/chart">
              <c:ext xmlns:c16="http://schemas.microsoft.com/office/drawing/2014/chart" uri="{C3380CC4-5D6E-409C-BE32-E72D297353CC}">
                <c16:uniqueId val="{0000000A-ABC2-4A41-9E8F-63F80231E5EE}"/>
              </c:ext>
            </c:extLst>
          </c:dPt>
          <c:dPt>
            <c:idx val="18"/>
            <c:invertIfNegative val="0"/>
            <c:bubble3D val="0"/>
            <c:spPr>
              <a:solidFill>
                <a:schemeClr val="accent2">
                  <a:lumMod val="40000"/>
                  <a:lumOff val="60000"/>
                </a:schemeClr>
              </a:solidFill>
            </c:spPr>
            <c:extLst xmlns:c16r2="http://schemas.microsoft.com/office/drawing/2015/06/chart">
              <c:ext xmlns:c16="http://schemas.microsoft.com/office/drawing/2014/chart" uri="{C3380CC4-5D6E-409C-BE32-E72D297353CC}">
                <c16:uniqueId val="{0000000C-ABC2-4A41-9E8F-63F80231E5EE}"/>
              </c:ext>
            </c:extLst>
          </c:dPt>
          <c:dLbls>
            <c:numFmt formatCode="#,##0" sourceLinked="0"/>
            <c:spPr>
              <a:noFill/>
              <a:ln>
                <a:noFill/>
              </a:ln>
              <a:effectLst/>
            </c:sp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'p37'!$G$10:$G$38</c:f>
              <c:strCache>
                <c:ptCount val="29"/>
                <c:pt idx="0">
                  <c:v>Roumanie</c:v>
                </c:pt>
                <c:pt idx="1">
                  <c:v>Italie</c:v>
                </c:pt>
                <c:pt idx="2">
                  <c:v>Portugal</c:v>
                </c:pt>
                <c:pt idx="3">
                  <c:v>Bulgarie</c:v>
                </c:pt>
                <c:pt idx="4">
                  <c:v>Hongrie</c:v>
                </c:pt>
                <c:pt idx="5">
                  <c:v>République tchèque</c:v>
                </c:pt>
                <c:pt idx="6">
                  <c:v>Croatie</c:v>
                </c:pt>
                <c:pt idx="7">
                  <c:v>Malte</c:v>
                </c:pt>
                <c:pt idx="8">
                  <c:v>Allemagne</c:v>
                </c:pt>
                <c:pt idx="9">
                  <c:v>Slovaquie</c:v>
                </c:pt>
                <c:pt idx="10">
                  <c:v>Autriche</c:v>
                </c:pt>
                <c:pt idx="11">
                  <c:v>UE (28 pays)</c:v>
                </c:pt>
                <c:pt idx="12">
                  <c:v>Espagne</c:v>
                </c:pt>
                <c:pt idx="13">
                  <c:v>Lettonie</c:v>
                </c:pt>
                <c:pt idx="14">
                  <c:v>Slovénie</c:v>
                </c:pt>
                <c:pt idx="15">
                  <c:v>Finlande</c:v>
                </c:pt>
                <c:pt idx="16">
                  <c:v>Grèce</c:v>
                </c:pt>
                <c:pt idx="17">
                  <c:v>Pologne</c:v>
                </c:pt>
                <c:pt idx="18">
                  <c:v>France</c:v>
                </c:pt>
                <c:pt idx="19">
                  <c:v>Estonie</c:v>
                </c:pt>
                <c:pt idx="20">
                  <c:v>Belgique</c:v>
                </c:pt>
                <c:pt idx="21">
                  <c:v>Royaume-Uni</c:v>
                </c:pt>
                <c:pt idx="22">
                  <c:v>Danemark</c:v>
                </c:pt>
                <c:pt idx="23">
                  <c:v>Pays-Bas</c:v>
                </c:pt>
                <c:pt idx="24">
                  <c:v>Suède</c:v>
                </c:pt>
                <c:pt idx="25">
                  <c:v>Luxembourg</c:v>
                </c:pt>
                <c:pt idx="26">
                  <c:v>Irlande</c:v>
                </c:pt>
                <c:pt idx="27">
                  <c:v>Chypre</c:v>
                </c:pt>
                <c:pt idx="28">
                  <c:v>Lituanie</c:v>
                </c:pt>
              </c:strCache>
            </c:strRef>
          </c:cat>
          <c:val>
            <c:numRef>
              <c:f>'p37'!$H$10:$H$38</c:f>
              <c:numCache>
                <c:formatCode>0.0</c:formatCode>
                <c:ptCount val="29"/>
                <c:pt idx="0">
                  <c:v>21.4</c:v>
                </c:pt>
                <c:pt idx="1">
                  <c:v>21.7</c:v>
                </c:pt>
                <c:pt idx="2">
                  <c:v>24.1</c:v>
                </c:pt>
                <c:pt idx="3">
                  <c:v>27</c:v>
                </c:pt>
                <c:pt idx="4">
                  <c:v>27.3</c:v>
                </c:pt>
                <c:pt idx="5">
                  <c:v>27.3</c:v>
                </c:pt>
                <c:pt idx="6">
                  <c:v>26.5</c:v>
                </c:pt>
                <c:pt idx="7">
                  <c:v>32.200000000000003</c:v>
                </c:pt>
                <c:pt idx="8">
                  <c:v>34.5</c:v>
                </c:pt>
                <c:pt idx="9">
                  <c:v>31.1</c:v>
                </c:pt>
                <c:pt idx="10">
                  <c:v>37.200000000000003</c:v>
                </c:pt>
                <c:pt idx="11">
                  <c:v>35.700000000000003</c:v>
                </c:pt>
                <c:pt idx="12">
                  <c:v>36.1</c:v>
                </c:pt>
                <c:pt idx="13">
                  <c:v>30.6</c:v>
                </c:pt>
                <c:pt idx="14">
                  <c:v>31.6</c:v>
                </c:pt>
                <c:pt idx="15">
                  <c:v>36.200000000000003</c:v>
                </c:pt>
                <c:pt idx="16">
                  <c:v>37.5</c:v>
                </c:pt>
                <c:pt idx="17">
                  <c:v>36.299999999999997</c:v>
                </c:pt>
                <c:pt idx="18">
                  <c:v>41</c:v>
                </c:pt>
                <c:pt idx="19">
                  <c:v>37.700000000000003</c:v>
                </c:pt>
                <c:pt idx="20">
                  <c:v>40.6</c:v>
                </c:pt>
                <c:pt idx="21">
                  <c:v>45.5</c:v>
                </c:pt>
                <c:pt idx="22">
                  <c:v>41.8</c:v>
                </c:pt>
                <c:pt idx="23">
                  <c:v>46.2</c:v>
                </c:pt>
                <c:pt idx="24">
                  <c:v>45</c:v>
                </c:pt>
                <c:pt idx="25">
                  <c:v>52.5</c:v>
                </c:pt>
                <c:pt idx="26">
                  <c:v>51.7</c:v>
                </c:pt>
                <c:pt idx="27">
                  <c:v>49.2</c:v>
                </c:pt>
                <c:pt idx="28">
                  <c:v>47.5</c:v>
                </c:pt>
              </c:numCache>
            </c:numRef>
          </c:val>
          <c:extLst xmlns:c16r2="http://schemas.microsoft.com/office/drawing/2015/06/chart">
            <c:ext xmlns:c16="http://schemas.microsoft.com/office/drawing/2014/chart" uri="{C3380CC4-5D6E-409C-BE32-E72D297353CC}">
              <c16:uniqueId val="{0000000D-ABC2-4A41-9E8F-63F80231E5EE}"/>
            </c:ext>
          </c:extLst>
        </c:ser>
        <c:dLbls>
          <c:showLegendKey val="0"/>
          <c:showVal val="0"/>
          <c:showCatName val="0"/>
          <c:showSerName val="0"/>
          <c:showPercent val="0"/>
          <c:showBubbleSize val="0"/>
        </c:dLbls>
        <c:gapWidth val="150"/>
        <c:axId val="139703424"/>
        <c:axId val="139704960"/>
      </c:barChart>
      <c:catAx>
        <c:axId val="139687808"/>
        <c:scaling>
          <c:orientation val="minMax"/>
        </c:scaling>
        <c:delete val="0"/>
        <c:axPos val="l"/>
        <c:numFmt formatCode="General" sourceLinked="1"/>
        <c:majorTickMark val="out"/>
        <c:minorTickMark val="none"/>
        <c:tickLblPos val="nextTo"/>
        <c:txPr>
          <a:bodyPr rot="0" vert="horz"/>
          <a:lstStyle/>
          <a:p>
            <a:pPr>
              <a:defRPr/>
            </a:pPr>
            <a:endParaRPr lang="fr-FR"/>
          </a:p>
        </c:txPr>
        <c:crossAx val="139689344"/>
        <c:crosses val="autoZero"/>
        <c:auto val="1"/>
        <c:lblAlgn val="ctr"/>
        <c:lblOffset val="100"/>
        <c:noMultiLvlLbl val="0"/>
      </c:catAx>
      <c:valAx>
        <c:axId val="139689344"/>
        <c:scaling>
          <c:orientation val="minMax"/>
        </c:scaling>
        <c:delete val="0"/>
        <c:axPos val="b"/>
        <c:numFmt formatCode="0" sourceLinked="0"/>
        <c:majorTickMark val="out"/>
        <c:minorTickMark val="none"/>
        <c:tickLblPos val="nextTo"/>
        <c:txPr>
          <a:bodyPr rot="0" vert="horz"/>
          <a:lstStyle/>
          <a:p>
            <a:pPr>
              <a:defRPr/>
            </a:pPr>
            <a:endParaRPr lang="fr-FR"/>
          </a:p>
        </c:txPr>
        <c:crossAx val="139687808"/>
        <c:crosses val="autoZero"/>
        <c:crossBetween val="between"/>
      </c:valAx>
      <c:catAx>
        <c:axId val="139703424"/>
        <c:scaling>
          <c:orientation val="minMax"/>
        </c:scaling>
        <c:delete val="1"/>
        <c:axPos val="l"/>
        <c:numFmt formatCode="General" sourceLinked="1"/>
        <c:majorTickMark val="out"/>
        <c:minorTickMark val="none"/>
        <c:tickLblPos val="nextTo"/>
        <c:crossAx val="139704960"/>
        <c:crosses val="autoZero"/>
        <c:auto val="1"/>
        <c:lblAlgn val="ctr"/>
        <c:lblOffset val="100"/>
        <c:noMultiLvlLbl val="0"/>
      </c:catAx>
      <c:valAx>
        <c:axId val="139704960"/>
        <c:scaling>
          <c:orientation val="minMax"/>
          <c:max val="70"/>
        </c:scaling>
        <c:delete val="1"/>
        <c:axPos val="t"/>
        <c:numFmt formatCode="0.0" sourceLinked="1"/>
        <c:majorTickMark val="out"/>
        <c:minorTickMark val="none"/>
        <c:tickLblPos val="nextTo"/>
        <c:crossAx val="139703424"/>
        <c:crosses val="max"/>
        <c:crossBetween val="between"/>
      </c:valAx>
    </c:plotArea>
    <c:legend>
      <c:legendPos val="t"/>
      <c:overlay val="0"/>
    </c:legend>
    <c:plotVisOnly val="1"/>
    <c:dispBlanksAs val="gap"/>
    <c:showDLblsOverMax val="0"/>
  </c:chart>
  <c:txPr>
    <a:bodyPr/>
    <a:lstStyle/>
    <a:p>
      <a:pPr>
        <a:defRPr sz="800" b="0" i="0" u="none" strike="noStrike" baseline="0">
          <a:solidFill>
            <a:srgbClr val="000000"/>
          </a:solidFill>
          <a:latin typeface="+mj-lt"/>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fr-FR"/>
              <a:t>Taux de scolarisation des filles à 18 ans : 80,5 %</a:t>
            </a:r>
          </a:p>
        </c:rich>
      </c:tx>
      <c:overlay val="0"/>
    </c:title>
    <c:autoTitleDeleted val="0"/>
    <c:plotArea>
      <c:layout/>
      <c:barChart>
        <c:barDir val="col"/>
        <c:grouping val="stacked"/>
        <c:varyColors val="0"/>
        <c:ser>
          <c:idx val="0"/>
          <c:order val="0"/>
          <c:tx>
            <c:strRef>
              <c:f>'p5'!$C$50</c:f>
              <c:strCache>
                <c:ptCount val="1"/>
                <c:pt idx="0">
                  <c:v>Secondaire</c:v>
                </c:pt>
              </c:strCache>
            </c:strRef>
          </c:tx>
          <c:invertIfNegative val="0"/>
          <c:dLbls>
            <c:spPr>
              <a:noFill/>
              <a:ln>
                <a:noFill/>
              </a:ln>
              <a:effectLst/>
            </c:spPr>
            <c:txPr>
              <a:bodyPr/>
              <a:lstStyle/>
              <a:p>
                <a:pPr>
                  <a:defRPr b="1">
                    <a:solidFill>
                      <a:schemeClr val="bg1"/>
                    </a:solidFill>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Lit>
              <c:ptCount val="1"/>
              <c:pt idx="0">
                <c:v>filles à 18 ans</c:v>
              </c:pt>
            </c:strLit>
          </c:cat>
          <c:val>
            <c:numRef>
              <c:f>'p5'!$C$58</c:f>
              <c:numCache>
                <c:formatCode>0.0</c:formatCode>
                <c:ptCount val="1"/>
                <c:pt idx="0">
                  <c:v>25.58</c:v>
                </c:pt>
              </c:numCache>
            </c:numRef>
          </c:val>
          <c:extLst xmlns:c16r2="http://schemas.microsoft.com/office/drawing/2015/06/chart">
            <c:ext xmlns:c16="http://schemas.microsoft.com/office/drawing/2014/chart" uri="{C3380CC4-5D6E-409C-BE32-E72D297353CC}">
              <c16:uniqueId val="{00000000-308A-4E6F-8CFE-2B6DBC2FBCCC}"/>
            </c:ext>
          </c:extLst>
        </c:ser>
        <c:ser>
          <c:idx val="1"/>
          <c:order val="1"/>
          <c:tx>
            <c:strRef>
              <c:f>'p5'!$D$50</c:f>
              <c:strCache>
                <c:ptCount val="1"/>
                <c:pt idx="0">
                  <c:v>Apprentissage*</c:v>
                </c:pt>
              </c:strCache>
            </c:strRef>
          </c:tx>
          <c:invertIfNegative val="0"/>
          <c:dLbls>
            <c:dLbl>
              <c:idx val="0"/>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308A-4E6F-8CFE-2B6DBC2FBCCC}"/>
                </c:ext>
              </c:extLst>
            </c:dLbl>
            <c:spPr>
              <a:noFill/>
              <a:ln>
                <a:noFill/>
              </a:ln>
              <a:effectLst/>
            </c:spPr>
            <c:txPr>
              <a:bodyPr/>
              <a:lstStyle/>
              <a:p>
                <a:pPr>
                  <a:defRPr b="1"/>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1"/>
              <c:pt idx="0">
                <c:v>filles à 18 ans</c:v>
              </c:pt>
            </c:strLit>
          </c:cat>
          <c:val>
            <c:numRef>
              <c:f>'p5'!$D$58</c:f>
              <c:numCache>
                <c:formatCode>0.0</c:formatCode>
                <c:ptCount val="1"/>
                <c:pt idx="0">
                  <c:v>4.274</c:v>
                </c:pt>
              </c:numCache>
            </c:numRef>
          </c:val>
          <c:extLst xmlns:c16r2="http://schemas.microsoft.com/office/drawing/2015/06/chart">
            <c:ext xmlns:c16="http://schemas.microsoft.com/office/drawing/2014/chart" uri="{C3380CC4-5D6E-409C-BE32-E72D297353CC}">
              <c16:uniqueId val="{00000002-308A-4E6F-8CFE-2B6DBC2FBCCC}"/>
            </c:ext>
          </c:extLst>
        </c:ser>
        <c:ser>
          <c:idx val="2"/>
          <c:order val="2"/>
          <c:tx>
            <c:strRef>
              <c:f>'p5'!$E$50</c:f>
              <c:strCache>
                <c:ptCount val="1"/>
                <c:pt idx="0">
                  <c:v>Supérieur</c:v>
                </c:pt>
              </c:strCache>
            </c:strRef>
          </c:tx>
          <c:invertIfNegative val="0"/>
          <c:dLbls>
            <c:spPr>
              <a:noFill/>
              <a:ln>
                <a:noFill/>
              </a:ln>
              <a:effectLst/>
            </c:spPr>
            <c:txPr>
              <a:bodyPr/>
              <a:lstStyle/>
              <a:p>
                <a:pPr>
                  <a:defRPr b="1">
                    <a:solidFill>
                      <a:sysClr val="windowText" lastClr="000000"/>
                    </a:solidFill>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Lit>
              <c:ptCount val="1"/>
              <c:pt idx="0">
                <c:v>filles à 18 ans</c:v>
              </c:pt>
            </c:strLit>
          </c:cat>
          <c:val>
            <c:numRef>
              <c:f>'p5'!$E$58</c:f>
              <c:numCache>
                <c:formatCode>0.0</c:formatCode>
                <c:ptCount val="1"/>
                <c:pt idx="0">
                  <c:v>50.673000000000002</c:v>
                </c:pt>
              </c:numCache>
            </c:numRef>
          </c:val>
          <c:extLst xmlns:c16r2="http://schemas.microsoft.com/office/drawing/2015/06/chart">
            <c:ext xmlns:c16="http://schemas.microsoft.com/office/drawing/2014/chart" uri="{C3380CC4-5D6E-409C-BE32-E72D297353CC}">
              <c16:uniqueId val="{00000003-308A-4E6F-8CFE-2B6DBC2FBCCC}"/>
            </c:ext>
          </c:extLst>
        </c:ser>
        <c:dLbls>
          <c:showLegendKey val="0"/>
          <c:showVal val="0"/>
          <c:showCatName val="0"/>
          <c:showSerName val="0"/>
          <c:showPercent val="0"/>
          <c:showBubbleSize val="0"/>
        </c:dLbls>
        <c:gapWidth val="150"/>
        <c:overlap val="100"/>
        <c:axId val="123301248"/>
        <c:axId val="123316480"/>
      </c:barChart>
      <c:catAx>
        <c:axId val="123301248"/>
        <c:scaling>
          <c:orientation val="minMax"/>
        </c:scaling>
        <c:delete val="0"/>
        <c:axPos val="b"/>
        <c:numFmt formatCode="General" sourceLinked="0"/>
        <c:majorTickMark val="out"/>
        <c:minorTickMark val="none"/>
        <c:tickLblPos val="nextTo"/>
        <c:crossAx val="123316480"/>
        <c:crosses val="autoZero"/>
        <c:auto val="1"/>
        <c:lblAlgn val="ctr"/>
        <c:lblOffset val="100"/>
        <c:noMultiLvlLbl val="0"/>
      </c:catAx>
      <c:valAx>
        <c:axId val="123316480"/>
        <c:scaling>
          <c:orientation val="minMax"/>
        </c:scaling>
        <c:delete val="1"/>
        <c:axPos val="l"/>
        <c:numFmt formatCode="0.0" sourceLinked="1"/>
        <c:majorTickMark val="out"/>
        <c:minorTickMark val="none"/>
        <c:tickLblPos val="nextTo"/>
        <c:crossAx val="123301248"/>
        <c:crosses val="autoZero"/>
        <c:crossBetween val="between"/>
      </c:valAx>
    </c:plotArea>
    <c:legend>
      <c:legendPos val="r"/>
      <c:overlay val="0"/>
    </c:legend>
    <c:plotVisOnly val="1"/>
    <c:dispBlanksAs val="gap"/>
    <c:showDLblsOverMax val="0"/>
  </c:chart>
  <c:spPr>
    <a:ln>
      <a:noFill/>
    </a:ln>
  </c:spPr>
  <c:txPr>
    <a:bodyPr/>
    <a:lstStyle/>
    <a:p>
      <a:pPr>
        <a:defRPr sz="800">
          <a:latin typeface="+mj-lt"/>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fr-FR"/>
              <a:t>Taux de scolarisation des garçons à 18 ans : 78,0 %</a:t>
            </a:r>
          </a:p>
        </c:rich>
      </c:tx>
      <c:overlay val="0"/>
    </c:title>
    <c:autoTitleDeleted val="0"/>
    <c:plotArea>
      <c:layout/>
      <c:barChart>
        <c:barDir val="col"/>
        <c:grouping val="stacked"/>
        <c:varyColors val="0"/>
        <c:ser>
          <c:idx val="0"/>
          <c:order val="0"/>
          <c:tx>
            <c:strRef>
              <c:f>'p5'!$J$50</c:f>
              <c:strCache>
                <c:ptCount val="1"/>
                <c:pt idx="0">
                  <c:v>Secondaire</c:v>
                </c:pt>
              </c:strCache>
            </c:strRef>
          </c:tx>
          <c:invertIfNegative val="0"/>
          <c:dLbls>
            <c:spPr>
              <a:noFill/>
              <a:ln>
                <a:noFill/>
              </a:ln>
              <a:effectLst/>
            </c:spPr>
            <c:txPr>
              <a:bodyPr/>
              <a:lstStyle/>
              <a:p>
                <a:pPr>
                  <a:defRPr b="1">
                    <a:solidFill>
                      <a:schemeClr val="bg1"/>
                    </a:solidFill>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Lit>
              <c:ptCount val="1"/>
              <c:pt idx="0">
                <c:v>garçons à 18 ans</c:v>
              </c:pt>
            </c:strLit>
          </c:cat>
          <c:val>
            <c:numRef>
              <c:f>'p5'!$J$58</c:f>
              <c:numCache>
                <c:formatCode>0.0</c:formatCode>
                <c:ptCount val="1"/>
                <c:pt idx="0">
                  <c:v>28.523</c:v>
                </c:pt>
              </c:numCache>
            </c:numRef>
          </c:val>
          <c:extLst xmlns:c16r2="http://schemas.microsoft.com/office/drawing/2015/06/chart">
            <c:ext xmlns:c16="http://schemas.microsoft.com/office/drawing/2014/chart" uri="{C3380CC4-5D6E-409C-BE32-E72D297353CC}">
              <c16:uniqueId val="{00000000-0C45-4445-8863-32656059A243}"/>
            </c:ext>
          </c:extLst>
        </c:ser>
        <c:ser>
          <c:idx val="1"/>
          <c:order val="1"/>
          <c:tx>
            <c:strRef>
              <c:f>'p5'!$K$50</c:f>
              <c:strCache>
                <c:ptCount val="1"/>
                <c:pt idx="0">
                  <c:v>Apprentissage*</c:v>
                </c:pt>
              </c:strCache>
            </c:strRef>
          </c:tx>
          <c:invertIfNegative val="0"/>
          <c:dLbls>
            <c:dLbl>
              <c:idx val="0"/>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0C45-4445-8863-32656059A243}"/>
                </c:ext>
              </c:extLst>
            </c:dLbl>
            <c:spPr>
              <a:noFill/>
              <a:ln>
                <a:noFill/>
              </a:ln>
              <a:effectLst/>
            </c:spPr>
            <c:txPr>
              <a:bodyPr/>
              <a:lstStyle/>
              <a:p>
                <a:pPr>
                  <a:defRPr b="1"/>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1"/>
              <c:pt idx="0">
                <c:v>garçons à 18 ans</c:v>
              </c:pt>
            </c:strLit>
          </c:cat>
          <c:val>
            <c:numRef>
              <c:f>'p5'!$K$58</c:f>
              <c:numCache>
                <c:formatCode>0.0</c:formatCode>
                <c:ptCount val="1"/>
                <c:pt idx="0">
                  <c:v>10.28</c:v>
                </c:pt>
              </c:numCache>
            </c:numRef>
          </c:val>
          <c:extLst xmlns:c16r2="http://schemas.microsoft.com/office/drawing/2015/06/chart">
            <c:ext xmlns:c16="http://schemas.microsoft.com/office/drawing/2014/chart" uri="{C3380CC4-5D6E-409C-BE32-E72D297353CC}">
              <c16:uniqueId val="{00000002-0C45-4445-8863-32656059A243}"/>
            </c:ext>
          </c:extLst>
        </c:ser>
        <c:ser>
          <c:idx val="2"/>
          <c:order val="2"/>
          <c:tx>
            <c:strRef>
              <c:f>'p5'!$L$50</c:f>
              <c:strCache>
                <c:ptCount val="1"/>
                <c:pt idx="0">
                  <c:v>Supérieur</c:v>
                </c:pt>
              </c:strCache>
            </c:strRef>
          </c:tx>
          <c:invertIfNegative val="0"/>
          <c:dLbls>
            <c:spPr>
              <a:noFill/>
              <a:ln>
                <a:noFill/>
              </a:ln>
              <a:effectLst/>
            </c:spPr>
            <c:txPr>
              <a:bodyPr/>
              <a:lstStyle/>
              <a:p>
                <a:pPr>
                  <a:defRPr b="1"/>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Lit>
              <c:ptCount val="1"/>
              <c:pt idx="0">
                <c:v>garçons à 18 ans</c:v>
              </c:pt>
            </c:strLit>
          </c:cat>
          <c:val>
            <c:numRef>
              <c:f>'p5'!$L$58</c:f>
              <c:numCache>
                <c:formatCode>0.0</c:formatCode>
                <c:ptCount val="1"/>
                <c:pt idx="0">
                  <c:v>39.195</c:v>
                </c:pt>
              </c:numCache>
            </c:numRef>
          </c:val>
          <c:extLst xmlns:c16r2="http://schemas.microsoft.com/office/drawing/2015/06/chart">
            <c:ext xmlns:c16="http://schemas.microsoft.com/office/drawing/2014/chart" uri="{C3380CC4-5D6E-409C-BE32-E72D297353CC}">
              <c16:uniqueId val="{00000003-0C45-4445-8863-32656059A243}"/>
            </c:ext>
          </c:extLst>
        </c:ser>
        <c:dLbls>
          <c:showLegendKey val="0"/>
          <c:showVal val="0"/>
          <c:showCatName val="0"/>
          <c:showSerName val="0"/>
          <c:showPercent val="0"/>
          <c:showBubbleSize val="0"/>
        </c:dLbls>
        <c:gapWidth val="150"/>
        <c:overlap val="100"/>
        <c:axId val="125069568"/>
        <c:axId val="125076608"/>
      </c:barChart>
      <c:catAx>
        <c:axId val="125069568"/>
        <c:scaling>
          <c:orientation val="minMax"/>
        </c:scaling>
        <c:delete val="0"/>
        <c:axPos val="b"/>
        <c:numFmt formatCode="General" sourceLinked="0"/>
        <c:majorTickMark val="out"/>
        <c:minorTickMark val="none"/>
        <c:tickLblPos val="nextTo"/>
        <c:crossAx val="125076608"/>
        <c:crosses val="autoZero"/>
        <c:auto val="1"/>
        <c:lblAlgn val="ctr"/>
        <c:lblOffset val="100"/>
        <c:noMultiLvlLbl val="0"/>
      </c:catAx>
      <c:valAx>
        <c:axId val="125076608"/>
        <c:scaling>
          <c:orientation val="minMax"/>
        </c:scaling>
        <c:delete val="1"/>
        <c:axPos val="l"/>
        <c:numFmt formatCode="0.0" sourceLinked="1"/>
        <c:majorTickMark val="out"/>
        <c:minorTickMark val="none"/>
        <c:tickLblPos val="nextTo"/>
        <c:crossAx val="125069568"/>
        <c:crosses val="autoZero"/>
        <c:crossBetween val="between"/>
      </c:valAx>
    </c:plotArea>
    <c:legend>
      <c:legendPos val="r"/>
      <c:overlay val="0"/>
    </c:legend>
    <c:plotVisOnly val="1"/>
    <c:dispBlanksAs val="gap"/>
    <c:showDLblsOverMax val="0"/>
  </c:chart>
  <c:txPr>
    <a:bodyPr/>
    <a:lstStyle/>
    <a:p>
      <a:pPr>
        <a:defRPr sz="800"/>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b="1"/>
              <a:t>Proportion d'élèves en retard à l'entrée en sixième selon l'origine sociale en 2018 (%)</a:t>
            </a:r>
          </a:p>
        </c:rich>
      </c:tx>
      <c:layout>
        <c:manualLayout>
          <c:xMode val="edge"/>
          <c:yMode val="edge"/>
          <c:x val="0.1641567846187901"/>
          <c:y val="3.9735099337748346E-2"/>
        </c:manualLayout>
      </c:layout>
      <c:overlay val="0"/>
      <c:spPr>
        <a:noFill/>
        <a:ln w="25400">
          <a:noFill/>
        </a:ln>
      </c:spPr>
    </c:title>
    <c:autoTitleDeleted val="0"/>
    <c:plotArea>
      <c:layout>
        <c:manualLayout>
          <c:layoutTarget val="inner"/>
          <c:xMode val="edge"/>
          <c:yMode val="edge"/>
          <c:x val="5.5722932542866289E-2"/>
          <c:y val="0.23509933774834457"/>
          <c:w val="0.7906632320271556"/>
          <c:h val="0.63245033112582782"/>
        </c:manualLayout>
      </c:layout>
      <c:barChart>
        <c:barDir val="col"/>
        <c:grouping val="clustered"/>
        <c:varyColors val="0"/>
        <c:ser>
          <c:idx val="0"/>
          <c:order val="0"/>
          <c:tx>
            <c:strRef>
              <c:f>p6haut!$C$30</c:f>
              <c:strCache>
                <c:ptCount val="1"/>
                <c:pt idx="0">
                  <c:v>Filles</c:v>
                </c:pt>
              </c:strCache>
            </c:strRef>
          </c:tx>
          <c:spPr>
            <a:solidFill>
              <a:schemeClr val="accent1"/>
            </a:solidFill>
            <a:ln w="25400">
              <a:noFill/>
            </a:ln>
          </c:spPr>
          <c:invertIfNegative val="0"/>
          <c:dPt>
            <c:idx val="9"/>
            <c:invertIfNegative val="0"/>
            <c:bubble3D val="0"/>
            <c:spPr>
              <a:solidFill>
                <a:schemeClr val="accent1">
                  <a:lumMod val="50000"/>
                </a:schemeClr>
              </a:solidFill>
              <a:ln w="25400">
                <a:noFill/>
              </a:ln>
            </c:spPr>
            <c:extLst xmlns:c16r2="http://schemas.microsoft.com/office/drawing/2015/06/chart">
              <c:ext xmlns:c16="http://schemas.microsoft.com/office/drawing/2014/chart" uri="{C3380CC4-5D6E-409C-BE32-E72D297353CC}">
                <c16:uniqueId val="{00000001-1417-4C19-903A-EE443F7CA506}"/>
              </c:ext>
            </c:extLst>
          </c:dPt>
          <c:dLbls>
            <c:dLbl>
              <c:idx val="2"/>
              <c:layout>
                <c:manualLayout>
                  <c:x val="0"/>
                  <c:y val="6.1997766117629423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1417-4C19-903A-EE443F7CA506}"/>
                </c:ext>
              </c:extLst>
            </c:dLbl>
            <c:dLbl>
              <c:idx val="4"/>
              <c:layout>
                <c:manualLayout>
                  <c:x val="0"/>
                  <c:y val="5.9955819704887947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1417-4C19-903A-EE443F7CA506}"/>
                </c:ext>
              </c:extLst>
            </c:dLbl>
            <c:spPr>
              <a:noFill/>
              <a:ln w="25400">
                <a:noFill/>
              </a:ln>
            </c:sp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p6haut!$B$31:$B$40</c:f>
              <c:strCache>
                <c:ptCount val="10"/>
                <c:pt idx="0">
                  <c:v>Agriculteur</c:v>
                </c:pt>
                <c:pt idx="1">
                  <c:v>Artisan, commerçant</c:v>
                </c:pt>
                <c:pt idx="2">
                  <c:v>Cadre</c:v>
                </c:pt>
                <c:pt idx="3">
                  <c:v>Profession Intermédiaire</c:v>
                </c:pt>
                <c:pt idx="4">
                  <c:v>Enseignant</c:v>
                </c:pt>
                <c:pt idx="5">
                  <c:v>Employé</c:v>
                </c:pt>
                <c:pt idx="6">
                  <c:v>Ouvrier</c:v>
                </c:pt>
                <c:pt idx="7">
                  <c:v>Retraité</c:v>
                </c:pt>
                <c:pt idx="8">
                  <c:v>Inactif</c:v>
                </c:pt>
                <c:pt idx="9">
                  <c:v>Ensemble</c:v>
                </c:pt>
              </c:strCache>
            </c:strRef>
          </c:cat>
          <c:val>
            <c:numRef>
              <c:f>p6haut!$C$31:$C$40</c:f>
              <c:numCache>
                <c:formatCode>0</c:formatCode>
                <c:ptCount val="10"/>
                <c:pt idx="0">
                  <c:v>3.3930093776641095</c:v>
                </c:pt>
                <c:pt idx="1">
                  <c:v>4.0957153727074749</c:v>
                </c:pt>
                <c:pt idx="2">
                  <c:v>1.3459993516652338</c:v>
                </c:pt>
                <c:pt idx="3">
                  <c:v>3.1189002865567508</c:v>
                </c:pt>
                <c:pt idx="4">
                  <c:v>1.0916147812727419</c:v>
                </c:pt>
                <c:pt idx="5">
                  <c:v>5.1471469671541596</c:v>
                </c:pt>
                <c:pt idx="6">
                  <c:v>7.565966304857545</c:v>
                </c:pt>
                <c:pt idx="7">
                  <c:v>7.5158466646543927</c:v>
                </c:pt>
                <c:pt idx="8">
                  <c:v>13.115127582017012</c:v>
                </c:pt>
                <c:pt idx="9">
                  <c:v>5.8393977541163666</c:v>
                </c:pt>
              </c:numCache>
            </c:numRef>
          </c:val>
          <c:extLst xmlns:c16r2="http://schemas.microsoft.com/office/drawing/2015/06/chart">
            <c:ext xmlns:c16="http://schemas.microsoft.com/office/drawing/2014/chart" uri="{C3380CC4-5D6E-409C-BE32-E72D297353CC}">
              <c16:uniqueId val="{00000004-1417-4C19-903A-EE443F7CA506}"/>
            </c:ext>
          </c:extLst>
        </c:ser>
        <c:ser>
          <c:idx val="1"/>
          <c:order val="1"/>
          <c:tx>
            <c:strRef>
              <c:f>p6haut!$D$30</c:f>
              <c:strCache>
                <c:ptCount val="1"/>
                <c:pt idx="0">
                  <c:v>Garçons</c:v>
                </c:pt>
              </c:strCache>
            </c:strRef>
          </c:tx>
          <c:spPr>
            <a:solidFill>
              <a:schemeClr val="accent2"/>
            </a:solidFill>
            <a:ln w="25400">
              <a:noFill/>
            </a:ln>
          </c:spPr>
          <c:invertIfNegative val="0"/>
          <c:dPt>
            <c:idx val="9"/>
            <c:invertIfNegative val="0"/>
            <c:bubble3D val="0"/>
            <c:spPr>
              <a:solidFill>
                <a:schemeClr val="accent2">
                  <a:lumMod val="50000"/>
                </a:schemeClr>
              </a:solidFill>
              <a:ln w="25400">
                <a:noFill/>
              </a:ln>
            </c:spPr>
            <c:extLst xmlns:c16r2="http://schemas.microsoft.com/office/drawing/2015/06/chart">
              <c:ext xmlns:c16="http://schemas.microsoft.com/office/drawing/2014/chart" uri="{C3380CC4-5D6E-409C-BE32-E72D297353CC}">
                <c16:uniqueId val="{00000006-1417-4C19-903A-EE443F7CA506}"/>
              </c:ext>
            </c:extLst>
          </c:dPt>
          <c:dLbls>
            <c:spPr>
              <a:noFill/>
              <a:ln w="25400">
                <a:noFill/>
              </a:ln>
            </c:sp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p6haut!$B$31:$B$40</c:f>
              <c:strCache>
                <c:ptCount val="10"/>
                <c:pt idx="0">
                  <c:v>Agriculteur</c:v>
                </c:pt>
                <c:pt idx="1">
                  <c:v>Artisan, commerçant</c:v>
                </c:pt>
                <c:pt idx="2">
                  <c:v>Cadre</c:v>
                </c:pt>
                <c:pt idx="3">
                  <c:v>Profession Intermédiaire</c:v>
                </c:pt>
                <c:pt idx="4">
                  <c:v>Enseignant</c:v>
                </c:pt>
                <c:pt idx="5">
                  <c:v>Employé</c:v>
                </c:pt>
                <c:pt idx="6">
                  <c:v>Ouvrier</c:v>
                </c:pt>
                <c:pt idx="7">
                  <c:v>Retraité</c:v>
                </c:pt>
                <c:pt idx="8">
                  <c:v>Inactif</c:v>
                </c:pt>
                <c:pt idx="9">
                  <c:v>Ensemble</c:v>
                </c:pt>
              </c:strCache>
            </c:strRef>
          </c:cat>
          <c:val>
            <c:numRef>
              <c:f>p6haut!$D$31:$D$40</c:f>
              <c:numCache>
                <c:formatCode>0</c:formatCode>
                <c:ptCount val="10"/>
                <c:pt idx="0">
                  <c:v>5.7448559670781894</c:v>
                </c:pt>
                <c:pt idx="1">
                  <c:v>6.1410538970146265</c:v>
                </c:pt>
                <c:pt idx="2">
                  <c:v>2.18144832108778</c:v>
                </c:pt>
                <c:pt idx="3">
                  <c:v>4.2504250425042498</c:v>
                </c:pt>
                <c:pt idx="4">
                  <c:v>1.6669275316951009</c:v>
                </c:pt>
                <c:pt idx="5">
                  <c:v>6.7854605558858072</c:v>
                </c:pt>
                <c:pt idx="6">
                  <c:v>9.6055916125811276</c:v>
                </c:pt>
                <c:pt idx="7">
                  <c:v>10.806831566548881</c:v>
                </c:pt>
                <c:pt idx="8">
                  <c:v>15.781493868450392</c:v>
                </c:pt>
                <c:pt idx="9">
                  <c:v>7.5230960573372627</c:v>
                </c:pt>
              </c:numCache>
            </c:numRef>
          </c:val>
          <c:extLst xmlns:c16r2="http://schemas.microsoft.com/office/drawing/2015/06/chart">
            <c:ext xmlns:c16="http://schemas.microsoft.com/office/drawing/2014/chart" uri="{C3380CC4-5D6E-409C-BE32-E72D297353CC}">
              <c16:uniqueId val="{00000007-1417-4C19-903A-EE443F7CA506}"/>
            </c:ext>
          </c:extLst>
        </c:ser>
        <c:dLbls>
          <c:showLegendKey val="0"/>
          <c:showVal val="0"/>
          <c:showCatName val="0"/>
          <c:showSerName val="0"/>
          <c:showPercent val="0"/>
          <c:showBubbleSize val="0"/>
        </c:dLbls>
        <c:gapWidth val="150"/>
        <c:axId val="124788096"/>
        <c:axId val="124810368"/>
      </c:barChart>
      <c:catAx>
        <c:axId val="124788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700"/>
            </a:pPr>
            <a:endParaRPr lang="fr-FR"/>
          </a:p>
        </c:txPr>
        <c:crossAx val="124810368"/>
        <c:crosses val="autoZero"/>
        <c:auto val="1"/>
        <c:lblAlgn val="ctr"/>
        <c:lblOffset val="100"/>
        <c:tickLblSkip val="1"/>
        <c:tickMarkSkip val="1"/>
        <c:noMultiLvlLbl val="0"/>
      </c:catAx>
      <c:valAx>
        <c:axId val="124810368"/>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24788096"/>
        <c:crosses val="autoZero"/>
        <c:crossBetween val="between"/>
      </c:valAx>
      <c:spPr>
        <a:noFill/>
        <a:ln w="25400">
          <a:noFill/>
        </a:ln>
      </c:spPr>
    </c:plotArea>
    <c:legend>
      <c:legendPos val="r"/>
      <c:layout>
        <c:manualLayout>
          <c:xMode val="edge"/>
          <c:yMode val="edge"/>
          <c:x val="0.31777124245011529"/>
          <c:y val="0.23841059602649037"/>
          <c:w val="0.18524112196818771"/>
          <c:h val="0.18543046357615919"/>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j-lt"/>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horizontalDpi="300" verticalDpi="3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4564580328359855"/>
          <c:y val="5.6291390728476817E-2"/>
        </c:manualLayout>
      </c:layout>
      <c:overlay val="0"/>
      <c:spPr>
        <a:solidFill>
          <a:schemeClr val="accent1"/>
        </a:solidFill>
        <a:ln w="25400">
          <a:noFill/>
        </a:ln>
      </c:spPr>
      <c:txPr>
        <a:bodyPr/>
        <a:lstStyle/>
        <a:p>
          <a:pPr>
            <a:defRPr sz="800" b="1" i="0" u="none" strike="noStrike" baseline="0">
              <a:solidFill>
                <a:schemeClr val="bg1"/>
              </a:solidFill>
              <a:latin typeface="Arial"/>
              <a:ea typeface="Arial"/>
              <a:cs typeface="Arial"/>
            </a:defRPr>
          </a:pPr>
          <a:endParaRPr lang="fr-FR"/>
        </a:p>
      </c:txPr>
    </c:title>
    <c:autoTitleDeleted val="0"/>
    <c:plotArea>
      <c:layout>
        <c:manualLayout>
          <c:layoutTarget val="inner"/>
          <c:xMode val="edge"/>
          <c:yMode val="edge"/>
          <c:x val="1.0510525922200416E-2"/>
          <c:y val="0.21192052980132464"/>
          <c:w val="0.37237291838652903"/>
          <c:h val="0.51324503311258363"/>
        </c:manualLayout>
      </c:layout>
      <c:ofPieChart>
        <c:ofPieType val="pie"/>
        <c:varyColors val="1"/>
        <c:ser>
          <c:idx val="0"/>
          <c:order val="0"/>
          <c:tx>
            <c:strRef>
              <c:f>p6bas!$F$5</c:f>
              <c:strCache>
                <c:ptCount val="1"/>
                <c:pt idx="0">
                  <c:v>Filles</c:v>
                </c:pt>
              </c:strCache>
            </c:strRef>
          </c:tx>
          <c:spPr>
            <a:ln w="12700">
              <a:solidFill>
                <a:srgbClr val="000000"/>
              </a:solidFill>
              <a:prstDash val="solid"/>
            </a:ln>
          </c:spPr>
          <c:dPt>
            <c:idx val="0"/>
            <c:bubble3D val="0"/>
            <c:spPr>
              <a:solidFill>
                <a:schemeClr val="accent1"/>
              </a:solidFill>
              <a:ln w="12700">
                <a:solidFill>
                  <a:srgbClr val="000000"/>
                </a:solidFill>
                <a:prstDash val="solid"/>
              </a:ln>
            </c:spPr>
            <c:extLst xmlns:c16r2="http://schemas.microsoft.com/office/drawing/2015/06/chart">
              <c:ext xmlns:c16="http://schemas.microsoft.com/office/drawing/2014/chart" uri="{C3380CC4-5D6E-409C-BE32-E72D297353CC}">
                <c16:uniqueId val="{00000001-5FD8-4EF2-9B60-B4F20A0B9378}"/>
              </c:ext>
            </c:extLst>
          </c:dPt>
          <c:dPt>
            <c:idx val="1"/>
            <c:bubble3D val="0"/>
            <c:spPr>
              <a:solidFill>
                <a:schemeClr val="accent1">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3-5FD8-4EF2-9B60-B4F20A0B9378}"/>
              </c:ext>
            </c:extLst>
          </c:dPt>
          <c:dPt>
            <c:idx val="2"/>
            <c:bubble3D val="0"/>
            <c:spPr>
              <a:solidFill>
                <a:schemeClr val="accent1">
                  <a:lumMod val="75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5-5FD8-4EF2-9B60-B4F20A0B9378}"/>
              </c:ext>
            </c:extLst>
          </c:dPt>
          <c:dPt>
            <c:idx val="3"/>
            <c:bubble3D val="0"/>
            <c:spPr>
              <a:solidFill>
                <a:schemeClr val="accent1">
                  <a:lumMod val="20000"/>
                  <a:lumOff val="8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7-5FD8-4EF2-9B60-B4F20A0B9378}"/>
              </c:ext>
            </c:extLst>
          </c:dPt>
          <c:dPt>
            <c:idx val="4"/>
            <c:bubble3D val="0"/>
            <c:spPr>
              <a:solidFill>
                <a:srgbClr val="EAEAEA"/>
              </a:solidFill>
              <a:ln w="12700">
                <a:solidFill>
                  <a:srgbClr val="000000"/>
                </a:solidFill>
                <a:prstDash val="solid"/>
              </a:ln>
            </c:spPr>
            <c:extLst xmlns:c16r2="http://schemas.microsoft.com/office/drawing/2015/06/chart">
              <c:ext xmlns:c16="http://schemas.microsoft.com/office/drawing/2014/chart" uri="{C3380CC4-5D6E-409C-BE32-E72D297353CC}">
                <c16:uniqueId val="{00000009-5FD8-4EF2-9B60-B4F20A0B9378}"/>
              </c:ext>
            </c:extLst>
          </c:dPt>
          <c:dPt>
            <c:idx val="5"/>
            <c:bubble3D val="0"/>
            <c:spPr>
              <a:solidFill>
                <a:srgbClr val="FFFFFF"/>
              </a:solidFill>
              <a:ln w="12700">
                <a:solidFill>
                  <a:srgbClr val="000000"/>
                </a:solidFill>
                <a:prstDash val="solid"/>
              </a:ln>
            </c:spPr>
            <c:extLst xmlns:c16r2="http://schemas.microsoft.com/office/drawing/2015/06/chart">
              <c:ext xmlns:c16="http://schemas.microsoft.com/office/drawing/2014/chart" uri="{C3380CC4-5D6E-409C-BE32-E72D297353CC}">
                <c16:uniqueId val="{0000000B-5FD8-4EF2-9B60-B4F20A0B9378}"/>
              </c:ext>
            </c:extLst>
          </c:dPt>
          <c:dPt>
            <c:idx val="6"/>
            <c:bubble3D val="0"/>
            <c:spPr>
              <a:solidFill>
                <a:schemeClr val="accent1">
                  <a:lumMod val="5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D-5FD8-4EF2-9B60-B4F20A0B9378}"/>
              </c:ext>
            </c:extLst>
          </c:dPt>
          <c:dLbls>
            <c:dLbl>
              <c:idx val="0"/>
              <c:layout>
                <c:manualLayout>
                  <c:x val="8.2582703674431684E-2"/>
                  <c:y val="7.5010689888929519E-2"/>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5FD8-4EF2-9B60-B4F20A0B9378}"/>
                </c:ext>
              </c:extLst>
            </c:dLbl>
            <c:dLbl>
              <c:idx val="2"/>
              <c:numFmt formatCode="0" sourceLinked="0"/>
              <c:spPr>
                <a:noFill/>
                <a:ln w="25400">
                  <a:noFill/>
                </a:ln>
              </c:spPr>
              <c:txPr>
                <a:bodyPr/>
                <a:lstStyle/>
                <a:p>
                  <a:pPr>
                    <a:defRPr sz="800" b="1" i="0" u="none" strike="noStrike" baseline="0">
                      <a:solidFill>
                        <a:schemeClr val="bg1"/>
                      </a:solidFill>
                      <a:latin typeface="Arial"/>
                      <a:ea typeface="Arial"/>
                      <a:cs typeface="Arial"/>
                    </a:defRPr>
                  </a:pPr>
                  <a:endParaRPr lang="fr-FR"/>
                </a:p>
              </c:txPr>
              <c:dLblPos val="ctr"/>
              <c:showLegendKey val="0"/>
              <c:showVal val="1"/>
              <c:showCatName val="0"/>
              <c:showSerName val="0"/>
              <c:showPercent val="0"/>
              <c:showBubbleSize val="0"/>
            </c:dLbl>
            <c:dLbl>
              <c:idx val="3"/>
              <c:layout>
                <c:manualLayout>
                  <c:x val="-3.1392769452205573E-2"/>
                  <c:y val="-2.6514810648668917E-2"/>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5FD8-4EF2-9B60-B4F20A0B9378}"/>
                </c:ext>
              </c:extLst>
            </c:dLbl>
            <c:dLbl>
              <c:idx val="5"/>
              <c:layout>
                <c:manualLayout>
                  <c:x val="2.3166138938697026E-3"/>
                  <c:y val="6.365263944655951E-3"/>
                </c:manualLayout>
              </c:layout>
              <c:dLblPos val="bestFi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5FD8-4EF2-9B60-B4F20A0B9378}"/>
                </c:ext>
              </c:extLst>
            </c:dLbl>
            <c:dLbl>
              <c:idx val="6"/>
              <c:layout>
                <c:manualLayout>
                  <c:x val="-7.6780779809457161E-2"/>
                  <c:y val="3.5199110045019195E-2"/>
                </c:manualLayout>
              </c:layout>
              <c:tx>
                <c:rich>
                  <a:bodyPr/>
                  <a:lstStyle/>
                  <a:p>
                    <a:pPr>
                      <a:defRPr sz="800" b="1" i="0" u="none" strike="noStrike" baseline="0">
                        <a:solidFill>
                          <a:schemeClr val="bg1"/>
                        </a:solidFill>
                        <a:latin typeface="Arial"/>
                        <a:ea typeface="Arial"/>
                        <a:cs typeface="Arial"/>
                      </a:defRPr>
                    </a:pPr>
                    <a:r>
                      <a:rPr lang="en-US">
                        <a:solidFill>
                          <a:schemeClr val="bg1"/>
                        </a:solidFill>
                      </a:rPr>
                      <a:t>26</a:t>
                    </a:r>
                  </a:p>
                </c:rich>
              </c:tx>
              <c:spPr>
                <a:noFill/>
                <a:ln w="25400">
                  <a:noFill/>
                </a:ln>
              </c:spPr>
              <c:dLblPos val="bestFit"/>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5FD8-4EF2-9B60-B4F20A0B9378}"/>
                </c:ext>
              </c:extLst>
            </c:dLbl>
            <c:numFmt formatCode="0" sourceLinked="0"/>
            <c:spPr>
              <a:noFill/>
              <a:ln w="25400">
                <a:noFill/>
              </a:ln>
            </c:spPr>
            <c:txPr>
              <a:bodyPr/>
              <a:lstStyle/>
              <a:p>
                <a:pPr>
                  <a:defRPr sz="8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p6bas!$E$6:$E$11</c:f>
              <c:strCache>
                <c:ptCount val="6"/>
                <c:pt idx="0">
                  <c:v>Seconde générale et techno    </c:v>
                </c:pt>
                <c:pt idx="1">
                  <c:v>CAP voie scolaire</c:v>
                </c:pt>
                <c:pt idx="2">
                  <c:v>Bac pro voie scolaire</c:v>
                </c:pt>
                <c:pt idx="3">
                  <c:v>Apprentissage</c:v>
                </c:pt>
                <c:pt idx="4">
                  <c:v>3ème (redoublement)</c:v>
                </c:pt>
                <c:pt idx="5">
                  <c:v>Sorties</c:v>
                </c:pt>
              </c:strCache>
            </c:strRef>
          </c:cat>
          <c:val>
            <c:numRef>
              <c:f>p6bas!$F$6:$F$11</c:f>
              <c:numCache>
                <c:formatCode>0</c:formatCode>
                <c:ptCount val="6"/>
                <c:pt idx="0">
                  <c:v>71</c:v>
                </c:pt>
                <c:pt idx="1">
                  <c:v>5</c:v>
                </c:pt>
                <c:pt idx="2">
                  <c:v>18</c:v>
                </c:pt>
                <c:pt idx="3">
                  <c:v>3</c:v>
                </c:pt>
                <c:pt idx="4">
                  <c:v>2</c:v>
                </c:pt>
                <c:pt idx="5">
                  <c:v>1</c:v>
                </c:pt>
              </c:numCache>
            </c:numRef>
          </c:val>
          <c:extLst xmlns:c16r2="http://schemas.microsoft.com/office/drawing/2015/06/chart">
            <c:ext xmlns:c16="http://schemas.microsoft.com/office/drawing/2014/chart" uri="{C3380CC4-5D6E-409C-BE32-E72D297353CC}">
              <c16:uniqueId val="{0000000E-5FD8-4EF2-9B60-B4F20A0B9378}"/>
            </c:ext>
          </c:extLst>
        </c:ser>
        <c:dLbls>
          <c:showLegendKey val="0"/>
          <c:showVal val="0"/>
          <c:showCatName val="0"/>
          <c:showSerName val="0"/>
          <c:showPercent val="0"/>
          <c:showBubbleSize val="0"/>
          <c:showLeaderLines val="1"/>
        </c:dLbls>
        <c:gapWidth val="30"/>
        <c:splitType val="cust"/>
        <c:custSplit>
          <c:secondPiePt val="1"/>
          <c:secondPiePt val="2"/>
          <c:secondPiePt val="3"/>
        </c:custSplit>
        <c:secondPieSize val="45"/>
        <c:serLines>
          <c:spPr>
            <a:ln w="3175">
              <a:solidFill>
                <a:srgbClr val="000000"/>
              </a:solidFill>
              <a:prstDash val="solid"/>
            </a:ln>
          </c:spPr>
        </c:serLines>
      </c:ofPieChart>
      <c:spPr>
        <a:noFill/>
        <a:ln w="25400">
          <a:noFill/>
        </a:ln>
      </c:spPr>
    </c:plotArea>
    <c:legend>
      <c:legendPos val="r"/>
      <c:legendEntry>
        <c:idx val="0"/>
        <c:delete val="1"/>
      </c:legendEntry>
      <c:legendEntry>
        <c:idx val="4"/>
        <c:delete val="1"/>
      </c:legendEntry>
      <c:legendEntry>
        <c:idx val="5"/>
        <c:delete val="1"/>
      </c:legendEntry>
      <c:layout>
        <c:manualLayout>
          <c:xMode val="edge"/>
          <c:yMode val="edge"/>
          <c:x val="0.36636683928022568"/>
          <c:y val="0.55960264900662249"/>
          <c:w val="0.18018049545608594"/>
          <c:h val="0.2516556291390728"/>
        </c:manualLayout>
      </c:layout>
      <c:overlay val="0"/>
      <c:spPr>
        <a:solidFill>
          <a:srgbClr val="FFFFFF"/>
        </a:solidFill>
        <a:ln w="25400">
          <a:noFill/>
        </a:ln>
      </c:spPr>
      <c:txPr>
        <a:bodyPr/>
        <a:lstStyle/>
        <a:p>
          <a:pPr>
            <a:defRPr sz="620" b="0" i="0" u="none" strike="noStrike" baseline="0">
              <a:solidFill>
                <a:srgbClr val="000000"/>
              </a:solidFill>
              <a:latin typeface="Arial"/>
              <a:ea typeface="Arial"/>
              <a:cs typeface="Arial"/>
            </a:defRPr>
          </a:pPr>
          <a:endParaRPr lang="fr-FR"/>
        </a:p>
      </c:tx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horizontalDpi="200" verticalDpi="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46.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 Id="rId4" Type="http://schemas.openxmlformats.org/officeDocument/2006/relationships/chart" Target="../charts/chart54.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152400</xdr:colOff>
      <xdr:row>6</xdr:row>
      <xdr:rowOff>28575</xdr:rowOff>
    </xdr:from>
    <xdr:to>
      <xdr:col>8</xdr:col>
      <xdr:colOff>561975</xdr:colOff>
      <xdr:row>25</xdr:row>
      <xdr:rowOff>114300</xdr:rowOff>
    </xdr:to>
    <xdr:graphicFrame macro="">
      <xdr:nvGraphicFramePr>
        <xdr:cNvPr id="3"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0.15188</cdr:x>
      <cdr:y>0.41229</cdr:y>
    </cdr:from>
    <cdr:to>
      <cdr:x>0.31916</cdr:x>
      <cdr:y>0.5563</cdr:y>
    </cdr:to>
    <cdr:sp macro="" textlink="">
      <cdr:nvSpPr>
        <cdr:cNvPr id="1145857" name="Text Box 1"/>
        <cdr:cNvSpPr txBox="1">
          <a:spLocks xmlns:a="http://schemas.openxmlformats.org/drawingml/2006/main" noChangeArrowheads="1"/>
        </cdr:cNvSpPr>
      </cdr:nvSpPr>
      <cdr:spPr bwMode="auto">
        <a:xfrm xmlns:a="http://schemas.openxmlformats.org/drawingml/2006/main">
          <a:off x="460308" y="1177353"/>
          <a:ext cx="503506" cy="410156"/>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ysClr val="windowText" lastClr="000000"/>
              </a:solidFill>
              <a:latin typeface="Arial"/>
              <a:cs typeface="Arial"/>
            </a:rPr>
            <a:t>2nde générale et techno</a:t>
          </a:r>
        </a:p>
      </cdr:txBody>
    </cdr:sp>
  </cdr:relSizeAnchor>
  <cdr:relSizeAnchor xmlns:cdr="http://schemas.openxmlformats.org/drawingml/2006/chartDrawing">
    <cdr:from>
      <cdr:x>0.25912</cdr:x>
      <cdr:y>0.12377</cdr:y>
    </cdr:from>
    <cdr:to>
      <cdr:x>0.41672</cdr:x>
      <cdr:y>0.22381</cdr:y>
    </cdr:to>
    <cdr:sp macro="" textlink="">
      <cdr:nvSpPr>
        <cdr:cNvPr id="1145858" name="Text Box 2"/>
        <cdr:cNvSpPr txBox="1">
          <a:spLocks xmlns:a="http://schemas.openxmlformats.org/drawingml/2006/main" noChangeArrowheads="1"/>
        </cdr:cNvSpPr>
      </cdr:nvSpPr>
      <cdr:spPr bwMode="auto">
        <a:xfrm xmlns:a="http://schemas.openxmlformats.org/drawingml/2006/main">
          <a:off x="783106" y="355664"/>
          <a:ext cx="474359" cy="284907"/>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Redoub. 3e</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161925</xdr:colOff>
      <xdr:row>24</xdr:row>
      <xdr:rowOff>0</xdr:rowOff>
    </xdr:from>
    <xdr:to>
      <xdr:col>0</xdr:col>
      <xdr:colOff>419100</xdr:colOff>
      <xdr:row>24</xdr:row>
      <xdr:rowOff>0</xdr:rowOff>
    </xdr:to>
    <xdr:sp macro="" textlink="">
      <xdr:nvSpPr>
        <xdr:cNvPr id="2" name="Text Box 1"/>
        <xdr:cNvSpPr txBox="1">
          <a:spLocks noChangeArrowheads="1"/>
        </xdr:cNvSpPr>
      </xdr:nvSpPr>
      <xdr:spPr bwMode="auto">
        <a:xfrm>
          <a:off x="161925" y="5010150"/>
          <a:ext cx="2571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4</xdr:row>
      <xdr:rowOff>80962</xdr:rowOff>
    </xdr:from>
    <xdr:to>
      <xdr:col>1</xdr:col>
      <xdr:colOff>1742400</xdr:colOff>
      <xdr:row>17</xdr:row>
      <xdr:rowOff>135937</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0</xdr:rowOff>
    </xdr:from>
    <xdr:to>
      <xdr:col>1</xdr:col>
      <xdr:colOff>1732875</xdr:colOff>
      <xdr:row>39</xdr:row>
      <xdr:rowOff>54975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4</xdr:row>
      <xdr:rowOff>80962</xdr:rowOff>
    </xdr:from>
    <xdr:to>
      <xdr:col>1</xdr:col>
      <xdr:colOff>1742400</xdr:colOff>
      <xdr:row>17</xdr:row>
      <xdr:rowOff>135937</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0</xdr:rowOff>
    </xdr:from>
    <xdr:to>
      <xdr:col>1</xdr:col>
      <xdr:colOff>1732875</xdr:colOff>
      <xdr:row>39</xdr:row>
      <xdr:rowOff>54975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542924</xdr:colOff>
      <xdr:row>14</xdr:row>
      <xdr:rowOff>109538</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16</xdr:row>
      <xdr:rowOff>0</xdr:rowOff>
    </xdr:from>
    <xdr:to>
      <xdr:col>7</xdr:col>
      <xdr:colOff>552449</xdr:colOff>
      <xdr:row>26</xdr:row>
      <xdr:rowOff>71438</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142875</xdr:colOff>
      <xdr:row>2</xdr:row>
      <xdr:rowOff>161925</xdr:rowOff>
    </xdr:from>
    <xdr:to>
      <xdr:col>6</xdr:col>
      <xdr:colOff>247650</xdr:colOff>
      <xdr:row>19</xdr:row>
      <xdr:rowOff>142875</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152400</xdr:colOff>
      <xdr:row>3</xdr:row>
      <xdr:rowOff>76200</xdr:rowOff>
    </xdr:from>
    <xdr:to>
      <xdr:col>4</xdr:col>
      <xdr:colOff>371475</xdr:colOff>
      <xdr:row>16</xdr:row>
      <xdr:rowOff>123825</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30</xdr:row>
      <xdr:rowOff>0</xdr:rowOff>
    </xdr:from>
    <xdr:to>
      <xdr:col>4</xdr:col>
      <xdr:colOff>771525</xdr:colOff>
      <xdr:row>43</xdr:row>
      <xdr:rowOff>95250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19050</xdr:colOff>
      <xdr:row>4</xdr:row>
      <xdr:rowOff>0</xdr:rowOff>
    </xdr:from>
    <xdr:to>
      <xdr:col>4</xdr:col>
      <xdr:colOff>723900</xdr:colOff>
      <xdr:row>25</xdr:row>
      <xdr:rowOff>123825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257175</xdr:colOff>
      <xdr:row>3</xdr:row>
      <xdr:rowOff>47625</xdr:rowOff>
    </xdr:from>
    <xdr:to>
      <xdr:col>5</xdr:col>
      <xdr:colOff>1152525</xdr:colOff>
      <xdr:row>23</xdr:row>
      <xdr:rowOff>104775</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161925</xdr:colOff>
      <xdr:row>22</xdr:row>
      <xdr:rowOff>104775</xdr:rowOff>
    </xdr:from>
    <xdr:to>
      <xdr:col>14</xdr:col>
      <xdr:colOff>9525</xdr:colOff>
      <xdr:row>39</xdr:row>
      <xdr:rowOff>0</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857250</xdr:colOff>
      <xdr:row>3</xdr:row>
      <xdr:rowOff>171450</xdr:rowOff>
    </xdr:from>
    <xdr:to>
      <xdr:col>12</xdr:col>
      <xdr:colOff>161925</xdr:colOff>
      <xdr:row>18</xdr:row>
      <xdr:rowOff>395287</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0.25749</cdr:x>
      <cdr:y>0.16529</cdr:y>
    </cdr:from>
    <cdr:to>
      <cdr:x>0.45302</cdr:x>
      <cdr:y>0.22411</cdr:y>
    </cdr:to>
    <cdr:sp macro="" textlink="">
      <cdr:nvSpPr>
        <cdr:cNvPr id="417796" name="Text Box 4"/>
        <cdr:cNvSpPr txBox="1">
          <a:spLocks xmlns:a="http://schemas.openxmlformats.org/drawingml/2006/main" noChangeArrowheads="1"/>
        </cdr:cNvSpPr>
      </cdr:nvSpPr>
      <cdr:spPr bwMode="auto">
        <a:xfrm xmlns:a="http://schemas.openxmlformats.org/drawingml/2006/main">
          <a:off x="1518869" y="571515"/>
          <a:ext cx="1151001" cy="20226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mj-lt"/>
            </a:rPr>
            <a:t>France métropolitaine</a:t>
          </a:r>
        </a:p>
      </cdr:txBody>
    </cdr:sp>
  </cdr:relSizeAnchor>
  <cdr:relSizeAnchor xmlns:cdr="http://schemas.openxmlformats.org/drawingml/2006/chartDrawing">
    <cdr:from>
      <cdr:x>0.63371</cdr:x>
      <cdr:y>0.16626</cdr:y>
    </cdr:from>
    <cdr:to>
      <cdr:x>0.99043</cdr:x>
      <cdr:y>0.21892</cdr:y>
    </cdr:to>
    <cdr:sp macro="" textlink="">
      <cdr:nvSpPr>
        <cdr:cNvPr id="417800" name="Text Box 8"/>
        <cdr:cNvSpPr txBox="1">
          <a:spLocks xmlns:a="http://schemas.openxmlformats.org/drawingml/2006/main" noChangeArrowheads="1"/>
        </cdr:cNvSpPr>
      </cdr:nvSpPr>
      <cdr:spPr bwMode="auto">
        <a:xfrm xmlns:a="http://schemas.openxmlformats.org/drawingml/2006/main">
          <a:off x="3724275" y="585942"/>
          <a:ext cx="2096408" cy="185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mj-lt"/>
            </a:rPr>
            <a:t>France métropolitaine + DOM hors Mayotte</a:t>
          </a:r>
        </a:p>
        <a:p xmlns:a="http://schemas.openxmlformats.org/drawingml/2006/main">
          <a:pPr algn="l" rtl="0">
            <a:defRPr sz="1000"/>
          </a:pPr>
          <a:endParaRPr lang="fr-FR" sz="875" b="0" i="0" u="none" strike="noStrike" baseline="0">
            <a:solidFill>
              <a:srgbClr val="000000"/>
            </a:solidFill>
            <a:latin typeface="Arial Narrow"/>
          </a:endParaRPr>
        </a:p>
      </cdr:txBody>
    </cdr:sp>
  </cdr:relSizeAnchor>
  <cdr:relSizeAnchor xmlns:cdr="http://schemas.openxmlformats.org/drawingml/2006/chartDrawing">
    <cdr:from>
      <cdr:x>0.87358</cdr:x>
      <cdr:y>0.58394</cdr:y>
    </cdr:from>
    <cdr:to>
      <cdr:x>0.97407</cdr:x>
      <cdr:y>0.64865</cdr:y>
    </cdr:to>
    <cdr:sp macro="" textlink="">
      <cdr:nvSpPr>
        <cdr:cNvPr id="417801" name="Rectangle 9"/>
        <cdr:cNvSpPr>
          <a:spLocks xmlns:a="http://schemas.openxmlformats.org/drawingml/2006/main" noChangeArrowheads="1"/>
        </cdr:cNvSpPr>
      </cdr:nvSpPr>
      <cdr:spPr bwMode="auto">
        <a:xfrm xmlns:a="http://schemas.openxmlformats.org/drawingml/2006/main">
          <a:off x="5133975" y="2057950"/>
          <a:ext cx="590561" cy="2280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1" i="0" u="none" strike="noStrike" baseline="0">
              <a:solidFill>
                <a:schemeClr val="accent2">
                  <a:lumMod val="50000"/>
                </a:schemeClr>
              </a:solidFill>
              <a:latin typeface="+mj-lt"/>
              <a:cs typeface="Arial"/>
            </a:rPr>
            <a:t>Garçons</a:t>
          </a:r>
        </a:p>
      </cdr:txBody>
    </cdr:sp>
  </cdr:relSizeAnchor>
  <cdr:relSizeAnchor xmlns:cdr="http://schemas.openxmlformats.org/drawingml/2006/chartDrawing">
    <cdr:from>
      <cdr:x>0.83821</cdr:x>
      <cdr:y>0.52669</cdr:y>
    </cdr:from>
    <cdr:to>
      <cdr:x>0.94127</cdr:x>
      <cdr:y>0.56509</cdr:y>
    </cdr:to>
    <cdr:sp macro="" textlink="">
      <cdr:nvSpPr>
        <cdr:cNvPr id="417802" name="Rectangle 10"/>
        <cdr:cNvSpPr>
          <a:spLocks xmlns:a="http://schemas.openxmlformats.org/drawingml/2006/main" noChangeArrowheads="1"/>
        </cdr:cNvSpPr>
      </cdr:nvSpPr>
      <cdr:spPr bwMode="auto">
        <a:xfrm xmlns:a="http://schemas.openxmlformats.org/drawingml/2006/main">
          <a:off x="4926125" y="1856197"/>
          <a:ext cx="605676" cy="1353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1" i="0" u="none" strike="noStrike" baseline="0">
              <a:solidFill>
                <a:schemeClr val="accent3"/>
              </a:solidFill>
              <a:latin typeface="+mj-lt"/>
              <a:cs typeface="Arial"/>
            </a:rPr>
            <a:t>Ensemble</a:t>
          </a:r>
        </a:p>
      </cdr:txBody>
    </cdr:sp>
  </cdr:relSizeAnchor>
  <cdr:relSizeAnchor xmlns:cdr="http://schemas.openxmlformats.org/drawingml/2006/chartDrawing">
    <cdr:from>
      <cdr:x>0.51444</cdr:x>
      <cdr:y>0.08554</cdr:y>
    </cdr:from>
    <cdr:to>
      <cdr:x>0.51887</cdr:x>
      <cdr:y>0.8364</cdr:y>
    </cdr:to>
    <cdr:sp macro="" textlink="">
      <cdr:nvSpPr>
        <cdr:cNvPr id="417803" name="Line 11"/>
        <cdr:cNvSpPr>
          <a:spLocks xmlns:a="http://schemas.openxmlformats.org/drawingml/2006/main" noChangeShapeType="1"/>
        </cdr:cNvSpPr>
      </cdr:nvSpPr>
      <cdr:spPr bwMode="auto">
        <a:xfrm xmlns:a="http://schemas.openxmlformats.org/drawingml/2006/main" rot="-60000" flipV="1">
          <a:off x="3371210" y="301460"/>
          <a:ext cx="29030" cy="2646218"/>
        </a:xfrm>
        <a:prstGeom xmlns:a="http://schemas.openxmlformats.org/drawingml/2006/main" prst="line">
          <a:avLst/>
        </a:prstGeom>
        <a:noFill xmlns:a="http://schemas.openxmlformats.org/drawingml/2006/main"/>
        <a:ln xmlns:a="http://schemas.openxmlformats.org/drawingml/2006/main" w="12700">
          <a:solidFill>
            <a:srgbClr val="666699"/>
          </a:solidFill>
          <a:prstDash val="sysDot"/>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0.87034</cdr:x>
      <cdr:y>0.33465</cdr:y>
    </cdr:from>
    <cdr:to>
      <cdr:x>0.9319</cdr:x>
      <cdr:y>0.38649</cdr:y>
    </cdr:to>
    <cdr:sp macro="" textlink="">
      <cdr:nvSpPr>
        <cdr:cNvPr id="417804" name="Text Box 12"/>
        <cdr:cNvSpPr txBox="1">
          <a:spLocks xmlns:a="http://schemas.openxmlformats.org/drawingml/2006/main" noChangeArrowheads="1"/>
        </cdr:cNvSpPr>
      </cdr:nvSpPr>
      <cdr:spPr bwMode="auto">
        <a:xfrm xmlns:a="http://schemas.openxmlformats.org/drawingml/2006/main">
          <a:off x="5114925" y="1179390"/>
          <a:ext cx="361781" cy="18268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fr-FR" sz="800" b="1" i="0" u="none" strike="noStrike" baseline="0">
              <a:solidFill>
                <a:schemeClr val="accent1">
                  <a:lumMod val="50000"/>
                </a:schemeClr>
              </a:solidFill>
              <a:latin typeface="+mj-lt"/>
            </a:rPr>
            <a:t>Filles</a:t>
          </a:r>
        </a:p>
      </cdr:txBody>
    </cdr:sp>
  </cdr:relSizeAnchor>
</c:userShapes>
</file>

<file path=xl/drawings/drawing20.xml><?xml version="1.0" encoding="utf-8"?>
<c:userShapes xmlns:c="http://schemas.openxmlformats.org/drawingml/2006/chart">
  <cdr:relSizeAnchor xmlns:cdr="http://schemas.openxmlformats.org/drawingml/2006/chartDrawing">
    <cdr:from>
      <cdr:x>0.746</cdr:x>
      <cdr:y>0.08272</cdr:y>
    </cdr:from>
    <cdr:to>
      <cdr:x>0.82726</cdr:x>
      <cdr:y>0.14835</cdr:y>
    </cdr:to>
    <cdr:sp macro="" textlink="">
      <cdr:nvSpPr>
        <cdr:cNvPr id="1356806" name="Text Box 6"/>
        <cdr:cNvSpPr txBox="1">
          <a:spLocks xmlns:a="http://schemas.openxmlformats.org/drawingml/2006/main" noChangeArrowheads="1"/>
        </cdr:cNvSpPr>
      </cdr:nvSpPr>
      <cdr:spPr bwMode="auto">
        <a:xfrm xmlns:a="http://schemas.openxmlformats.org/drawingml/2006/main">
          <a:off x="3915194" y="225338"/>
          <a:ext cx="426475" cy="17878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1" i="0" u="none" strike="noStrike" baseline="0">
              <a:solidFill>
                <a:schemeClr val="accent1"/>
              </a:solidFill>
              <a:latin typeface="Arial"/>
              <a:cs typeface="Arial"/>
            </a:rPr>
            <a:t>Filles</a:t>
          </a:r>
        </a:p>
      </cdr:txBody>
    </cdr:sp>
  </cdr:relSizeAnchor>
  <cdr:relSizeAnchor xmlns:cdr="http://schemas.openxmlformats.org/drawingml/2006/chartDrawing">
    <cdr:from>
      <cdr:x>0.73536</cdr:x>
      <cdr:y>0.43503</cdr:y>
    </cdr:from>
    <cdr:to>
      <cdr:x>0.84281</cdr:x>
      <cdr:y>0.50067</cdr:y>
    </cdr:to>
    <cdr:sp macro="" textlink="">
      <cdr:nvSpPr>
        <cdr:cNvPr id="1356807" name="Text Box 7"/>
        <cdr:cNvSpPr txBox="1">
          <a:spLocks xmlns:a="http://schemas.openxmlformats.org/drawingml/2006/main" noChangeArrowheads="1"/>
        </cdr:cNvSpPr>
      </cdr:nvSpPr>
      <cdr:spPr bwMode="auto">
        <a:xfrm xmlns:a="http://schemas.openxmlformats.org/drawingml/2006/main">
          <a:off x="3859353" y="1185084"/>
          <a:ext cx="563928" cy="17881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fr-FR" sz="700" b="1" i="0" u="none" strike="noStrike" baseline="0">
              <a:solidFill>
                <a:schemeClr val="accent2"/>
              </a:solidFill>
              <a:latin typeface="Arial"/>
              <a:cs typeface="Arial"/>
            </a:rPr>
            <a:t>Garçons</a:t>
          </a: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0</xdr:colOff>
      <xdr:row>5</xdr:row>
      <xdr:rowOff>28575</xdr:rowOff>
    </xdr:from>
    <xdr:to>
      <xdr:col>6</xdr:col>
      <xdr:colOff>552450</xdr:colOff>
      <xdr:row>25</xdr:row>
      <xdr:rowOff>114300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2</xdr:col>
      <xdr:colOff>733425</xdr:colOff>
      <xdr:row>5</xdr:row>
      <xdr:rowOff>19050</xdr:rowOff>
    </xdr:from>
    <xdr:to>
      <xdr:col>9</xdr:col>
      <xdr:colOff>295275</xdr:colOff>
      <xdr:row>25</xdr:row>
      <xdr:rowOff>104775</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466725</xdr:colOff>
      <xdr:row>5</xdr:row>
      <xdr:rowOff>57150</xdr:rowOff>
    </xdr:from>
    <xdr:to>
      <xdr:col>9</xdr:col>
      <xdr:colOff>542925</xdr:colOff>
      <xdr:row>6</xdr:row>
      <xdr:rowOff>0</xdr:rowOff>
    </xdr:to>
    <xdr:sp macro="" textlink="">
      <xdr:nvSpPr>
        <xdr:cNvPr id="5" name="Text Box 3"/>
        <xdr:cNvSpPr txBox="1">
          <a:spLocks noChangeArrowheads="1"/>
        </xdr:cNvSpPr>
      </xdr:nvSpPr>
      <xdr:spPr bwMode="auto">
        <a:xfrm>
          <a:off x="6534150" y="1352550"/>
          <a:ext cx="2181225" cy="1047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171450</xdr:colOff>
      <xdr:row>3</xdr:row>
      <xdr:rowOff>9525</xdr:rowOff>
    </xdr:from>
    <xdr:to>
      <xdr:col>6</xdr:col>
      <xdr:colOff>295275</xdr:colOff>
      <xdr:row>20</xdr:row>
      <xdr:rowOff>38100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0.41501</cdr:x>
      <cdr:y>0.12386</cdr:y>
    </cdr:from>
    <cdr:to>
      <cdr:x>0.99129</cdr:x>
      <cdr:y>0.18839</cdr:y>
    </cdr:to>
    <cdr:sp macro="" textlink="">
      <cdr:nvSpPr>
        <cdr:cNvPr id="1288193" name="Text Box 1"/>
        <cdr:cNvSpPr txBox="1">
          <a:spLocks xmlns:a="http://schemas.openxmlformats.org/drawingml/2006/main" noChangeArrowheads="1"/>
        </cdr:cNvSpPr>
      </cdr:nvSpPr>
      <cdr:spPr bwMode="auto">
        <a:xfrm xmlns:a="http://schemas.openxmlformats.org/drawingml/2006/main">
          <a:off x="2272163" y="324063"/>
          <a:ext cx="3150737" cy="167202"/>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0.03303</cdr:x>
      <cdr:y>0.05523</cdr:y>
    </cdr:from>
    <cdr:to>
      <cdr:x>0.06595</cdr:x>
      <cdr:y>0.12506</cdr:y>
    </cdr:to>
    <cdr:sp macro="" textlink="">
      <cdr:nvSpPr>
        <cdr:cNvPr id="1288194" name="Text Box 2"/>
        <cdr:cNvSpPr txBox="1">
          <a:spLocks xmlns:a="http://schemas.openxmlformats.org/drawingml/2006/main" noChangeArrowheads="1"/>
        </cdr:cNvSpPr>
      </cdr:nvSpPr>
      <cdr:spPr bwMode="auto">
        <a:xfrm xmlns:a="http://schemas.openxmlformats.org/drawingml/2006/main">
          <a:off x="183759" y="146255"/>
          <a:ext cx="179966" cy="18092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975" b="0" i="0" u="none" strike="noStrike" baseline="0">
              <a:solidFill>
                <a:srgbClr val="000000"/>
              </a:solidFill>
              <a:latin typeface="Arial Narrow"/>
            </a:rPr>
            <a:t>%</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57150</xdr:colOff>
      <xdr:row>34</xdr:row>
      <xdr:rowOff>47625</xdr:rowOff>
    </xdr:from>
    <xdr:to>
      <xdr:col>4</xdr:col>
      <xdr:colOff>504825</xdr:colOff>
      <xdr:row>47</xdr:row>
      <xdr:rowOff>152400</xdr:rowOff>
    </xdr:to>
    <xdr:graphicFrame macro="">
      <xdr:nvGraphicFramePr>
        <xdr:cNvPr id="3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542925</xdr:colOff>
      <xdr:row>34</xdr:row>
      <xdr:rowOff>28575</xdr:rowOff>
    </xdr:from>
    <xdr:to>
      <xdr:col>8</xdr:col>
      <xdr:colOff>657225</xdr:colOff>
      <xdr:row>47</xdr:row>
      <xdr:rowOff>114300</xdr:rowOff>
    </xdr:to>
    <xdr:graphicFrame macro="">
      <xdr:nvGraphicFramePr>
        <xdr:cNvPr id="3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19</xdr:row>
      <xdr:rowOff>57150</xdr:rowOff>
    </xdr:from>
    <xdr:to>
      <xdr:col>4</xdr:col>
      <xdr:colOff>466725</xdr:colOff>
      <xdr:row>32</xdr:row>
      <xdr:rowOff>47625</xdr:rowOff>
    </xdr:to>
    <xdr:graphicFrame macro="">
      <xdr:nvGraphicFramePr>
        <xdr:cNvPr id="3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581025</xdr:colOff>
      <xdr:row>19</xdr:row>
      <xdr:rowOff>19050</xdr:rowOff>
    </xdr:from>
    <xdr:to>
      <xdr:col>8</xdr:col>
      <xdr:colOff>704850</xdr:colOff>
      <xdr:row>32</xdr:row>
      <xdr:rowOff>114300</xdr:rowOff>
    </xdr:to>
    <xdr:graphicFrame macro="">
      <xdr:nvGraphicFramePr>
        <xdr:cNvPr id="3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4</xdr:row>
      <xdr:rowOff>95250</xdr:rowOff>
    </xdr:from>
    <xdr:to>
      <xdr:col>4</xdr:col>
      <xdr:colOff>409575</xdr:colOff>
      <xdr:row>17</xdr:row>
      <xdr:rowOff>133350</xdr:rowOff>
    </xdr:to>
    <xdr:graphicFrame macro="">
      <xdr:nvGraphicFramePr>
        <xdr:cNvPr id="3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447675</xdr:colOff>
      <xdr:row>4</xdr:row>
      <xdr:rowOff>76200</xdr:rowOff>
    </xdr:from>
    <xdr:to>
      <xdr:col>8</xdr:col>
      <xdr:colOff>666750</xdr:colOff>
      <xdr:row>17</xdr:row>
      <xdr:rowOff>152400</xdr:rowOff>
    </xdr:to>
    <xdr:graphicFrame macro="">
      <xdr:nvGraphicFramePr>
        <xdr:cNvPr id="3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0.20874</cdr:x>
      <cdr:y>0.0852</cdr:y>
    </cdr:from>
    <cdr:to>
      <cdr:x>0.39117</cdr:x>
      <cdr:y>0.17982</cdr:y>
    </cdr:to>
    <cdr:sp macro="" textlink="">
      <cdr:nvSpPr>
        <cdr:cNvPr id="448514" name="Rectangle 2"/>
        <cdr:cNvSpPr>
          <a:spLocks xmlns:a="http://schemas.openxmlformats.org/drawingml/2006/main" noChangeArrowheads="1"/>
        </cdr:cNvSpPr>
      </cdr:nvSpPr>
      <cdr:spPr bwMode="auto">
        <a:xfrm xmlns:a="http://schemas.openxmlformats.org/drawingml/2006/main">
          <a:off x="705032" y="186588"/>
          <a:ext cx="613393" cy="203683"/>
        </a:xfrm>
        <a:prstGeom xmlns:a="http://schemas.openxmlformats.org/drawingml/2006/main" prst="rect">
          <a:avLst/>
        </a:prstGeom>
        <a:solidFill xmlns:a="http://schemas.openxmlformats.org/drawingml/2006/main">
          <a:schemeClr val="accent1"/>
        </a:solidFill>
        <a:ln xmlns:a="http://schemas.openxmlformats.org/drawingml/2006/main" w="9525">
          <a:no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0">
            <a:defRPr sz="1000"/>
          </a:pPr>
          <a:r>
            <a:rPr lang="fr-FR" sz="875" b="1" i="0" u="none" strike="noStrike" baseline="0">
              <a:solidFill>
                <a:sysClr val="windowText" lastClr="000000"/>
              </a:solidFill>
              <a:latin typeface="Arial Narrow"/>
            </a:rPr>
            <a:t>Filles</a:t>
          </a:r>
        </a:p>
      </cdr:txBody>
    </cdr:sp>
  </cdr:relSizeAnchor>
</c:userShapes>
</file>

<file path=xl/drawings/drawing27.xml><?xml version="1.0" encoding="utf-8"?>
<c:userShapes xmlns:c="http://schemas.openxmlformats.org/drawingml/2006/chart">
  <cdr:relSizeAnchor xmlns:cdr="http://schemas.openxmlformats.org/drawingml/2006/chartDrawing">
    <cdr:from>
      <cdr:x>0.41456</cdr:x>
      <cdr:y>0.08535</cdr:y>
    </cdr:from>
    <cdr:to>
      <cdr:x>0.59758</cdr:x>
      <cdr:y>0.18698</cdr:y>
    </cdr:to>
    <cdr:sp macro="" textlink="">
      <cdr:nvSpPr>
        <cdr:cNvPr id="449538" name="Rectangle 2"/>
        <cdr:cNvSpPr>
          <a:spLocks xmlns:a="http://schemas.openxmlformats.org/drawingml/2006/main" noChangeArrowheads="1"/>
        </cdr:cNvSpPr>
      </cdr:nvSpPr>
      <cdr:spPr bwMode="auto">
        <a:xfrm xmlns:a="http://schemas.openxmlformats.org/drawingml/2006/main">
          <a:off x="1361516" y="190151"/>
          <a:ext cx="599685" cy="222647"/>
        </a:xfrm>
        <a:prstGeom xmlns:a="http://schemas.openxmlformats.org/drawingml/2006/main" prst="rect">
          <a:avLst/>
        </a:prstGeom>
        <a:solidFill xmlns:a="http://schemas.openxmlformats.org/drawingml/2006/main">
          <a:schemeClr val="accent2"/>
        </a:solidFill>
        <a:ln xmlns:a="http://schemas.openxmlformats.org/drawingml/2006/main" w="9525">
          <a:no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0">
            <a:defRPr sz="1000"/>
          </a:pPr>
          <a:r>
            <a:rPr lang="fr-FR" sz="875" b="1" i="0" u="none" strike="noStrike" baseline="0">
              <a:solidFill>
                <a:sysClr val="windowText" lastClr="000000"/>
              </a:solidFill>
              <a:latin typeface="Arial Narrow"/>
            </a:rPr>
            <a:t>Garçons</a:t>
          </a:r>
        </a:p>
      </cdr:txBody>
    </cdr:sp>
  </cdr:relSizeAnchor>
</c:userShapes>
</file>

<file path=xl/drawings/drawing28.xml><?xml version="1.0" encoding="utf-8"?>
<xdr:wsDr xmlns:xdr="http://schemas.openxmlformats.org/drawingml/2006/spreadsheetDrawing" xmlns:a="http://schemas.openxmlformats.org/drawingml/2006/main">
  <xdr:twoCellAnchor>
    <xdr:from>
      <xdr:col>0</xdr:col>
      <xdr:colOff>0</xdr:colOff>
      <xdr:row>3</xdr:row>
      <xdr:rowOff>133350</xdr:rowOff>
    </xdr:from>
    <xdr:to>
      <xdr:col>6</xdr:col>
      <xdr:colOff>0</xdr:colOff>
      <xdr:row>23</xdr:row>
      <xdr:rowOff>104775</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66675</xdr:colOff>
      <xdr:row>5</xdr:row>
      <xdr:rowOff>85725</xdr:rowOff>
    </xdr:from>
    <xdr:to>
      <xdr:col>17</xdr:col>
      <xdr:colOff>142875</xdr:colOff>
      <xdr:row>25</xdr:row>
      <xdr:rowOff>114300</xdr:rowOff>
    </xdr:to>
    <xdr:graphicFrame macro="">
      <xdr:nvGraphicFramePr>
        <xdr:cNvPr id="3"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276225</xdr:colOff>
      <xdr:row>4</xdr:row>
      <xdr:rowOff>104775</xdr:rowOff>
    </xdr:from>
    <xdr:to>
      <xdr:col>9</xdr:col>
      <xdr:colOff>638175</xdr:colOff>
      <xdr:row>19</xdr:row>
      <xdr:rowOff>76200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25</xdr:row>
      <xdr:rowOff>23812</xdr:rowOff>
    </xdr:from>
    <xdr:to>
      <xdr:col>9</xdr:col>
      <xdr:colOff>1104900</xdr:colOff>
      <xdr:row>40</xdr:row>
      <xdr:rowOff>52387</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0.02344</cdr:x>
      <cdr:y>0.1075</cdr:y>
    </cdr:from>
    <cdr:to>
      <cdr:x>0.08086</cdr:x>
      <cdr:y>0.14367</cdr:y>
    </cdr:to>
    <cdr:sp macro="" textlink="">
      <cdr:nvSpPr>
        <cdr:cNvPr id="1129473" name="Rectangle 2049"/>
        <cdr:cNvSpPr>
          <a:spLocks xmlns:a="http://schemas.openxmlformats.org/drawingml/2006/main" noChangeArrowheads="1"/>
        </cdr:cNvSpPr>
      </cdr:nvSpPr>
      <cdr:spPr bwMode="auto">
        <a:xfrm xmlns:a="http://schemas.openxmlformats.org/drawingml/2006/main">
          <a:off x="124414" y="355414"/>
          <a:ext cx="296994" cy="118506"/>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a:t>
          </a:r>
        </a:p>
      </cdr:txBody>
    </cdr:sp>
  </cdr:relSizeAnchor>
  <cdr:relSizeAnchor xmlns:cdr="http://schemas.openxmlformats.org/drawingml/2006/chartDrawing">
    <cdr:from>
      <cdr:x>0.27424</cdr:x>
      <cdr:y>0.19586</cdr:y>
    </cdr:from>
    <cdr:to>
      <cdr:x>0.74834</cdr:x>
      <cdr:y>0.24392</cdr:y>
    </cdr:to>
    <cdr:sp macro="" textlink="">
      <cdr:nvSpPr>
        <cdr:cNvPr id="1129474" name="Rectangle 2050"/>
        <cdr:cNvSpPr>
          <a:spLocks xmlns:a="http://schemas.openxmlformats.org/drawingml/2006/main" noChangeArrowheads="1"/>
        </cdr:cNvSpPr>
      </cdr:nvSpPr>
      <cdr:spPr bwMode="auto">
        <a:xfrm xmlns:a="http://schemas.openxmlformats.org/drawingml/2006/main">
          <a:off x="1421543" y="644917"/>
          <a:ext cx="2452106" cy="157477"/>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Sciences et technologies de laboratoire (STL)</a:t>
          </a:r>
        </a:p>
      </cdr:txBody>
    </cdr:sp>
  </cdr:relSizeAnchor>
  <cdr:relSizeAnchor xmlns:cdr="http://schemas.openxmlformats.org/drawingml/2006/chartDrawing">
    <cdr:from>
      <cdr:x>0.48282</cdr:x>
      <cdr:y>0.31431</cdr:y>
    </cdr:from>
    <cdr:to>
      <cdr:x>0.64527</cdr:x>
      <cdr:y>0.37499</cdr:y>
    </cdr:to>
    <cdr:sp macro="" textlink="">
      <cdr:nvSpPr>
        <cdr:cNvPr id="1129475" name="Rectangle 2051"/>
        <cdr:cNvSpPr>
          <a:spLocks xmlns:a="http://schemas.openxmlformats.org/drawingml/2006/main" noChangeArrowheads="1"/>
        </cdr:cNvSpPr>
      </cdr:nvSpPr>
      <cdr:spPr bwMode="auto">
        <a:xfrm xmlns:a="http://schemas.openxmlformats.org/drawingml/2006/main">
          <a:off x="2500368" y="1033042"/>
          <a:ext cx="840215" cy="198834"/>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Scientifique (S)</a:t>
          </a:r>
        </a:p>
      </cdr:txBody>
    </cdr:sp>
  </cdr:relSizeAnchor>
  <cdr:relSizeAnchor xmlns:cdr="http://schemas.openxmlformats.org/drawingml/2006/chartDrawing">
    <cdr:from>
      <cdr:x>0.4519</cdr:x>
      <cdr:y>0.47378</cdr:y>
    </cdr:from>
    <cdr:to>
      <cdr:x>0.73828</cdr:x>
      <cdr:y>0.52961</cdr:y>
    </cdr:to>
    <cdr:sp macro="" textlink="">
      <cdr:nvSpPr>
        <cdr:cNvPr id="1129476" name="Rectangle 2052"/>
        <cdr:cNvSpPr>
          <a:spLocks xmlns:a="http://schemas.openxmlformats.org/drawingml/2006/main" noChangeArrowheads="1"/>
        </cdr:cNvSpPr>
      </cdr:nvSpPr>
      <cdr:spPr bwMode="auto">
        <a:xfrm xmlns:a="http://schemas.openxmlformats.org/drawingml/2006/main">
          <a:off x="2340448" y="1555579"/>
          <a:ext cx="1481164" cy="182927"/>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Terminales S + STI2D + STL</a:t>
          </a:r>
        </a:p>
      </cdr:txBody>
    </cdr:sp>
  </cdr:relSizeAnchor>
  <cdr:relSizeAnchor xmlns:cdr="http://schemas.openxmlformats.org/drawingml/2006/chartDrawing">
    <cdr:from>
      <cdr:x>0.22859</cdr:x>
      <cdr:y>0.62476</cdr:y>
    </cdr:from>
    <cdr:to>
      <cdr:x>0.8676</cdr:x>
      <cdr:y>0.6886</cdr:y>
    </cdr:to>
    <cdr:sp macro="" textlink="">
      <cdr:nvSpPr>
        <cdr:cNvPr id="1129477" name="Text Box 2053"/>
        <cdr:cNvSpPr txBox="1">
          <a:spLocks xmlns:a="http://schemas.openxmlformats.org/drawingml/2006/main" noChangeArrowheads="1"/>
        </cdr:cNvSpPr>
      </cdr:nvSpPr>
      <cdr:spPr bwMode="auto">
        <a:xfrm xmlns:a="http://schemas.openxmlformats.org/drawingml/2006/main">
          <a:off x="1185470" y="2050278"/>
          <a:ext cx="3305013" cy="20917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STI2D : Sc et techn de l'industrie et du développement durable *</a:t>
          </a: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57150</xdr:colOff>
      <xdr:row>5</xdr:row>
      <xdr:rowOff>66675</xdr:rowOff>
    </xdr:from>
    <xdr:to>
      <xdr:col>8</xdr:col>
      <xdr:colOff>685800</xdr:colOff>
      <xdr:row>22</xdr:row>
      <xdr:rowOff>38100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323850</xdr:colOff>
      <xdr:row>5</xdr:row>
      <xdr:rowOff>57150</xdr:rowOff>
    </xdr:from>
    <xdr:to>
      <xdr:col>1</xdr:col>
      <xdr:colOff>76200</xdr:colOff>
      <xdr:row>6</xdr:row>
      <xdr:rowOff>0</xdr:rowOff>
    </xdr:to>
    <xdr:sp macro="" textlink="">
      <xdr:nvSpPr>
        <xdr:cNvPr id="5" name="Text Box 2"/>
        <xdr:cNvSpPr txBox="1">
          <a:spLocks noChangeArrowheads="1"/>
        </xdr:cNvSpPr>
      </xdr:nvSpPr>
      <xdr:spPr bwMode="auto">
        <a:xfrm>
          <a:off x="323850" y="1228725"/>
          <a:ext cx="590550" cy="1428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a:t>
          </a:r>
        </a:p>
      </xdr:txBody>
    </xdr:sp>
    <xdr:clientData/>
  </xdr:twoCellAnchor>
</xdr:wsDr>
</file>

<file path=xl/drawings/drawing32.xml><?xml version="1.0" encoding="utf-8"?>
<c:userShapes xmlns:c="http://schemas.openxmlformats.org/drawingml/2006/chart">
  <cdr:relSizeAnchor xmlns:cdr="http://schemas.openxmlformats.org/drawingml/2006/chartDrawing">
    <cdr:from>
      <cdr:x>0.67108</cdr:x>
      <cdr:y>0.90074</cdr:y>
    </cdr:from>
    <cdr:to>
      <cdr:x>0.81758</cdr:x>
      <cdr:y>0.98137</cdr:y>
    </cdr:to>
    <cdr:sp macro="" textlink="">
      <cdr:nvSpPr>
        <cdr:cNvPr id="1438721" name="Rectangle 1"/>
        <cdr:cNvSpPr>
          <a:spLocks xmlns:a="http://schemas.openxmlformats.org/drawingml/2006/main" noChangeArrowheads="1"/>
        </cdr:cNvSpPr>
      </cdr:nvSpPr>
      <cdr:spPr bwMode="auto">
        <a:xfrm xmlns:a="http://schemas.openxmlformats.org/drawingml/2006/main">
          <a:off x="3812832" y="2731468"/>
          <a:ext cx="831666" cy="2442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Niveaux V + IV</a:t>
          </a:r>
        </a:p>
      </cdr:txBody>
    </cdr:sp>
  </cdr:relSizeAnchor>
  <cdr:relSizeAnchor xmlns:cdr="http://schemas.openxmlformats.org/drawingml/2006/chartDrawing">
    <cdr:from>
      <cdr:x>0.41249</cdr:x>
      <cdr:y>0.89929</cdr:y>
    </cdr:from>
    <cdr:to>
      <cdr:x>0.5086</cdr:x>
      <cdr:y>0.96176</cdr:y>
    </cdr:to>
    <cdr:sp macro="" textlink="">
      <cdr:nvSpPr>
        <cdr:cNvPr id="1438722" name="Rectangle 2"/>
        <cdr:cNvSpPr>
          <a:spLocks xmlns:a="http://schemas.openxmlformats.org/drawingml/2006/main" noChangeArrowheads="1"/>
        </cdr:cNvSpPr>
      </cdr:nvSpPr>
      <cdr:spPr bwMode="auto">
        <a:xfrm xmlns:a="http://schemas.openxmlformats.org/drawingml/2006/main">
          <a:off x="2344858" y="2727068"/>
          <a:ext cx="545606" cy="18922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Niveau IV</a:t>
          </a:r>
        </a:p>
      </cdr:txBody>
    </cdr:sp>
  </cdr:relSizeAnchor>
  <cdr:relSizeAnchor xmlns:cdr="http://schemas.openxmlformats.org/drawingml/2006/chartDrawing">
    <cdr:from>
      <cdr:x>0.1485</cdr:x>
      <cdr:y>0.90074</cdr:y>
    </cdr:from>
    <cdr:to>
      <cdr:x>0.24928</cdr:x>
      <cdr:y>0.98137</cdr:y>
    </cdr:to>
    <cdr:sp macro="" textlink="">
      <cdr:nvSpPr>
        <cdr:cNvPr id="1438723" name="Rectangle 3"/>
        <cdr:cNvSpPr>
          <a:spLocks xmlns:a="http://schemas.openxmlformats.org/drawingml/2006/main" noChangeArrowheads="1"/>
        </cdr:cNvSpPr>
      </cdr:nvSpPr>
      <cdr:spPr bwMode="auto">
        <a:xfrm xmlns:a="http://schemas.openxmlformats.org/drawingml/2006/main">
          <a:off x="846185" y="2731468"/>
          <a:ext cx="572119" cy="2442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Niveau V</a:t>
          </a:r>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95250</xdr:colOff>
      <xdr:row>5</xdr:row>
      <xdr:rowOff>85725</xdr:rowOff>
    </xdr:from>
    <xdr:to>
      <xdr:col>7</xdr:col>
      <xdr:colOff>657225</xdr:colOff>
      <xdr:row>16</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6</xdr:row>
      <xdr:rowOff>47625</xdr:rowOff>
    </xdr:from>
    <xdr:to>
      <xdr:col>3</xdr:col>
      <xdr:colOff>304800</xdr:colOff>
      <xdr:row>30</xdr:row>
      <xdr:rowOff>142875</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36</xdr:row>
      <xdr:rowOff>104775</xdr:rowOff>
    </xdr:from>
    <xdr:to>
      <xdr:col>3</xdr:col>
      <xdr:colOff>361950</xdr:colOff>
      <xdr:row>55</xdr:row>
      <xdr:rowOff>0</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295275</xdr:colOff>
      <xdr:row>4</xdr:row>
      <xdr:rowOff>142875</xdr:rowOff>
    </xdr:from>
    <xdr:to>
      <xdr:col>3</xdr:col>
      <xdr:colOff>628650</xdr:colOff>
      <xdr:row>25</xdr:row>
      <xdr:rowOff>28575</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295275</xdr:colOff>
      <xdr:row>6</xdr:row>
      <xdr:rowOff>95250</xdr:rowOff>
    </xdr:from>
    <xdr:to>
      <xdr:col>5</xdr:col>
      <xdr:colOff>447675</xdr:colOff>
      <xdr:row>29</xdr:row>
      <xdr:rowOff>28575</xdr:rowOff>
    </xdr:to>
    <xdr:graphicFrame macro="">
      <xdr:nvGraphicFramePr>
        <xdr:cNvPr id="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85725</xdr:colOff>
      <xdr:row>5</xdr:row>
      <xdr:rowOff>85725</xdr:rowOff>
    </xdr:from>
    <xdr:to>
      <xdr:col>4</xdr:col>
      <xdr:colOff>104775</xdr:colOff>
      <xdr:row>18</xdr:row>
      <xdr:rowOff>142875</xdr:rowOff>
    </xdr:to>
    <xdr:graphicFrame macro="">
      <xdr:nvGraphicFramePr>
        <xdr:cNvPr id="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34</xdr:row>
      <xdr:rowOff>123825</xdr:rowOff>
    </xdr:from>
    <xdr:to>
      <xdr:col>5</xdr:col>
      <xdr:colOff>152400</xdr:colOff>
      <xdr:row>49</xdr:row>
      <xdr:rowOff>85725</xdr:rowOff>
    </xdr:to>
    <xdr:graphicFrame macro="">
      <xdr:nvGraphicFramePr>
        <xdr:cNvPr id="5"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206375</xdr:colOff>
      <xdr:row>7</xdr:row>
      <xdr:rowOff>126999</xdr:rowOff>
    </xdr:from>
    <xdr:to>
      <xdr:col>4</xdr:col>
      <xdr:colOff>1838375</xdr:colOff>
      <xdr:row>32</xdr:row>
      <xdr:rowOff>161924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0.83559</cdr:x>
      <cdr:y>0.19773</cdr:y>
    </cdr:from>
    <cdr:to>
      <cdr:x>0.97301</cdr:x>
      <cdr:y>0.26786</cdr:y>
    </cdr:to>
    <cdr:sp macro="" textlink="">
      <cdr:nvSpPr>
        <cdr:cNvPr id="2" name="ZoneTexte 1"/>
        <cdr:cNvSpPr txBox="1"/>
      </cdr:nvSpPr>
      <cdr:spPr>
        <a:xfrm xmlns:a="http://schemas.openxmlformats.org/drawingml/2006/main">
          <a:off x="8102286" y="1170500"/>
          <a:ext cx="1332486" cy="415155"/>
        </a:xfrm>
        <a:prstGeom xmlns:a="http://schemas.openxmlformats.org/drawingml/2006/main" prst="rect">
          <a:avLst/>
        </a:prstGeom>
        <a:solidFill xmlns:a="http://schemas.openxmlformats.org/drawingml/2006/main">
          <a:schemeClr val="accent2"/>
        </a:solidFill>
      </cdr:spPr>
      <cdr:txBody>
        <a:bodyPr xmlns:a="http://schemas.openxmlformats.org/drawingml/2006/main" vertOverflow="clip" wrap="square" rtlCol="0"/>
        <a:lstStyle xmlns:a="http://schemas.openxmlformats.org/drawingml/2006/main"/>
        <a:p xmlns:a="http://schemas.openxmlformats.org/drawingml/2006/main">
          <a:r>
            <a:rPr lang="fr-FR" sz="900" b="1">
              <a:solidFill>
                <a:schemeClr val="bg1"/>
              </a:solidFill>
              <a:latin typeface="Arial Narrow" panose="020B0606020202030204" pitchFamily="34" charset="0"/>
            </a:rPr>
            <a:t>Garçons</a:t>
          </a:r>
        </a:p>
      </cdr:txBody>
    </cdr:sp>
  </cdr:relSizeAnchor>
  <cdr:relSizeAnchor xmlns:cdr="http://schemas.openxmlformats.org/drawingml/2006/chartDrawing">
    <cdr:from>
      <cdr:x>0.38085</cdr:x>
      <cdr:y>0.19542</cdr:y>
    </cdr:from>
    <cdr:to>
      <cdr:x>0.51826</cdr:x>
      <cdr:y>0.26556</cdr:y>
    </cdr:to>
    <cdr:sp macro="" textlink="">
      <cdr:nvSpPr>
        <cdr:cNvPr id="3" name="ZoneTexte 1"/>
        <cdr:cNvSpPr txBox="1"/>
      </cdr:nvSpPr>
      <cdr:spPr>
        <a:xfrm xmlns:a="http://schemas.openxmlformats.org/drawingml/2006/main">
          <a:off x="3692909" y="1156869"/>
          <a:ext cx="1332389" cy="415215"/>
        </a:xfrm>
        <a:prstGeom xmlns:a="http://schemas.openxmlformats.org/drawingml/2006/main" prst="rect">
          <a:avLst/>
        </a:prstGeom>
        <a:solidFill xmlns:a="http://schemas.openxmlformats.org/drawingml/2006/main">
          <a:schemeClr val="accent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solidFill>
                <a:sysClr val="windowText" lastClr="000000"/>
              </a:solidFill>
              <a:latin typeface="Arial Narrow" panose="020B0606020202030204" pitchFamily="34" charset="0"/>
            </a:rPr>
            <a:t>Filles</a:t>
          </a:r>
        </a:p>
      </cdr:txBody>
    </cdr:sp>
  </cdr:relSizeAnchor>
</c:userShapes>
</file>

<file path=xl/drawings/drawing4.xml><?xml version="1.0" encoding="utf-8"?>
<c:userShapes xmlns:c="http://schemas.openxmlformats.org/drawingml/2006/chart">
  <cdr:relSizeAnchor xmlns:cdr="http://schemas.openxmlformats.org/drawingml/2006/chartDrawing">
    <cdr:from>
      <cdr:x>0.03949</cdr:x>
      <cdr:y>0.88947</cdr:y>
    </cdr:from>
    <cdr:to>
      <cdr:x>0.08967</cdr:x>
      <cdr:y>0.96943</cdr:y>
    </cdr:to>
    <cdr:sp macro="" textlink="">
      <cdr:nvSpPr>
        <cdr:cNvPr id="419841" name="Text Box 1"/>
        <cdr:cNvSpPr txBox="1">
          <a:spLocks xmlns:a="http://schemas.openxmlformats.org/drawingml/2006/main" noChangeArrowheads="1"/>
        </cdr:cNvSpPr>
      </cdr:nvSpPr>
      <cdr:spPr bwMode="auto">
        <a:xfrm xmlns:a="http://schemas.openxmlformats.org/drawingml/2006/main">
          <a:off x="184833" y="2146648"/>
          <a:ext cx="230898" cy="19268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Narrow"/>
            </a:rPr>
            <a:t>Âge</a:t>
          </a:r>
        </a:p>
      </cdr:txBody>
    </cdr:sp>
  </cdr:relSizeAnchor>
  <cdr:relSizeAnchor xmlns:cdr="http://schemas.openxmlformats.org/drawingml/2006/chartDrawing">
    <cdr:from>
      <cdr:x>0.03924</cdr:x>
      <cdr:y>0.01976</cdr:y>
    </cdr:from>
    <cdr:to>
      <cdr:x>0.06201</cdr:x>
      <cdr:y>0.07115</cdr:y>
    </cdr:to>
    <cdr:sp macro="" textlink="">
      <cdr:nvSpPr>
        <cdr:cNvPr id="419842" name="Text Box 2"/>
        <cdr:cNvSpPr txBox="1">
          <a:spLocks xmlns:a="http://schemas.openxmlformats.org/drawingml/2006/main" noChangeArrowheads="1"/>
        </cdr:cNvSpPr>
      </cdr:nvSpPr>
      <cdr:spPr bwMode="auto">
        <a:xfrm xmlns:a="http://schemas.openxmlformats.org/drawingml/2006/main">
          <a:off x="183707" y="50800"/>
          <a:ext cx="104749" cy="12383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fr-FR" sz="600" b="0" i="0" u="none" strike="noStrike" baseline="0">
              <a:solidFill>
                <a:srgbClr val="000000"/>
              </a:solidFill>
              <a:latin typeface="Arial Narrow"/>
            </a:rPr>
            <a:t>%</a:t>
          </a:r>
        </a:p>
      </cdr:txBody>
    </cdr:sp>
  </cdr:relSizeAnchor>
</c:userShapes>
</file>

<file path=xl/drawings/drawing40.xml><?xml version="1.0" encoding="utf-8"?>
<xdr:wsDr xmlns:xdr="http://schemas.openxmlformats.org/drawingml/2006/spreadsheetDrawing" xmlns:a="http://schemas.openxmlformats.org/drawingml/2006/main">
  <xdr:twoCellAnchor>
    <xdr:from>
      <xdr:col>0</xdr:col>
      <xdr:colOff>57150</xdr:colOff>
      <xdr:row>6</xdr:row>
      <xdr:rowOff>85724</xdr:rowOff>
    </xdr:from>
    <xdr:to>
      <xdr:col>0</xdr:col>
      <xdr:colOff>4737150</xdr:colOff>
      <xdr:row>30</xdr:row>
      <xdr:rowOff>66974</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2619375</xdr:colOff>
      <xdr:row>10</xdr:row>
      <xdr:rowOff>123825</xdr:rowOff>
    </xdr:from>
    <xdr:to>
      <xdr:col>0</xdr:col>
      <xdr:colOff>3262454</xdr:colOff>
      <xdr:row>12</xdr:row>
      <xdr:rowOff>77175</xdr:rowOff>
    </xdr:to>
    <xdr:sp macro="" textlink="">
      <xdr:nvSpPr>
        <xdr:cNvPr id="5" name="ZoneTexte 1"/>
        <xdr:cNvSpPr txBox="1"/>
      </xdr:nvSpPr>
      <xdr:spPr>
        <a:xfrm>
          <a:off x="2619375" y="2200275"/>
          <a:ext cx="643079" cy="277200"/>
        </a:xfrm>
        <a:prstGeom prst="rect">
          <a:avLst/>
        </a:prstGeom>
        <a:solidFill>
          <a:schemeClr val="accent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900" b="1">
              <a:latin typeface="Arial Narrow" panose="020B0606020202030204" pitchFamily="34" charset="0"/>
            </a:rPr>
            <a:t>Filles</a:t>
          </a:r>
        </a:p>
      </xdr:txBody>
    </xdr:sp>
    <xdr:clientData/>
  </xdr:twoCellAnchor>
</xdr:wsDr>
</file>

<file path=xl/drawings/drawing41.xml><?xml version="1.0" encoding="utf-8"?>
<c:userShapes xmlns:c="http://schemas.openxmlformats.org/drawingml/2006/chart">
  <cdr:relSizeAnchor xmlns:cdr="http://schemas.openxmlformats.org/drawingml/2006/chartDrawing">
    <cdr:from>
      <cdr:x>0.79201</cdr:x>
      <cdr:y>0.15754</cdr:y>
    </cdr:from>
    <cdr:to>
      <cdr:x>0.92604</cdr:x>
      <cdr:y>0.21125</cdr:y>
    </cdr:to>
    <cdr:sp macro="" textlink="">
      <cdr:nvSpPr>
        <cdr:cNvPr id="5" name="ZoneTexte 1"/>
        <cdr:cNvSpPr txBox="1"/>
      </cdr:nvSpPr>
      <cdr:spPr>
        <a:xfrm xmlns:a="http://schemas.openxmlformats.org/drawingml/2006/main">
          <a:off x="3706615" y="807361"/>
          <a:ext cx="627260" cy="275251"/>
        </a:xfrm>
        <a:prstGeom xmlns:a="http://schemas.openxmlformats.org/drawingml/2006/main" prst="rect">
          <a:avLst/>
        </a:prstGeom>
        <a:solidFill xmlns:a="http://schemas.openxmlformats.org/drawingml/2006/main">
          <a:schemeClr val="accent2"/>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solidFill>
                <a:schemeClr val="bg1"/>
              </a:solidFill>
              <a:latin typeface="Arial Narrow" panose="020B0606020202030204" pitchFamily="34" charset="0"/>
            </a:rPr>
            <a:t>Garçons</a:t>
          </a:r>
        </a:p>
      </cdr:txBody>
    </cdr:sp>
  </cdr:relSizeAnchor>
</c:userShapes>
</file>

<file path=xl/drawings/drawing42.xml><?xml version="1.0" encoding="utf-8"?>
<xdr:wsDr xmlns:xdr="http://schemas.openxmlformats.org/drawingml/2006/spreadsheetDrawing" xmlns:a="http://schemas.openxmlformats.org/drawingml/2006/main">
  <xdr:twoCellAnchor>
    <xdr:from>
      <xdr:col>1</xdr:col>
      <xdr:colOff>28575</xdr:colOff>
      <xdr:row>18</xdr:row>
      <xdr:rowOff>47625</xdr:rowOff>
    </xdr:from>
    <xdr:to>
      <xdr:col>2</xdr:col>
      <xdr:colOff>7348</xdr:colOff>
      <xdr:row>18</xdr:row>
      <xdr:rowOff>48442</xdr:rowOff>
    </xdr:to>
    <xdr:cxnSp macro="">
      <xdr:nvCxnSpPr>
        <xdr:cNvPr id="56" name="Connecteur droit avec flèche 55"/>
        <xdr:cNvCxnSpPr/>
      </xdr:nvCxnSpPr>
      <xdr:spPr>
        <a:xfrm>
          <a:off x="600075" y="3771900"/>
          <a:ext cx="188323" cy="817"/>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xdr:colOff>
      <xdr:row>16</xdr:row>
      <xdr:rowOff>91167</xdr:rowOff>
    </xdr:from>
    <xdr:to>
      <xdr:col>4</xdr:col>
      <xdr:colOff>15240</xdr:colOff>
      <xdr:row>16</xdr:row>
      <xdr:rowOff>91167</xdr:rowOff>
    </xdr:to>
    <xdr:cxnSp macro="">
      <xdr:nvCxnSpPr>
        <xdr:cNvPr id="57" name="Connecteur droit avec flèche 56"/>
        <xdr:cNvCxnSpPr/>
      </xdr:nvCxnSpPr>
      <xdr:spPr>
        <a:xfrm>
          <a:off x="1598295" y="3339192"/>
          <a:ext cx="20764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xdr:colOff>
      <xdr:row>8</xdr:row>
      <xdr:rowOff>72117</xdr:rowOff>
    </xdr:from>
    <xdr:to>
      <xdr:col>2</xdr:col>
      <xdr:colOff>15240</xdr:colOff>
      <xdr:row>8</xdr:row>
      <xdr:rowOff>72117</xdr:rowOff>
    </xdr:to>
    <xdr:cxnSp macro="">
      <xdr:nvCxnSpPr>
        <xdr:cNvPr id="58" name="Connecteur droit avec flèche 57"/>
        <xdr:cNvCxnSpPr/>
      </xdr:nvCxnSpPr>
      <xdr:spPr>
        <a:xfrm>
          <a:off x="579120" y="1072242"/>
          <a:ext cx="217170"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19866</xdr:colOff>
      <xdr:row>7</xdr:row>
      <xdr:rowOff>79738</xdr:rowOff>
    </xdr:from>
    <xdr:to>
      <xdr:col>4</xdr:col>
      <xdr:colOff>27486</xdr:colOff>
      <xdr:row>7</xdr:row>
      <xdr:rowOff>79738</xdr:rowOff>
    </xdr:to>
    <xdr:cxnSp macro="">
      <xdr:nvCxnSpPr>
        <xdr:cNvPr id="59" name="Connecteur droit avec flèche 58"/>
        <xdr:cNvCxnSpPr/>
      </xdr:nvCxnSpPr>
      <xdr:spPr>
        <a:xfrm>
          <a:off x="1610541" y="1003663"/>
          <a:ext cx="20764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562841</xdr:colOff>
      <xdr:row>30</xdr:row>
      <xdr:rowOff>34636</xdr:rowOff>
    </xdr:from>
    <xdr:to>
      <xdr:col>2</xdr:col>
      <xdr:colOff>25977</xdr:colOff>
      <xdr:row>30</xdr:row>
      <xdr:rowOff>43295</xdr:rowOff>
    </xdr:to>
    <xdr:cxnSp macro="">
      <xdr:nvCxnSpPr>
        <xdr:cNvPr id="60" name="Connecteur droit avec flèche 59"/>
        <xdr:cNvCxnSpPr/>
      </xdr:nvCxnSpPr>
      <xdr:spPr>
        <a:xfrm flipV="1">
          <a:off x="562841" y="5092411"/>
          <a:ext cx="244186" cy="8659"/>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xdr:colOff>
      <xdr:row>18</xdr:row>
      <xdr:rowOff>47625</xdr:rowOff>
    </xdr:from>
    <xdr:to>
      <xdr:col>2</xdr:col>
      <xdr:colOff>7348</xdr:colOff>
      <xdr:row>18</xdr:row>
      <xdr:rowOff>48442</xdr:rowOff>
    </xdr:to>
    <xdr:cxnSp macro="">
      <xdr:nvCxnSpPr>
        <xdr:cNvPr id="61" name="Connecteur droit avec flèche 60"/>
        <xdr:cNvCxnSpPr/>
      </xdr:nvCxnSpPr>
      <xdr:spPr>
        <a:xfrm>
          <a:off x="600075" y="3771900"/>
          <a:ext cx="188323" cy="817"/>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xdr:colOff>
      <xdr:row>16</xdr:row>
      <xdr:rowOff>91167</xdr:rowOff>
    </xdr:from>
    <xdr:to>
      <xdr:col>4</xdr:col>
      <xdr:colOff>15240</xdr:colOff>
      <xdr:row>16</xdr:row>
      <xdr:rowOff>91167</xdr:rowOff>
    </xdr:to>
    <xdr:cxnSp macro="">
      <xdr:nvCxnSpPr>
        <xdr:cNvPr id="62" name="Connecteur droit avec flèche 61"/>
        <xdr:cNvCxnSpPr/>
      </xdr:nvCxnSpPr>
      <xdr:spPr>
        <a:xfrm>
          <a:off x="1598295" y="3339192"/>
          <a:ext cx="20764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xdr:colOff>
      <xdr:row>8</xdr:row>
      <xdr:rowOff>72117</xdr:rowOff>
    </xdr:from>
    <xdr:to>
      <xdr:col>2</xdr:col>
      <xdr:colOff>15240</xdr:colOff>
      <xdr:row>8</xdr:row>
      <xdr:rowOff>72117</xdr:rowOff>
    </xdr:to>
    <xdr:cxnSp macro="">
      <xdr:nvCxnSpPr>
        <xdr:cNvPr id="63" name="Connecteur droit avec flèche 62"/>
        <xdr:cNvCxnSpPr/>
      </xdr:nvCxnSpPr>
      <xdr:spPr>
        <a:xfrm>
          <a:off x="579120" y="1072242"/>
          <a:ext cx="217170"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9475</xdr:colOff>
      <xdr:row>12</xdr:row>
      <xdr:rowOff>21722</xdr:rowOff>
    </xdr:from>
    <xdr:to>
      <xdr:col>4</xdr:col>
      <xdr:colOff>17095</xdr:colOff>
      <xdr:row>12</xdr:row>
      <xdr:rowOff>21722</xdr:rowOff>
    </xdr:to>
    <xdr:cxnSp macro="">
      <xdr:nvCxnSpPr>
        <xdr:cNvPr id="64" name="Connecteur droit avec flèche 63"/>
        <xdr:cNvCxnSpPr/>
      </xdr:nvCxnSpPr>
      <xdr:spPr>
        <a:xfrm>
          <a:off x="1600150" y="2145797"/>
          <a:ext cx="20764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19866</xdr:colOff>
      <xdr:row>7</xdr:row>
      <xdr:rowOff>79738</xdr:rowOff>
    </xdr:from>
    <xdr:to>
      <xdr:col>4</xdr:col>
      <xdr:colOff>27486</xdr:colOff>
      <xdr:row>7</xdr:row>
      <xdr:rowOff>79738</xdr:rowOff>
    </xdr:to>
    <xdr:cxnSp macro="">
      <xdr:nvCxnSpPr>
        <xdr:cNvPr id="65" name="Connecteur droit avec flèche 64"/>
        <xdr:cNvCxnSpPr/>
      </xdr:nvCxnSpPr>
      <xdr:spPr>
        <a:xfrm>
          <a:off x="1610541" y="1003663"/>
          <a:ext cx="20764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13607</xdr:colOff>
      <xdr:row>28</xdr:row>
      <xdr:rowOff>27214</xdr:rowOff>
    </xdr:from>
    <xdr:to>
      <xdr:col>1</xdr:col>
      <xdr:colOff>259080</xdr:colOff>
      <xdr:row>28</xdr:row>
      <xdr:rowOff>28031</xdr:rowOff>
    </xdr:to>
    <xdr:cxnSp macro="">
      <xdr:nvCxnSpPr>
        <xdr:cNvPr id="66" name="Connecteur droit avec flèche 65"/>
        <xdr:cNvCxnSpPr/>
      </xdr:nvCxnSpPr>
      <xdr:spPr>
        <a:xfrm>
          <a:off x="585107" y="4742089"/>
          <a:ext cx="197848" cy="817"/>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9475</xdr:colOff>
      <xdr:row>22</xdr:row>
      <xdr:rowOff>12197</xdr:rowOff>
    </xdr:from>
    <xdr:to>
      <xdr:col>4</xdr:col>
      <xdr:colOff>17095</xdr:colOff>
      <xdr:row>22</xdr:row>
      <xdr:rowOff>12197</xdr:rowOff>
    </xdr:to>
    <xdr:cxnSp macro="">
      <xdr:nvCxnSpPr>
        <xdr:cNvPr id="67" name="Connecteur droit avec flèche 66"/>
        <xdr:cNvCxnSpPr/>
      </xdr:nvCxnSpPr>
      <xdr:spPr>
        <a:xfrm>
          <a:off x="1600150" y="4126997"/>
          <a:ext cx="20764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19866</xdr:colOff>
      <xdr:row>18</xdr:row>
      <xdr:rowOff>19124</xdr:rowOff>
    </xdr:from>
    <xdr:to>
      <xdr:col>4</xdr:col>
      <xdr:colOff>27486</xdr:colOff>
      <xdr:row>18</xdr:row>
      <xdr:rowOff>19124</xdr:rowOff>
    </xdr:to>
    <xdr:cxnSp macro="">
      <xdr:nvCxnSpPr>
        <xdr:cNvPr id="68" name="Connecteur droit avec flèche 67"/>
        <xdr:cNvCxnSpPr/>
      </xdr:nvCxnSpPr>
      <xdr:spPr>
        <a:xfrm>
          <a:off x="1610541" y="3743399"/>
          <a:ext cx="20764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xdr:colOff>
      <xdr:row>26</xdr:row>
      <xdr:rowOff>21894</xdr:rowOff>
    </xdr:from>
    <xdr:to>
      <xdr:col>4</xdr:col>
      <xdr:colOff>15240</xdr:colOff>
      <xdr:row>26</xdr:row>
      <xdr:rowOff>21894</xdr:rowOff>
    </xdr:to>
    <xdr:cxnSp macro="">
      <xdr:nvCxnSpPr>
        <xdr:cNvPr id="69" name="Connecteur droit avec flèche 68"/>
        <xdr:cNvCxnSpPr/>
      </xdr:nvCxnSpPr>
      <xdr:spPr>
        <a:xfrm>
          <a:off x="1598295" y="4508169"/>
          <a:ext cx="20764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8</xdr:row>
      <xdr:rowOff>0</xdr:rowOff>
    </xdr:from>
    <xdr:to>
      <xdr:col>5</xdr:col>
      <xdr:colOff>206779</xdr:colOff>
      <xdr:row>8</xdr:row>
      <xdr:rowOff>0</xdr:rowOff>
    </xdr:to>
    <xdr:cxnSp macro="">
      <xdr:nvCxnSpPr>
        <xdr:cNvPr id="70" name="Connecteur droit avec flèche 69"/>
        <xdr:cNvCxnSpPr/>
      </xdr:nvCxnSpPr>
      <xdr:spPr>
        <a:xfrm>
          <a:off x="2590800" y="1000125"/>
          <a:ext cx="206779"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787977</xdr:colOff>
      <xdr:row>10</xdr:row>
      <xdr:rowOff>25977</xdr:rowOff>
    </xdr:from>
    <xdr:to>
      <xdr:col>5</xdr:col>
      <xdr:colOff>198120</xdr:colOff>
      <xdr:row>10</xdr:row>
      <xdr:rowOff>25977</xdr:rowOff>
    </xdr:to>
    <xdr:cxnSp macro="">
      <xdr:nvCxnSpPr>
        <xdr:cNvPr id="71" name="Connecteur droit avec flèche 70"/>
        <xdr:cNvCxnSpPr/>
      </xdr:nvCxnSpPr>
      <xdr:spPr>
        <a:xfrm>
          <a:off x="2578677" y="1807152"/>
          <a:ext cx="210243"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8659</xdr:colOff>
      <xdr:row>18</xdr:row>
      <xdr:rowOff>34637</xdr:rowOff>
    </xdr:from>
    <xdr:to>
      <xdr:col>6</xdr:col>
      <xdr:colOff>7620</xdr:colOff>
      <xdr:row>18</xdr:row>
      <xdr:rowOff>34637</xdr:rowOff>
    </xdr:to>
    <xdr:cxnSp macro="">
      <xdr:nvCxnSpPr>
        <xdr:cNvPr id="72" name="Connecteur droit avec flèche 71"/>
        <xdr:cNvCxnSpPr/>
      </xdr:nvCxnSpPr>
      <xdr:spPr>
        <a:xfrm>
          <a:off x="2599459" y="3758912"/>
          <a:ext cx="208511"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20</xdr:row>
      <xdr:rowOff>0</xdr:rowOff>
    </xdr:from>
    <xdr:to>
      <xdr:col>5</xdr:col>
      <xdr:colOff>206779</xdr:colOff>
      <xdr:row>20</xdr:row>
      <xdr:rowOff>0</xdr:rowOff>
    </xdr:to>
    <xdr:cxnSp macro="">
      <xdr:nvCxnSpPr>
        <xdr:cNvPr id="73" name="Connecteur droit avec flèche 72"/>
        <xdr:cNvCxnSpPr/>
      </xdr:nvCxnSpPr>
      <xdr:spPr>
        <a:xfrm>
          <a:off x="2590800" y="3952875"/>
          <a:ext cx="206779"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66675</xdr:colOff>
      <xdr:row>4</xdr:row>
      <xdr:rowOff>38100</xdr:rowOff>
    </xdr:from>
    <xdr:to>
      <xdr:col>4</xdr:col>
      <xdr:colOff>142875</xdr:colOff>
      <xdr:row>19</xdr:row>
      <xdr:rowOff>104775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21</xdr:row>
      <xdr:rowOff>0</xdr:rowOff>
    </xdr:from>
    <xdr:to>
      <xdr:col>4</xdr:col>
      <xdr:colOff>142875</xdr:colOff>
      <xdr:row>36</xdr:row>
      <xdr:rowOff>66675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190500</xdr:colOff>
      <xdr:row>10</xdr:row>
      <xdr:rowOff>114300</xdr:rowOff>
    </xdr:from>
    <xdr:to>
      <xdr:col>6</xdr:col>
      <xdr:colOff>7620</xdr:colOff>
      <xdr:row>19</xdr:row>
      <xdr:rowOff>40005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20</xdr:row>
      <xdr:rowOff>55245</xdr:rowOff>
    </xdr:from>
    <xdr:to>
      <xdr:col>6</xdr:col>
      <xdr:colOff>7620</xdr:colOff>
      <xdr:row>28</xdr:row>
      <xdr:rowOff>175260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198120</xdr:colOff>
      <xdr:row>4</xdr:row>
      <xdr:rowOff>15240</xdr:rowOff>
    </xdr:from>
    <xdr:to>
      <xdr:col>6</xdr:col>
      <xdr:colOff>15240</xdr:colOff>
      <xdr:row>12</xdr:row>
      <xdr:rowOff>121920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167640</xdr:colOff>
      <xdr:row>14</xdr:row>
      <xdr:rowOff>7620</xdr:rowOff>
    </xdr:from>
    <xdr:to>
      <xdr:col>5</xdr:col>
      <xdr:colOff>777240</xdr:colOff>
      <xdr:row>22</xdr:row>
      <xdr:rowOff>114300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9525</xdr:colOff>
      <xdr:row>4</xdr:row>
      <xdr:rowOff>119062</xdr:rowOff>
    </xdr:from>
    <xdr:to>
      <xdr:col>3</xdr:col>
      <xdr:colOff>63525</xdr:colOff>
      <xdr:row>16</xdr:row>
      <xdr:rowOff>138112</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180975</xdr:colOff>
      <xdr:row>4</xdr:row>
      <xdr:rowOff>119062</xdr:rowOff>
    </xdr:from>
    <xdr:to>
      <xdr:col>7</xdr:col>
      <xdr:colOff>234975</xdr:colOff>
      <xdr:row>16</xdr:row>
      <xdr:rowOff>138112</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20</xdr:row>
      <xdr:rowOff>33337</xdr:rowOff>
    </xdr:from>
    <xdr:to>
      <xdr:col>3</xdr:col>
      <xdr:colOff>63525</xdr:colOff>
      <xdr:row>33</xdr:row>
      <xdr:rowOff>90487</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190500</xdr:colOff>
      <xdr:row>20</xdr:row>
      <xdr:rowOff>33337</xdr:rowOff>
    </xdr:from>
    <xdr:to>
      <xdr:col>7</xdr:col>
      <xdr:colOff>244500</xdr:colOff>
      <xdr:row>33</xdr:row>
      <xdr:rowOff>90487</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7</xdr:col>
      <xdr:colOff>523874</xdr:colOff>
      <xdr:row>39</xdr:row>
      <xdr:rowOff>176211</xdr:rowOff>
    </xdr:from>
    <xdr:to>
      <xdr:col>15</xdr:col>
      <xdr:colOff>838199</xdr:colOff>
      <xdr:row>65</xdr:row>
      <xdr:rowOff>152400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6</xdr:col>
      <xdr:colOff>657225</xdr:colOff>
      <xdr:row>40</xdr:row>
      <xdr:rowOff>128587</xdr:rowOff>
    </xdr:from>
    <xdr:to>
      <xdr:col>15</xdr:col>
      <xdr:colOff>133425</xdr:colOff>
      <xdr:row>66</xdr:row>
      <xdr:rowOff>103237</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0</xdr:col>
      <xdr:colOff>76200</xdr:colOff>
      <xdr:row>6</xdr:row>
      <xdr:rowOff>123825</xdr:rowOff>
    </xdr:from>
    <xdr:to>
      <xdr:col>5</xdr:col>
      <xdr:colOff>647700</xdr:colOff>
      <xdr:row>42</xdr:row>
      <xdr:rowOff>57150</xdr:rowOff>
    </xdr:to>
    <xdr:graphicFrame macro="">
      <xdr:nvGraphicFramePr>
        <xdr:cNvPr id="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28575</xdr:colOff>
      <xdr:row>4</xdr:row>
      <xdr:rowOff>123825</xdr:rowOff>
    </xdr:from>
    <xdr:to>
      <xdr:col>26</xdr:col>
      <xdr:colOff>485775</xdr:colOff>
      <xdr:row>20</xdr:row>
      <xdr:rowOff>142875</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457200</xdr:colOff>
      <xdr:row>25</xdr:row>
      <xdr:rowOff>85725</xdr:rowOff>
    </xdr:from>
    <xdr:to>
      <xdr:col>26</xdr:col>
      <xdr:colOff>504825</xdr:colOff>
      <xdr:row>41</xdr:row>
      <xdr:rowOff>104775</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57150</xdr:colOff>
      <xdr:row>2</xdr:row>
      <xdr:rowOff>223837</xdr:rowOff>
    </xdr:from>
    <xdr:to>
      <xdr:col>10</xdr:col>
      <xdr:colOff>0</xdr:colOff>
      <xdr:row>17</xdr:row>
      <xdr:rowOff>109537</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22</xdr:row>
      <xdr:rowOff>0</xdr:rowOff>
    </xdr:from>
    <xdr:to>
      <xdr:col>9</xdr:col>
      <xdr:colOff>457200</xdr:colOff>
      <xdr:row>35</xdr:row>
      <xdr:rowOff>123825</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0.xml><?xml version="1.0" encoding="utf-8"?>
<c:userShapes xmlns:c="http://schemas.openxmlformats.org/drawingml/2006/chart">
  <cdr:relSizeAnchor xmlns:cdr="http://schemas.openxmlformats.org/drawingml/2006/chartDrawing">
    <cdr:from>
      <cdr:x>0.41041</cdr:x>
      <cdr:y>0.06942</cdr:y>
    </cdr:from>
    <cdr:to>
      <cdr:x>0.42916</cdr:x>
      <cdr:y>0.95702</cdr:y>
    </cdr:to>
    <cdr:sp macro="" textlink="">
      <cdr:nvSpPr>
        <cdr:cNvPr id="3" name="Connecteur droit 2"/>
        <cdr:cNvSpPr/>
      </cdr:nvSpPr>
      <cdr:spPr bwMode="auto">
        <a:xfrm xmlns:a="http://schemas.openxmlformats.org/drawingml/2006/main" rot="60000" flipH="1" flipV="1">
          <a:off x="1876410" y="400057"/>
          <a:ext cx="85725" cy="511490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fr-FR"/>
        </a:p>
      </cdr:txBody>
    </cdr:sp>
  </cdr:relSizeAnchor>
</c:userShapes>
</file>

<file path=xl/drawings/drawing51.xml><?xml version="1.0" encoding="utf-8"?>
<xdr:wsDr xmlns:xdr="http://schemas.openxmlformats.org/drawingml/2006/spreadsheetDrawing" xmlns:a="http://schemas.openxmlformats.org/drawingml/2006/main">
  <xdr:twoCellAnchor>
    <xdr:from>
      <xdr:col>0</xdr:col>
      <xdr:colOff>0</xdr:colOff>
      <xdr:row>6</xdr:row>
      <xdr:rowOff>19050</xdr:rowOff>
    </xdr:from>
    <xdr:to>
      <xdr:col>5</xdr:col>
      <xdr:colOff>571500</xdr:colOff>
      <xdr:row>42</xdr:row>
      <xdr:rowOff>85725</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0.55625</cdr:x>
      <cdr:y>0.06139</cdr:y>
    </cdr:from>
    <cdr:to>
      <cdr:x>0.56042</cdr:x>
      <cdr:y>0.95476</cdr:y>
    </cdr:to>
    <cdr:sp macro="" textlink="">
      <cdr:nvSpPr>
        <cdr:cNvPr id="3" name="Connecteur droit 2"/>
        <cdr:cNvSpPr/>
      </cdr:nvSpPr>
      <cdr:spPr bwMode="auto">
        <a:xfrm xmlns:a="http://schemas.openxmlformats.org/drawingml/2006/main" flipV="1">
          <a:off x="2543175" y="361960"/>
          <a:ext cx="19065" cy="526728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fr-F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123825</xdr:colOff>
      <xdr:row>3</xdr:row>
      <xdr:rowOff>95250</xdr:rowOff>
    </xdr:from>
    <xdr:to>
      <xdr:col>6</xdr:col>
      <xdr:colOff>723900</xdr:colOff>
      <xdr:row>21</xdr:row>
      <xdr:rowOff>57150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0.02402</cdr:x>
      <cdr:y>0.14197</cdr:y>
    </cdr:from>
    <cdr:to>
      <cdr:x>0.05554</cdr:x>
      <cdr:y>0.21135</cdr:y>
    </cdr:to>
    <cdr:sp macro="" textlink="">
      <cdr:nvSpPr>
        <cdr:cNvPr id="395265" name="Text Box 1"/>
        <cdr:cNvSpPr txBox="1">
          <a:spLocks xmlns:a="http://schemas.openxmlformats.org/drawingml/2006/main" noChangeArrowheads="1"/>
        </cdr:cNvSpPr>
      </cdr:nvSpPr>
      <cdr:spPr bwMode="auto">
        <a:xfrm xmlns:a="http://schemas.openxmlformats.org/drawingml/2006/main">
          <a:off x="155301" y="412910"/>
          <a:ext cx="199644" cy="20024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16</xdr:row>
      <xdr:rowOff>9525</xdr:rowOff>
    </xdr:from>
    <xdr:to>
      <xdr:col>5</xdr:col>
      <xdr:colOff>428625</xdr:colOff>
      <xdr:row>33</xdr:row>
      <xdr:rowOff>133350</xdr:rowOff>
    </xdr:to>
    <xdr:graphicFrame macro="">
      <xdr:nvGraphicFramePr>
        <xdr:cNvPr id="9" name="Chart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571500</xdr:colOff>
      <xdr:row>15</xdr:row>
      <xdr:rowOff>114300</xdr:rowOff>
    </xdr:from>
    <xdr:to>
      <xdr:col>6</xdr:col>
      <xdr:colOff>0</xdr:colOff>
      <xdr:row>33</xdr:row>
      <xdr:rowOff>38100</xdr:rowOff>
    </xdr:to>
    <xdr:graphicFrame macro="">
      <xdr:nvGraphicFramePr>
        <xdr:cNvPr id="10" name="Chart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914400</xdr:colOff>
      <xdr:row>23</xdr:row>
      <xdr:rowOff>28575</xdr:rowOff>
    </xdr:from>
    <xdr:to>
      <xdr:col>0</xdr:col>
      <xdr:colOff>1495425</xdr:colOff>
      <xdr:row>24</xdr:row>
      <xdr:rowOff>28575</xdr:rowOff>
    </xdr:to>
    <xdr:sp macro="" textlink="">
      <xdr:nvSpPr>
        <xdr:cNvPr id="11" name="Text Box 1034"/>
        <xdr:cNvSpPr txBox="1">
          <a:spLocks noChangeArrowheads="1"/>
        </xdr:cNvSpPr>
      </xdr:nvSpPr>
      <xdr:spPr bwMode="auto">
        <a:xfrm>
          <a:off x="914400" y="4381500"/>
          <a:ext cx="581025" cy="161925"/>
        </a:xfrm>
        <a:prstGeom prst="rect">
          <a:avLst/>
        </a:prstGeom>
        <a:solidFill>
          <a:srgbClr val="FFFFFF">
            <a:alpha val="0"/>
          </a:srgbClr>
        </a:solidFill>
        <a:ln w="9525">
          <a:noFill/>
          <a:miter lim="800000"/>
          <a:headEnd/>
          <a:tailEnd/>
        </a:ln>
      </xdr:spPr>
      <xdr:txBody>
        <a:bodyPr vertOverflow="clip" wrap="square" lIns="27432" tIns="22860" rIns="0" bIns="0" anchor="t" upright="1"/>
        <a:lstStyle/>
        <a:p>
          <a:pPr algn="l" rtl="0">
            <a:defRPr sz="1000"/>
          </a:pPr>
          <a:r>
            <a:rPr lang="fr-FR" sz="800" b="0" i="0" u="none" strike="noStrike" baseline="0">
              <a:solidFill>
                <a:schemeClr val="bg1"/>
              </a:solidFill>
              <a:latin typeface="Arial"/>
              <a:cs typeface="Arial"/>
            </a:rPr>
            <a:t>Ensgt pro</a:t>
          </a:r>
        </a:p>
      </xdr:txBody>
    </xdr:sp>
    <xdr:clientData/>
  </xdr:twoCellAnchor>
  <xdr:twoCellAnchor>
    <xdr:from>
      <xdr:col>4</xdr:col>
      <xdr:colOff>323850</xdr:colOff>
      <xdr:row>23</xdr:row>
      <xdr:rowOff>123825</xdr:rowOff>
    </xdr:from>
    <xdr:to>
      <xdr:col>4</xdr:col>
      <xdr:colOff>819150</xdr:colOff>
      <xdr:row>25</xdr:row>
      <xdr:rowOff>0</xdr:rowOff>
    </xdr:to>
    <xdr:sp macro="" textlink="">
      <xdr:nvSpPr>
        <xdr:cNvPr id="12" name="Text Box 1036"/>
        <xdr:cNvSpPr txBox="1">
          <a:spLocks noChangeArrowheads="1"/>
        </xdr:cNvSpPr>
      </xdr:nvSpPr>
      <xdr:spPr bwMode="auto">
        <a:xfrm>
          <a:off x="4724400" y="4476750"/>
          <a:ext cx="495300" cy="200025"/>
        </a:xfrm>
        <a:prstGeom prst="rect">
          <a:avLst/>
        </a:prstGeom>
        <a:solidFill>
          <a:srgbClr val="FFFFFF">
            <a:alpha val="0"/>
          </a:srgbClr>
        </a:solidFill>
        <a:ln w="9525">
          <a:noFill/>
          <a:miter lim="800000"/>
          <a:headEnd/>
          <a:tailEnd/>
        </a:ln>
      </xdr:spPr>
      <xdr:txBody>
        <a:bodyPr vertOverflow="clip" wrap="square" lIns="27432" tIns="22860" rIns="0" bIns="0" anchor="t" upright="1"/>
        <a:lstStyle/>
        <a:p>
          <a:pPr algn="l" rtl="0">
            <a:defRPr sz="1000"/>
          </a:pPr>
          <a:r>
            <a:rPr lang="fr-FR" sz="800" b="0" i="0" u="none" strike="noStrike" baseline="0">
              <a:solidFill>
                <a:schemeClr val="bg1"/>
              </a:solidFill>
              <a:latin typeface="Arial"/>
              <a:cs typeface="Arial"/>
            </a:rPr>
            <a:t>Ensgt pro</a:t>
          </a:r>
        </a:p>
      </xdr:txBody>
    </xdr:sp>
    <xdr:clientData/>
  </xdr:twoCellAnchor>
  <xdr:twoCellAnchor>
    <xdr:from>
      <xdr:col>4</xdr:col>
      <xdr:colOff>361950</xdr:colOff>
      <xdr:row>18</xdr:row>
      <xdr:rowOff>85725</xdr:rowOff>
    </xdr:from>
    <xdr:to>
      <xdr:col>4</xdr:col>
      <xdr:colOff>752475</xdr:colOff>
      <xdr:row>19</xdr:row>
      <xdr:rowOff>142875</xdr:rowOff>
    </xdr:to>
    <xdr:sp macro="" textlink="">
      <xdr:nvSpPr>
        <xdr:cNvPr id="13" name="Line 1037"/>
        <xdr:cNvSpPr>
          <a:spLocks noChangeShapeType="1"/>
        </xdr:cNvSpPr>
      </xdr:nvSpPr>
      <xdr:spPr bwMode="auto">
        <a:xfrm flipV="1">
          <a:off x="4762500" y="3629025"/>
          <a:ext cx="390525"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762000</xdr:colOff>
      <xdr:row>17</xdr:row>
      <xdr:rowOff>85725</xdr:rowOff>
    </xdr:from>
    <xdr:to>
      <xdr:col>4</xdr:col>
      <xdr:colOff>1200150</xdr:colOff>
      <xdr:row>18</xdr:row>
      <xdr:rowOff>76200</xdr:rowOff>
    </xdr:to>
    <xdr:sp macro="" textlink="">
      <xdr:nvSpPr>
        <xdr:cNvPr id="14" name="Text Box 1038"/>
        <xdr:cNvSpPr txBox="1">
          <a:spLocks noChangeArrowheads="1"/>
        </xdr:cNvSpPr>
      </xdr:nvSpPr>
      <xdr:spPr bwMode="auto">
        <a:xfrm>
          <a:off x="5162550" y="3467100"/>
          <a:ext cx="43815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800" b="0" i="0" u="none" strike="noStrike" baseline="0">
              <a:solidFill>
                <a:srgbClr val="000000"/>
              </a:solidFill>
              <a:latin typeface="Arial"/>
              <a:cs typeface="Arial"/>
            </a:rPr>
            <a:t>Sorties*</a:t>
          </a:r>
        </a:p>
      </xdr:txBody>
    </xdr:sp>
    <xdr:clientData/>
  </xdr:twoCellAnchor>
  <xdr:twoCellAnchor>
    <xdr:from>
      <xdr:col>0</xdr:col>
      <xdr:colOff>1343025</xdr:colOff>
      <xdr:row>18</xdr:row>
      <xdr:rowOff>19050</xdr:rowOff>
    </xdr:from>
    <xdr:to>
      <xdr:col>0</xdr:col>
      <xdr:colOff>1752600</xdr:colOff>
      <xdr:row>20</xdr:row>
      <xdr:rowOff>57150</xdr:rowOff>
    </xdr:to>
    <xdr:sp macro="" textlink="">
      <xdr:nvSpPr>
        <xdr:cNvPr id="15" name="Line 1039"/>
        <xdr:cNvSpPr>
          <a:spLocks noChangeShapeType="1"/>
        </xdr:cNvSpPr>
      </xdr:nvSpPr>
      <xdr:spPr bwMode="auto">
        <a:xfrm flipV="1">
          <a:off x="1343025" y="3562350"/>
          <a:ext cx="409575"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c:userShapes xmlns:c="http://schemas.openxmlformats.org/drawingml/2006/chart">
  <cdr:relSizeAnchor xmlns:cdr="http://schemas.openxmlformats.org/drawingml/2006/chartDrawing">
    <cdr:from>
      <cdr:x>0.04911</cdr:x>
      <cdr:y>0.33561</cdr:y>
    </cdr:from>
    <cdr:to>
      <cdr:x>0.12397</cdr:x>
      <cdr:y>0.54037</cdr:y>
    </cdr:to>
    <cdr:sp macro="" textlink="">
      <cdr:nvSpPr>
        <cdr:cNvPr id="1144833" name="Text Box 1"/>
        <cdr:cNvSpPr txBox="1">
          <a:spLocks xmlns:a="http://schemas.openxmlformats.org/drawingml/2006/main" noChangeArrowheads="1"/>
        </cdr:cNvSpPr>
      </cdr:nvSpPr>
      <cdr:spPr bwMode="auto">
        <a:xfrm xmlns:a="http://schemas.openxmlformats.org/drawingml/2006/main">
          <a:off x="315197" y="971772"/>
          <a:ext cx="475603" cy="590957"/>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chemeClr val="bg1"/>
              </a:solidFill>
              <a:latin typeface="Arial"/>
              <a:cs typeface="Arial"/>
            </a:rPr>
            <a:t>2nde générale et techno</a:t>
          </a:r>
        </a:p>
      </cdr:txBody>
    </cdr:sp>
  </cdr:relSizeAnchor>
  <cdr:relSizeAnchor xmlns:cdr="http://schemas.openxmlformats.org/drawingml/2006/chartDrawing">
    <cdr:from>
      <cdr:x>0.14466</cdr:x>
      <cdr:y>0.14439</cdr:y>
    </cdr:from>
    <cdr:to>
      <cdr:x>0.21115</cdr:x>
      <cdr:y>0.25124</cdr:y>
    </cdr:to>
    <cdr:sp macro="" textlink="">
      <cdr:nvSpPr>
        <cdr:cNvPr id="1144834" name="Text Box 2"/>
        <cdr:cNvSpPr txBox="1">
          <a:spLocks xmlns:a="http://schemas.openxmlformats.org/drawingml/2006/main" noChangeArrowheads="1"/>
        </cdr:cNvSpPr>
      </cdr:nvSpPr>
      <cdr:spPr bwMode="auto">
        <a:xfrm xmlns:a="http://schemas.openxmlformats.org/drawingml/2006/main">
          <a:off x="922216" y="419887"/>
          <a:ext cx="422410" cy="308386"/>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Redoub. 3e</a:t>
          </a:r>
        </a:p>
      </cdr:txBody>
    </cdr:sp>
  </cdr:relSizeAnchor>
  <cdr:relSizeAnchor xmlns:cdr="http://schemas.openxmlformats.org/drawingml/2006/chartDrawing">
    <cdr:from>
      <cdr:x>0.24661</cdr:x>
      <cdr:y>0.07549</cdr:y>
    </cdr:from>
    <cdr:to>
      <cdr:x>0.32565</cdr:x>
      <cdr:y>0.12746</cdr:y>
    </cdr:to>
    <cdr:sp macro="" textlink="">
      <cdr:nvSpPr>
        <cdr:cNvPr id="1144835" name="Text Box 3"/>
        <cdr:cNvSpPr txBox="1">
          <a:spLocks xmlns:a="http://schemas.openxmlformats.org/drawingml/2006/main" noChangeArrowheads="1"/>
        </cdr:cNvSpPr>
      </cdr:nvSpPr>
      <cdr:spPr bwMode="auto">
        <a:xfrm xmlns:a="http://schemas.openxmlformats.org/drawingml/2006/main">
          <a:off x="1569911" y="221040"/>
          <a:ext cx="502199" cy="150007"/>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Sorties*</a:t>
          </a:r>
        </a:p>
      </cdr:txBody>
    </cdr:sp>
  </cdr:relSizeAnchor>
</c:userShapes>
</file>

<file path=xl/theme/theme1.xml><?xml version="1.0" encoding="utf-8"?>
<a:theme xmlns:a="http://schemas.openxmlformats.org/drawingml/2006/main" name="Thème Office">
  <a:themeElements>
    <a:clrScheme name="Filles et garçons 2020">
      <a:dk1>
        <a:sysClr val="windowText" lastClr="000000"/>
      </a:dk1>
      <a:lt1>
        <a:sysClr val="window" lastClr="FFFFFF"/>
      </a:lt1>
      <a:dk2>
        <a:srgbClr val="1F497D"/>
      </a:dk2>
      <a:lt2>
        <a:srgbClr val="EEECE1"/>
      </a:lt2>
      <a:accent1>
        <a:srgbClr val="EE7444"/>
      </a:accent1>
      <a:accent2>
        <a:srgbClr val="008D33"/>
      </a:accent2>
      <a:accent3>
        <a:srgbClr val="706259"/>
      </a:accent3>
      <a:accent4>
        <a:srgbClr val="8064A2"/>
      </a:accent4>
      <a:accent5>
        <a:srgbClr val="4BACC6"/>
      </a:accent5>
      <a:accent6>
        <a:srgbClr val="F79646"/>
      </a:accent6>
      <a:hlink>
        <a:srgbClr val="0000FF"/>
      </a:hlink>
      <a:folHlink>
        <a:srgbClr val="800080"/>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7.xml"/><Relationship Id="rId1" Type="http://schemas.openxmlformats.org/officeDocument/2006/relationships/printerSettings" Target="../printerSettings/printerSettings47.bin"/><Relationship Id="rId4" Type="http://schemas.openxmlformats.org/officeDocument/2006/relationships/comments" Target="../comments1.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tabSelected="1" zoomScaleNormal="100" workbookViewId="0"/>
  </sheetViews>
  <sheetFormatPr baseColWidth="10" defaultRowHeight="11.25"/>
  <cols>
    <col min="1" max="1" width="88.125" style="13" customWidth="1"/>
    <col min="2" max="16384" width="11" style="13"/>
  </cols>
  <sheetData>
    <row r="1" spans="1:1" ht="15">
      <c r="A1" s="528" t="s">
        <v>728</v>
      </c>
    </row>
    <row r="2" spans="1:1">
      <c r="A2" s="526"/>
    </row>
    <row r="3" spans="1:1" ht="56.25">
      <c r="A3" s="525" t="s">
        <v>721</v>
      </c>
    </row>
    <row r="4" spans="1:1">
      <c r="A4" s="526"/>
    </row>
    <row r="5" spans="1:1">
      <c r="A5" s="526"/>
    </row>
    <row r="6" spans="1:1" ht="12">
      <c r="A6" s="529" t="s">
        <v>722</v>
      </c>
    </row>
    <row r="7" spans="1:1">
      <c r="A7" s="526"/>
    </row>
    <row r="8" spans="1:1">
      <c r="A8" s="116" t="s">
        <v>723</v>
      </c>
    </row>
    <row r="9" spans="1:1">
      <c r="A9" s="116" t="s">
        <v>724</v>
      </c>
    </row>
    <row r="10" spans="1:1">
      <c r="A10" s="116" t="s">
        <v>725</v>
      </c>
    </row>
    <row r="11" spans="1:1">
      <c r="A11" s="116" t="s">
        <v>726</v>
      </c>
    </row>
    <row r="12" spans="1:1">
      <c r="A12" s="116" t="s">
        <v>727</v>
      </c>
    </row>
    <row r="13" spans="1:1">
      <c r="A13" s="200"/>
    </row>
    <row r="14" spans="1:1">
      <c r="A14" s="200"/>
    </row>
    <row r="15" spans="1:1">
      <c r="A15" s="526"/>
    </row>
  </sheetData>
  <pageMargins left="0.7" right="0.7" top="0.75" bottom="0.75" header="0.3" footer="0.3"/>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4" tint="0.79998168889431442"/>
  </sheetPr>
  <dimension ref="A1:G27"/>
  <sheetViews>
    <sheetView showGridLines="0" zoomScaleNormal="100" workbookViewId="0"/>
  </sheetViews>
  <sheetFormatPr baseColWidth="10" defaultRowHeight="14.25"/>
  <cols>
    <col min="1" max="1" width="34.875" customWidth="1"/>
    <col min="2" max="2" width="28" bestFit="1" customWidth="1"/>
    <col min="3" max="3" width="30.25" bestFit="1" customWidth="1"/>
    <col min="4" max="7" width="12.875" customWidth="1"/>
  </cols>
  <sheetData>
    <row r="1" spans="1:7" ht="16.5">
      <c r="A1" s="2" t="s">
        <v>0</v>
      </c>
      <c r="B1" s="2"/>
      <c r="C1" s="2"/>
      <c r="D1" s="343"/>
      <c r="E1" s="660"/>
      <c r="F1" s="343"/>
      <c r="G1" s="343"/>
    </row>
    <row r="2" spans="1:7" ht="74.25" customHeight="1">
      <c r="A2" s="718" t="s">
        <v>233</v>
      </c>
      <c r="B2" s="718"/>
      <c r="C2" s="718"/>
      <c r="D2" s="270"/>
      <c r="E2" s="270"/>
      <c r="F2" s="270"/>
      <c r="G2" s="270"/>
    </row>
    <row r="4" spans="1:7" s="86" customFormat="1">
      <c r="A4" s="543" t="s">
        <v>767</v>
      </c>
    </row>
    <row r="5" spans="1:7" s="86" customFormat="1"/>
    <row r="6" spans="1:7" s="86" customFormat="1" ht="26.25" customHeight="1">
      <c r="A6" s="272" t="s">
        <v>738</v>
      </c>
      <c r="B6" s="657" t="s">
        <v>754</v>
      </c>
      <c r="C6" s="658" t="s">
        <v>755</v>
      </c>
    </row>
    <row r="7" spans="1:7" s="86" customFormat="1">
      <c r="A7" s="273" t="s">
        <v>111</v>
      </c>
      <c r="B7" s="274">
        <v>61.376466182446954</v>
      </c>
      <c r="C7" s="274">
        <v>77.758922384939694</v>
      </c>
    </row>
    <row r="8" spans="1:7" s="86" customFormat="1">
      <c r="A8" s="273" t="s">
        <v>234</v>
      </c>
      <c r="B8" s="274">
        <v>39.004960863273432</v>
      </c>
      <c r="C8" s="274">
        <v>56.503740414087908</v>
      </c>
    </row>
    <row r="9" spans="1:7" s="86" customFormat="1">
      <c r="A9" s="273" t="s">
        <v>235</v>
      </c>
      <c r="B9" s="274">
        <v>44.712958810502421</v>
      </c>
      <c r="C9" s="274">
        <v>40.593768716750247</v>
      </c>
    </row>
    <row r="10" spans="1:7" s="86" customFormat="1">
      <c r="A10" s="273" t="s">
        <v>730</v>
      </c>
      <c r="B10" s="274">
        <v>42.380012298132627</v>
      </c>
      <c r="C10" s="274">
        <v>35.080621484186914</v>
      </c>
    </row>
    <row r="11" spans="1:7" s="86" customFormat="1">
      <c r="A11" s="273" t="s">
        <v>756</v>
      </c>
      <c r="B11" s="274">
        <v>39.064602183149709</v>
      </c>
      <c r="C11" s="274">
        <v>29.626780660238872</v>
      </c>
    </row>
    <row r="12" spans="1:7" s="86" customFormat="1">
      <c r="A12" s="273" t="s">
        <v>239</v>
      </c>
      <c r="B12" s="274">
        <v>34.858270956526567</v>
      </c>
      <c r="C12" s="274">
        <v>20.120139516858288</v>
      </c>
    </row>
    <row r="13" spans="1:7" s="86" customFormat="1">
      <c r="A13" s="273" t="s">
        <v>236</v>
      </c>
      <c r="B13" s="274">
        <v>25.271737874087464</v>
      </c>
      <c r="C13" s="274">
        <v>8.9875632699557251</v>
      </c>
    </row>
    <row r="14" spans="1:7" s="86" customFormat="1">
      <c r="A14" s="273" t="s">
        <v>731</v>
      </c>
      <c r="B14" s="274">
        <v>2.5613404039890333</v>
      </c>
      <c r="C14" s="274">
        <v>15.244682974950383</v>
      </c>
    </row>
    <row r="15" spans="1:7" s="86" customFormat="1">
      <c r="A15" s="273" t="s">
        <v>488</v>
      </c>
      <c r="B15" s="274">
        <v>1.6001442487736544</v>
      </c>
      <c r="C15" s="274">
        <v>11.139622552876654</v>
      </c>
    </row>
    <row r="16" spans="1:7" s="86" customFormat="1">
      <c r="A16" s="273" t="s">
        <v>238</v>
      </c>
      <c r="B16" s="341">
        <v>8.0446431461027412</v>
      </c>
      <c r="C16" s="341">
        <v>4.0475155899519679</v>
      </c>
    </row>
    <row r="17" spans="1:6" s="86" customFormat="1">
      <c r="A17" s="273" t="s">
        <v>237</v>
      </c>
      <c r="B17" s="341">
        <v>0.44245537303565075</v>
      </c>
      <c r="C17" s="341">
        <v>0.21726110086787001</v>
      </c>
    </row>
    <row r="18" spans="1:6" s="86" customFormat="1">
      <c r="C18" s="278" t="s">
        <v>31</v>
      </c>
    </row>
    <row r="19" spans="1:6" s="86" customFormat="1"/>
    <row r="20" spans="1:6" s="86" customFormat="1">
      <c r="A20" s="13" t="s">
        <v>745</v>
      </c>
    </row>
    <row r="21" spans="1:6" s="86" customFormat="1">
      <c r="A21" s="13" t="s">
        <v>746</v>
      </c>
    </row>
    <row r="23" spans="1:6" s="86" customFormat="1">
      <c r="A23" s="531" t="s">
        <v>744</v>
      </c>
      <c r="B23" s="276"/>
      <c r="C23" s="277"/>
      <c r="D23" s="275"/>
      <c r="E23" s="275"/>
      <c r="F23" s="275"/>
    </row>
    <row r="24" spans="1:6" s="86" customFormat="1">
      <c r="A24" s="544" t="s">
        <v>772</v>
      </c>
      <c r="B24" s="531"/>
      <c r="C24" s="531"/>
      <c r="D24" s="531"/>
      <c r="E24" s="531"/>
      <c r="F24" s="531"/>
    </row>
    <row r="25" spans="1:6" s="86" customFormat="1">
      <c r="A25" s="545" t="s">
        <v>333</v>
      </c>
      <c r="B25" s="275"/>
      <c r="C25" s="275"/>
      <c r="D25" s="275"/>
      <c r="E25" s="275"/>
      <c r="F25" s="275"/>
    </row>
    <row r="26" spans="1:6" s="86" customFormat="1">
      <c r="A26" s="85"/>
      <c r="B26" s="85"/>
      <c r="C26" s="85"/>
      <c r="D26" s="85"/>
      <c r="E26" s="85"/>
      <c r="F26" s="85"/>
    </row>
    <row r="27" spans="1:6" s="86" customFormat="1"/>
  </sheetData>
  <mergeCells count="1">
    <mergeCell ref="A2:C2"/>
  </mergeCells>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4" tint="0.59999389629810485"/>
  </sheetPr>
  <dimension ref="A1:G74"/>
  <sheetViews>
    <sheetView showGridLines="0" zoomScaleNormal="100" workbookViewId="0"/>
  </sheetViews>
  <sheetFormatPr baseColWidth="10" defaultRowHeight="14.25"/>
  <cols>
    <col min="1" max="1" width="48.125" customWidth="1"/>
    <col min="2" max="2" width="30.375" bestFit="1" customWidth="1"/>
    <col min="3" max="3" width="18.75" customWidth="1"/>
  </cols>
  <sheetData>
    <row r="1" spans="1:7" ht="16.5">
      <c r="A1" s="2" t="s">
        <v>1</v>
      </c>
      <c r="B1" s="2"/>
      <c r="C1" s="2"/>
      <c r="D1" s="132"/>
      <c r="E1" s="132"/>
      <c r="F1" s="132"/>
      <c r="G1" s="86"/>
    </row>
    <row r="2" spans="1:7" ht="59.25" customHeight="1">
      <c r="A2" s="720" t="s">
        <v>355</v>
      </c>
      <c r="B2" s="720"/>
      <c r="C2" s="720"/>
      <c r="D2" s="132"/>
      <c r="E2" s="132"/>
    </row>
    <row r="3" spans="1:7">
      <c r="A3" s="86"/>
      <c r="B3" s="86"/>
      <c r="C3" s="86"/>
      <c r="D3" s="86"/>
      <c r="E3" s="86"/>
    </row>
    <row r="4" spans="1:7">
      <c r="A4" s="546" t="s">
        <v>334</v>
      </c>
      <c r="B4" s="86"/>
      <c r="C4" s="86"/>
      <c r="D4" s="86"/>
      <c r="E4" s="86"/>
    </row>
    <row r="5" spans="1:7">
      <c r="A5" s="86"/>
      <c r="B5" s="86"/>
      <c r="C5" s="86"/>
      <c r="D5" s="86"/>
      <c r="E5" s="86"/>
    </row>
    <row r="6" spans="1:7">
      <c r="A6" s="86"/>
      <c r="B6" s="86"/>
      <c r="C6" s="86"/>
      <c r="D6" s="86"/>
      <c r="E6" s="86"/>
    </row>
    <row r="7" spans="1:7">
      <c r="A7" s="86"/>
      <c r="B7" s="86"/>
      <c r="C7" s="86"/>
      <c r="D7" s="86"/>
      <c r="E7" s="86"/>
    </row>
    <row r="8" spans="1:7">
      <c r="A8" s="86"/>
      <c r="B8" s="86"/>
      <c r="C8" s="86"/>
      <c r="D8" s="86"/>
      <c r="E8" s="86"/>
    </row>
    <row r="9" spans="1:7">
      <c r="A9" s="86"/>
      <c r="B9" s="86"/>
      <c r="C9" s="86"/>
      <c r="D9" s="86"/>
      <c r="E9" s="86"/>
    </row>
    <row r="10" spans="1:7">
      <c r="A10" s="86"/>
      <c r="B10" s="86"/>
      <c r="C10" s="86"/>
      <c r="D10" s="86"/>
      <c r="E10" s="86"/>
    </row>
    <row r="11" spans="1:7">
      <c r="A11" s="86"/>
      <c r="B11" s="86"/>
      <c r="C11" s="86"/>
      <c r="D11" s="86"/>
      <c r="E11" s="86"/>
    </row>
    <row r="12" spans="1:7">
      <c r="A12" s="86"/>
      <c r="B12" s="86"/>
      <c r="C12" s="86"/>
      <c r="D12" s="86"/>
      <c r="E12" s="86"/>
    </row>
    <row r="13" spans="1:7">
      <c r="A13" s="86"/>
      <c r="B13" s="86"/>
      <c r="C13" s="86"/>
      <c r="D13" s="86"/>
      <c r="E13" s="86"/>
    </row>
    <row r="14" spans="1:7">
      <c r="A14" s="86"/>
      <c r="B14" s="86"/>
      <c r="C14" s="86"/>
      <c r="D14" s="86"/>
      <c r="E14" s="86"/>
    </row>
    <row r="15" spans="1:7">
      <c r="A15" s="86"/>
      <c r="B15" s="86"/>
      <c r="C15" s="86"/>
      <c r="D15" s="86"/>
      <c r="E15" s="86"/>
    </row>
    <row r="16" spans="1:7">
      <c r="A16" s="86"/>
      <c r="B16" s="86"/>
      <c r="C16" s="86"/>
      <c r="D16" s="86"/>
      <c r="E16" s="86"/>
    </row>
    <row r="17" spans="1:5">
      <c r="A17" s="86"/>
      <c r="B17" s="86"/>
      <c r="C17" s="86"/>
      <c r="D17" s="86"/>
      <c r="E17" s="86"/>
    </row>
    <row r="18" spans="1:5">
      <c r="A18" s="86"/>
      <c r="B18" s="86"/>
      <c r="C18" s="86"/>
      <c r="D18" s="86"/>
      <c r="E18" s="86"/>
    </row>
    <row r="19" spans="1:5">
      <c r="A19" s="86"/>
      <c r="B19" s="86"/>
      <c r="C19" s="86"/>
      <c r="D19" s="86"/>
      <c r="E19" s="86"/>
    </row>
    <row r="20" spans="1:5" ht="30" customHeight="1">
      <c r="A20" s="721" t="s">
        <v>796</v>
      </c>
      <c r="B20" s="721"/>
      <c r="C20" s="86"/>
      <c r="D20" s="86"/>
      <c r="E20" s="86"/>
    </row>
    <row r="21" spans="1:5">
      <c r="A21" s="212" t="s">
        <v>335</v>
      </c>
      <c r="B21" s="666"/>
      <c r="C21" s="86"/>
      <c r="D21" s="86"/>
      <c r="E21" s="86"/>
    </row>
    <row r="22" spans="1:5">
      <c r="A22" s="212" t="s">
        <v>797</v>
      </c>
      <c r="B22" s="666"/>
      <c r="C22" s="86"/>
      <c r="D22" s="86"/>
      <c r="E22" s="86"/>
    </row>
    <row r="23" spans="1:5" ht="15">
      <c r="A23" s="222"/>
      <c r="B23" s="86"/>
      <c r="C23" s="86"/>
      <c r="D23" s="86"/>
      <c r="E23" s="86"/>
    </row>
    <row r="24" spans="1:5">
      <c r="A24" s="86"/>
      <c r="B24" s="86"/>
      <c r="C24" s="86"/>
      <c r="D24" s="86"/>
      <c r="E24" s="86"/>
    </row>
    <row r="25" spans="1:5">
      <c r="A25" s="546" t="s">
        <v>336</v>
      </c>
      <c r="B25" s="86"/>
      <c r="C25" s="86"/>
      <c r="D25" s="86"/>
      <c r="E25" s="86"/>
    </row>
    <row r="26" spans="1:5">
      <c r="A26" s="86"/>
      <c r="B26" s="86"/>
      <c r="C26" s="86"/>
      <c r="D26" s="86"/>
      <c r="E26" s="86"/>
    </row>
    <row r="27" spans="1:5">
      <c r="A27" s="86"/>
      <c r="B27" s="86"/>
      <c r="C27" s="86"/>
      <c r="D27" s="86"/>
      <c r="E27" s="86"/>
    </row>
    <row r="28" spans="1:5">
      <c r="A28" s="86"/>
      <c r="B28" s="86"/>
      <c r="C28" s="86"/>
      <c r="D28" s="86"/>
      <c r="E28" s="86"/>
    </row>
    <row r="29" spans="1:5">
      <c r="A29" s="86"/>
      <c r="B29" s="86"/>
      <c r="C29" s="86"/>
      <c r="D29" s="86"/>
      <c r="E29" s="86"/>
    </row>
    <row r="30" spans="1:5">
      <c r="A30" s="86"/>
      <c r="B30" s="86"/>
      <c r="C30" s="86"/>
      <c r="D30" s="86"/>
      <c r="E30" s="86"/>
    </row>
    <row r="31" spans="1:5">
      <c r="A31" s="86"/>
      <c r="B31" s="86"/>
      <c r="C31" s="86"/>
      <c r="D31" s="86"/>
      <c r="E31" s="86"/>
    </row>
    <row r="32" spans="1:5">
      <c r="A32" s="86"/>
      <c r="B32" s="86"/>
      <c r="C32" s="86"/>
      <c r="D32" s="86"/>
      <c r="E32" s="86"/>
    </row>
    <row r="33" spans="1:5">
      <c r="A33" s="86"/>
      <c r="B33" s="86"/>
      <c r="C33" s="86"/>
      <c r="D33" s="86"/>
      <c r="E33" s="86"/>
    </row>
    <row r="34" spans="1:5">
      <c r="A34" s="86"/>
      <c r="B34" s="86"/>
      <c r="C34" s="86"/>
      <c r="D34" s="86"/>
      <c r="E34" s="86"/>
    </row>
    <row r="35" spans="1:5">
      <c r="A35" s="86"/>
      <c r="B35" s="86"/>
      <c r="C35" s="86"/>
      <c r="D35" s="86"/>
      <c r="E35" s="86"/>
    </row>
    <row r="36" spans="1:5">
      <c r="A36" s="86"/>
      <c r="B36" s="86"/>
      <c r="C36" s="86"/>
      <c r="D36" s="86"/>
      <c r="E36" s="86"/>
    </row>
    <row r="37" spans="1:5">
      <c r="A37" s="86"/>
      <c r="B37" s="86"/>
      <c r="C37" s="86"/>
      <c r="D37" s="86"/>
      <c r="E37" s="86"/>
    </row>
    <row r="38" spans="1:5">
      <c r="A38" s="86"/>
      <c r="B38" s="86"/>
      <c r="C38" s="86"/>
      <c r="D38" s="86"/>
      <c r="E38" s="86"/>
    </row>
    <row r="39" spans="1:5">
      <c r="A39" s="86"/>
      <c r="B39" s="86"/>
      <c r="C39" s="86"/>
      <c r="D39" s="86"/>
      <c r="E39" s="86"/>
    </row>
    <row r="40" spans="1:5">
      <c r="A40" s="86"/>
      <c r="B40" s="86"/>
      <c r="C40" s="86"/>
      <c r="D40" s="86"/>
      <c r="E40" s="86"/>
    </row>
    <row r="41" spans="1:5" ht="28.5" customHeight="1">
      <c r="A41" s="721" t="s">
        <v>798</v>
      </c>
      <c r="B41" s="721"/>
      <c r="C41" s="86"/>
      <c r="D41" s="86"/>
      <c r="E41" s="86"/>
    </row>
    <row r="42" spans="1:5">
      <c r="A42" s="212" t="s">
        <v>335</v>
      </c>
      <c r="B42" s="666"/>
      <c r="C42" s="86"/>
      <c r="D42" s="86"/>
      <c r="E42" s="86"/>
    </row>
    <row r="43" spans="1:5">
      <c r="A43" s="212" t="s">
        <v>797</v>
      </c>
      <c r="B43" s="666"/>
      <c r="C43" s="86"/>
      <c r="D43" s="86"/>
      <c r="E43" s="86"/>
    </row>
    <row r="44" spans="1:5">
      <c r="A44" s="86"/>
      <c r="B44" s="86"/>
      <c r="C44" s="86"/>
      <c r="D44" s="86"/>
      <c r="E44" s="86"/>
    </row>
    <row r="45" spans="1:5">
      <c r="A45" s="86"/>
      <c r="B45" s="86"/>
      <c r="C45" s="86"/>
      <c r="D45" s="86"/>
      <c r="E45" s="86"/>
    </row>
    <row r="46" spans="1:5">
      <c r="A46" s="86"/>
      <c r="B46" s="86"/>
      <c r="C46" s="86"/>
      <c r="D46" s="86"/>
      <c r="E46" s="86"/>
    </row>
    <row r="47" spans="1:5">
      <c r="A47" s="86"/>
      <c r="B47" s="86"/>
      <c r="C47" s="86"/>
      <c r="D47" s="86"/>
      <c r="E47" s="86"/>
    </row>
    <row r="48" spans="1:5">
      <c r="A48" s="86"/>
      <c r="B48" s="86"/>
      <c r="C48" s="86"/>
      <c r="D48" s="86"/>
      <c r="E48" s="86"/>
    </row>
    <row r="49" spans="1:5">
      <c r="A49" s="86"/>
      <c r="B49" s="86"/>
      <c r="C49" s="86"/>
      <c r="D49" s="86"/>
      <c r="E49" s="86"/>
    </row>
    <row r="50" spans="1:5">
      <c r="A50" s="86"/>
      <c r="B50" s="308"/>
      <c r="C50" s="308"/>
      <c r="D50" s="308"/>
      <c r="E50" s="308"/>
    </row>
    <row r="51" spans="1:5">
      <c r="A51" s="344" t="s">
        <v>337</v>
      </c>
      <c r="B51" s="308"/>
      <c r="C51" s="308"/>
      <c r="D51" s="719">
        <v>43709</v>
      </c>
      <c r="E51" s="719"/>
    </row>
    <row r="52" spans="1:5">
      <c r="A52" s="344" t="s">
        <v>338</v>
      </c>
      <c r="B52" s="344" t="s">
        <v>339</v>
      </c>
      <c r="C52" s="345" t="s">
        <v>340</v>
      </c>
      <c r="D52" s="345" t="s">
        <v>9</v>
      </c>
      <c r="E52" s="345" t="s">
        <v>8</v>
      </c>
    </row>
    <row r="53" spans="1:5">
      <c r="A53" s="13" t="s">
        <v>758</v>
      </c>
      <c r="B53" s="308" t="s">
        <v>341</v>
      </c>
      <c r="C53" s="309">
        <f t="shared" ref="C53:C60" si="0">D53-E53</f>
        <v>6.2899999999999991</v>
      </c>
      <c r="D53" s="186">
        <v>62.32</v>
      </c>
      <c r="E53" s="186">
        <v>56.03</v>
      </c>
    </row>
    <row r="54" spans="1:5">
      <c r="A54" s="13" t="s">
        <v>342</v>
      </c>
      <c r="B54" s="308" t="s">
        <v>341</v>
      </c>
      <c r="C54" s="309">
        <f t="shared" si="0"/>
        <v>3.2000000000000028</v>
      </c>
      <c r="D54" s="186">
        <v>72.02</v>
      </c>
      <c r="E54" s="186">
        <v>68.819999999999993</v>
      </c>
    </row>
    <row r="55" spans="1:5">
      <c r="A55" s="13" t="s">
        <v>759</v>
      </c>
      <c r="B55" s="308" t="s">
        <v>341</v>
      </c>
      <c r="C55" s="309">
        <f t="shared" si="0"/>
        <v>5.1800000000000068</v>
      </c>
      <c r="D55" s="186">
        <v>82.78</v>
      </c>
      <c r="E55" s="186">
        <v>77.599999999999994</v>
      </c>
    </row>
    <row r="56" spans="1:5">
      <c r="A56" s="13" t="s">
        <v>343</v>
      </c>
      <c r="B56" s="308" t="s">
        <v>341</v>
      </c>
      <c r="C56" s="309">
        <f t="shared" si="0"/>
        <v>4.75</v>
      </c>
      <c r="D56" s="186">
        <v>83.79</v>
      </c>
      <c r="E56" s="186">
        <v>79.040000000000006</v>
      </c>
    </row>
    <row r="57" spans="1:5">
      <c r="A57" s="13" t="s">
        <v>344</v>
      </c>
      <c r="B57" s="308" t="s">
        <v>341</v>
      </c>
      <c r="C57" s="309">
        <f t="shared" si="0"/>
        <v>3.7600000000000051</v>
      </c>
      <c r="D57" s="186">
        <v>84.18</v>
      </c>
      <c r="E57" s="186">
        <v>80.42</v>
      </c>
    </row>
    <row r="58" spans="1:5">
      <c r="A58" s="13" t="s">
        <v>345</v>
      </c>
      <c r="B58" s="308" t="s">
        <v>341</v>
      </c>
      <c r="C58" s="309">
        <f t="shared" si="0"/>
        <v>4.1899999999999977</v>
      </c>
      <c r="D58" s="186">
        <v>84.62</v>
      </c>
      <c r="E58" s="186">
        <v>80.430000000000007</v>
      </c>
    </row>
    <row r="59" spans="1:5">
      <c r="A59" s="13" t="s">
        <v>346</v>
      </c>
      <c r="B59" s="308" t="s">
        <v>341</v>
      </c>
      <c r="C59" s="309">
        <f t="shared" si="0"/>
        <v>6.9299999999999926</v>
      </c>
      <c r="D59" s="186">
        <v>87.6</v>
      </c>
      <c r="E59" s="186">
        <v>80.67</v>
      </c>
    </row>
    <row r="60" spans="1:5">
      <c r="A60" s="13" t="s">
        <v>347</v>
      </c>
      <c r="B60" s="308" t="s">
        <v>341</v>
      </c>
      <c r="C60" s="309">
        <f t="shared" si="0"/>
        <v>3.5</v>
      </c>
      <c r="D60" s="186">
        <v>87.64</v>
      </c>
      <c r="E60" s="186">
        <v>84.14</v>
      </c>
    </row>
    <row r="61" spans="1:5">
      <c r="A61" s="308"/>
      <c r="B61" s="308"/>
      <c r="C61" s="308"/>
      <c r="D61" s="308"/>
      <c r="E61" s="308"/>
    </row>
    <row r="62" spans="1:5">
      <c r="A62" s="308"/>
      <c r="B62" s="308"/>
      <c r="C62" s="308"/>
      <c r="D62" s="308"/>
      <c r="E62" s="308"/>
    </row>
    <row r="63" spans="1:5">
      <c r="A63" s="308"/>
      <c r="B63" s="308"/>
      <c r="C63" s="308"/>
      <c r="D63" s="308"/>
      <c r="E63" s="308"/>
    </row>
    <row r="64" spans="1:5">
      <c r="A64" s="308"/>
      <c r="B64" s="308"/>
      <c r="C64" s="308"/>
      <c r="D64" s="308"/>
      <c r="E64" s="308"/>
    </row>
    <row r="65" spans="1:5">
      <c r="A65" s="308"/>
      <c r="B65" s="308"/>
      <c r="C65" s="308"/>
      <c r="D65" s="308"/>
      <c r="E65" s="308"/>
    </row>
    <row r="66" spans="1:5">
      <c r="A66" s="344" t="s">
        <v>348</v>
      </c>
      <c r="B66" s="308"/>
      <c r="C66" s="308"/>
      <c r="D66" s="719">
        <v>43709</v>
      </c>
      <c r="E66" s="719"/>
    </row>
    <row r="67" spans="1:5">
      <c r="A67" s="344" t="s">
        <v>338</v>
      </c>
      <c r="B67" s="344" t="s">
        <v>339</v>
      </c>
      <c r="C67" s="345" t="s">
        <v>340</v>
      </c>
      <c r="D67" s="345" t="s">
        <v>9</v>
      </c>
      <c r="E67" s="345" t="s">
        <v>8</v>
      </c>
    </row>
    <row r="68" spans="1:5">
      <c r="A68" s="13" t="s">
        <v>349</v>
      </c>
      <c r="B68" s="308" t="s">
        <v>341</v>
      </c>
      <c r="C68" s="309">
        <f t="shared" ref="C68:C74" si="1">D68-E68</f>
        <v>-1.5200000000000031</v>
      </c>
      <c r="D68" s="186">
        <v>45.87</v>
      </c>
      <c r="E68" s="186">
        <v>47.39</v>
      </c>
    </row>
    <row r="69" spans="1:5">
      <c r="A69" s="13" t="s">
        <v>350</v>
      </c>
      <c r="B69" s="308" t="s">
        <v>341</v>
      </c>
      <c r="C69" s="309">
        <f t="shared" si="1"/>
        <v>1.9100000000000108</v>
      </c>
      <c r="D69" s="186">
        <v>67.12</v>
      </c>
      <c r="E69" s="186">
        <v>65.209999999999994</v>
      </c>
    </row>
    <row r="70" spans="1:5">
      <c r="A70" s="13" t="s">
        <v>351</v>
      </c>
      <c r="B70" s="308" t="s">
        <v>341</v>
      </c>
      <c r="C70" s="309">
        <f t="shared" si="1"/>
        <v>-1.3299999999999983</v>
      </c>
      <c r="D70" s="186">
        <v>75.92</v>
      </c>
      <c r="E70" s="186">
        <v>77.25</v>
      </c>
    </row>
    <row r="71" spans="1:5">
      <c r="A71" s="13" t="s">
        <v>352</v>
      </c>
      <c r="B71" s="308" t="s">
        <v>341</v>
      </c>
      <c r="C71" s="309">
        <f t="shared" si="1"/>
        <v>3.2399999999999949</v>
      </c>
      <c r="D71" s="186">
        <v>85.6</v>
      </c>
      <c r="E71" s="186">
        <v>82.36</v>
      </c>
    </row>
    <row r="72" spans="1:5">
      <c r="A72" s="13" t="s">
        <v>353</v>
      </c>
      <c r="B72" s="308" t="s">
        <v>341</v>
      </c>
      <c r="C72" s="309">
        <f t="shared" si="1"/>
        <v>2.1800000000000068</v>
      </c>
      <c r="D72" s="186">
        <v>86.59</v>
      </c>
      <c r="E72" s="186">
        <v>84.41</v>
      </c>
    </row>
    <row r="73" spans="1:5">
      <c r="A73" s="13" t="s">
        <v>450</v>
      </c>
      <c r="B73" s="308" t="s">
        <v>341</v>
      </c>
      <c r="C73" s="309">
        <f t="shared" si="1"/>
        <v>2.1899999999999977</v>
      </c>
      <c r="D73" s="186">
        <v>88.83</v>
      </c>
      <c r="E73" s="186">
        <v>86.64</v>
      </c>
    </row>
    <row r="74" spans="1:5">
      <c r="A74" s="13" t="s">
        <v>354</v>
      </c>
      <c r="B74" s="308" t="s">
        <v>341</v>
      </c>
      <c r="C74" s="309">
        <f t="shared" si="1"/>
        <v>1.3900000000000006</v>
      </c>
      <c r="D74" s="186">
        <v>92.9</v>
      </c>
      <c r="E74" s="186">
        <v>91.51</v>
      </c>
    </row>
  </sheetData>
  <mergeCells count="5">
    <mergeCell ref="D66:E66"/>
    <mergeCell ref="D51:E51"/>
    <mergeCell ref="A2:C2"/>
    <mergeCell ref="A20:B20"/>
    <mergeCell ref="A41:B41"/>
  </mergeCells>
  <conditionalFormatting sqref="C68:C74">
    <cfRule type="dataBar" priority="1">
      <dataBar>
        <cfvo type="min"/>
        <cfvo type="max"/>
        <color rgb="FFFFB628"/>
      </dataBar>
      <extLst>
        <ext xmlns:x14="http://schemas.microsoft.com/office/spreadsheetml/2009/9/main" uri="{B025F937-C7B1-47D3-B67F-A62EFF666E3E}">
          <x14:id>{81CB608A-05A2-4108-AB51-535DBCE4B1B5}</x14:id>
        </ext>
      </extLst>
    </cfRule>
  </conditionalFormatting>
  <conditionalFormatting sqref="C53:C60">
    <cfRule type="dataBar" priority="2">
      <dataBar>
        <cfvo type="min"/>
        <cfvo type="max"/>
        <color rgb="FFFFB628"/>
      </dataBar>
      <extLst>
        <ext xmlns:x14="http://schemas.microsoft.com/office/spreadsheetml/2009/9/main" uri="{B025F937-C7B1-47D3-B67F-A62EFF666E3E}">
          <x14:id>{4777BBF3-1D3B-465A-BB4E-7938D400268B}</x14:id>
        </ext>
      </extLst>
    </cfRule>
  </conditionalFormatting>
  <pageMargins left="0.7" right="0.7" top="0.75" bottom="0.75" header="0.3" footer="0.3"/>
  <pageSetup paperSize="9" scale="82" orientation="portrait" r:id="rId1"/>
  <drawing r:id="rId2"/>
  <extLst>
    <ext xmlns:x14="http://schemas.microsoft.com/office/spreadsheetml/2009/9/main" uri="{78C0D931-6437-407d-A8EE-F0AAD7539E65}">
      <x14:conditionalFormattings>
        <x14:conditionalFormatting xmlns:xm="http://schemas.microsoft.com/office/excel/2006/main">
          <x14:cfRule type="dataBar" id="{81CB608A-05A2-4108-AB51-535DBCE4B1B5}">
            <x14:dataBar minLength="0" maxLength="100" border="1" negativeBarBorderColorSameAsPositive="0">
              <x14:cfvo type="autoMin"/>
              <x14:cfvo type="autoMax"/>
              <x14:borderColor rgb="FFFFB628"/>
              <x14:negativeFillColor rgb="FFFF0000"/>
              <x14:negativeBorderColor rgb="FFFF0000"/>
              <x14:axisColor rgb="FF000000"/>
            </x14:dataBar>
          </x14:cfRule>
          <xm:sqref>C68:C74</xm:sqref>
        </x14:conditionalFormatting>
        <x14:conditionalFormatting xmlns:xm="http://schemas.microsoft.com/office/excel/2006/main">
          <x14:cfRule type="dataBar" id="{4777BBF3-1D3B-465A-BB4E-7938D400268B}">
            <x14:dataBar minLength="0" maxLength="100" border="1" negativeBarBorderColorSameAsPositive="0">
              <x14:cfvo type="autoMin"/>
              <x14:cfvo type="autoMax"/>
              <x14:borderColor rgb="FFFFB628"/>
              <x14:negativeFillColor rgb="FFFF0000"/>
              <x14:negativeBorderColor rgb="FFFF0000"/>
              <x14:axisColor rgb="FF000000"/>
            </x14:dataBar>
          </x14:cfRule>
          <xm:sqref>C53:C60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4" tint="0.59999389629810485"/>
  </sheetPr>
  <dimension ref="A1:G79"/>
  <sheetViews>
    <sheetView showGridLines="0" zoomScaleNormal="100" workbookViewId="0"/>
  </sheetViews>
  <sheetFormatPr baseColWidth="10" defaultRowHeight="14.25"/>
  <cols>
    <col min="1" max="1" width="48.125" customWidth="1"/>
    <col min="2" max="2" width="30.375" bestFit="1" customWidth="1"/>
    <col min="3" max="3" width="18.375" customWidth="1"/>
  </cols>
  <sheetData>
    <row r="1" spans="1:7" ht="16.5">
      <c r="A1" s="2" t="s">
        <v>1</v>
      </c>
      <c r="B1" s="2"/>
      <c r="C1" s="2"/>
      <c r="D1" s="132"/>
      <c r="E1" s="132"/>
      <c r="F1" s="86"/>
      <c r="G1" s="86"/>
    </row>
    <row r="2" spans="1:7" ht="54" customHeight="1">
      <c r="A2" s="720" t="s">
        <v>370</v>
      </c>
      <c r="B2" s="720"/>
      <c r="C2" s="720"/>
      <c r="D2" s="132"/>
      <c r="E2" s="132"/>
      <c r="F2" s="86"/>
    </row>
    <row r="3" spans="1:7">
      <c r="A3" s="86"/>
      <c r="B3" s="86"/>
      <c r="C3" s="86"/>
      <c r="D3" s="86"/>
      <c r="E3" s="86"/>
      <c r="F3" s="86"/>
    </row>
    <row r="4" spans="1:7">
      <c r="A4" s="546" t="s">
        <v>356</v>
      </c>
      <c r="B4" s="86"/>
      <c r="C4" s="86"/>
      <c r="D4" s="86"/>
      <c r="E4" s="86"/>
      <c r="F4" s="86"/>
    </row>
    <row r="5" spans="1:7">
      <c r="A5" s="86"/>
      <c r="B5" s="86"/>
      <c r="C5" s="86"/>
      <c r="D5" s="86"/>
      <c r="E5" s="86"/>
      <c r="F5" s="86"/>
    </row>
    <row r="6" spans="1:7">
      <c r="A6" s="86"/>
      <c r="B6" s="86"/>
      <c r="C6" s="86"/>
      <c r="D6" s="86"/>
      <c r="E6" s="86"/>
      <c r="F6" s="86"/>
    </row>
    <row r="7" spans="1:7">
      <c r="A7" s="86"/>
      <c r="B7" s="86"/>
      <c r="C7" s="86"/>
      <c r="D7" s="86"/>
      <c r="E7" s="86"/>
      <c r="F7" s="86"/>
    </row>
    <row r="8" spans="1:7">
      <c r="A8" s="86"/>
      <c r="B8" s="86"/>
      <c r="C8" s="86"/>
      <c r="D8" s="86"/>
      <c r="E8" s="86"/>
      <c r="F8" s="86"/>
    </row>
    <row r="9" spans="1:7">
      <c r="A9" s="86"/>
      <c r="B9" s="86"/>
      <c r="C9" s="86"/>
      <c r="D9" s="86"/>
      <c r="E9" s="86"/>
      <c r="F9" s="86"/>
    </row>
    <row r="10" spans="1:7">
      <c r="A10" s="86"/>
      <c r="B10" s="86"/>
      <c r="C10" s="86"/>
      <c r="D10" s="86"/>
      <c r="E10" s="86"/>
      <c r="F10" s="86"/>
    </row>
    <row r="11" spans="1:7">
      <c r="A11" s="86"/>
      <c r="B11" s="86"/>
      <c r="C11" s="86"/>
      <c r="D11" s="86"/>
      <c r="E11" s="86"/>
      <c r="F11" s="86"/>
    </row>
    <row r="12" spans="1:7">
      <c r="A12" s="86"/>
      <c r="B12" s="86"/>
      <c r="C12" s="129"/>
      <c r="D12" s="86"/>
      <c r="E12" s="86"/>
      <c r="F12" s="86"/>
    </row>
    <row r="13" spans="1:7">
      <c r="A13" s="86"/>
      <c r="B13" s="86"/>
      <c r="C13" s="86"/>
      <c r="D13" s="86"/>
      <c r="E13" s="86"/>
      <c r="F13" s="86"/>
    </row>
    <row r="14" spans="1:7">
      <c r="A14" s="86"/>
      <c r="B14" s="86"/>
      <c r="C14" s="86"/>
      <c r="D14" s="86"/>
      <c r="E14" s="86"/>
      <c r="F14" s="86"/>
    </row>
    <row r="15" spans="1:7">
      <c r="A15" s="86"/>
      <c r="B15" s="86"/>
      <c r="C15" s="86"/>
      <c r="D15" s="86"/>
      <c r="E15" s="86"/>
      <c r="F15" s="86"/>
    </row>
    <row r="16" spans="1:7">
      <c r="A16" s="86"/>
      <c r="B16" s="86"/>
      <c r="C16" s="86"/>
      <c r="D16" s="86"/>
      <c r="E16" s="86"/>
      <c r="F16" s="86"/>
    </row>
    <row r="17" spans="1:6">
      <c r="A17" s="86"/>
      <c r="B17" s="86"/>
      <c r="C17" s="86"/>
      <c r="D17" s="86"/>
      <c r="E17" s="86"/>
      <c r="F17" s="86"/>
    </row>
    <row r="18" spans="1:6">
      <c r="A18" s="86"/>
      <c r="B18" s="86"/>
      <c r="C18" s="86"/>
      <c r="D18" s="86"/>
      <c r="E18" s="86"/>
      <c r="F18" s="86"/>
    </row>
    <row r="19" spans="1:6">
      <c r="A19" s="86"/>
      <c r="B19" s="86"/>
      <c r="C19" s="86"/>
      <c r="D19" s="86"/>
      <c r="E19" s="86"/>
      <c r="F19" s="86"/>
    </row>
    <row r="20" spans="1:6" ht="27.75" customHeight="1">
      <c r="A20" s="721" t="s">
        <v>801</v>
      </c>
      <c r="B20" s="721"/>
      <c r="C20" s="86"/>
      <c r="D20" s="86"/>
      <c r="E20" s="86"/>
      <c r="F20" s="86"/>
    </row>
    <row r="21" spans="1:6">
      <c r="A21" s="212" t="s">
        <v>335</v>
      </c>
      <c r="B21" s="666"/>
      <c r="C21" s="86"/>
      <c r="D21" s="86"/>
      <c r="E21" s="86"/>
      <c r="F21" s="86"/>
    </row>
    <row r="22" spans="1:6">
      <c r="A22" s="212" t="s">
        <v>800</v>
      </c>
      <c r="B22" s="666"/>
      <c r="C22" s="86"/>
      <c r="D22" s="86"/>
      <c r="E22" s="86"/>
      <c r="F22" s="86"/>
    </row>
    <row r="23" spans="1:6">
      <c r="A23" s="86"/>
      <c r="B23" s="86"/>
      <c r="C23" s="86"/>
      <c r="D23" s="86"/>
      <c r="E23" s="86"/>
      <c r="F23" s="86"/>
    </row>
    <row r="24" spans="1:6">
      <c r="A24" s="86"/>
      <c r="B24" s="86"/>
      <c r="C24" s="86"/>
      <c r="D24" s="86"/>
      <c r="E24" s="86"/>
      <c r="F24" s="86"/>
    </row>
    <row r="25" spans="1:6">
      <c r="A25" s="546" t="s">
        <v>357</v>
      </c>
      <c r="B25" s="86"/>
      <c r="C25" s="86"/>
      <c r="D25" s="86"/>
      <c r="E25" s="86"/>
      <c r="F25" s="86"/>
    </row>
    <row r="26" spans="1:6">
      <c r="A26" s="86"/>
      <c r="B26" s="86"/>
      <c r="C26" s="86"/>
      <c r="D26" s="86"/>
      <c r="E26" s="86"/>
      <c r="F26" s="86"/>
    </row>
    <row r="27" spans="1:6">
      <c r="A27" s="86"/>
      <c r="B27" s="86"/>
      <c r="C27" s="86"/>
      <c r="D27" s="86"/>
      <c r="E27" s="86"/>
      <c r="F27" s="86"/>
    </row>
    <row r="28" spans="1:6">
      <c r="A28" s="86"/>
      <c r="B28" s="86"/>
      <c r="C28" s="86"/>
      <c r="D28" s="86"/>
      <c r="E28" s="86"/>
      <c r="F28" s="86"/>
    </row>
    <row r="29" spans="1:6">
      <c r="A29" s="86"/>
      <c r="B29" s="86"/>
      <c r="C29" s="86"/>
      <c r="D29" s="86"/>
      <c r="E29" s="86"/>
      <c r="F29" s="86"/>
    </row>
    <row r="30" spans="1:6">
      <c r="A30" s="86"/>
      <c r="B30" s="86"/>
      <c r="C30" s="86"/>
      <c r="D30" s="86"/>
      <c r="E30" s="86"/>
      <c r="F30" s="86"/>
    </row>
    <row r="31" spans="1:6">
      <c r="A31" s="86"/>
      <c r="B31" s="86"/>
      <c r="C31" s="86"/>
      <c r="D31" s="86"/>
      <c r="E31" s="86"/>
      <c r="F31" s="86"/>
    </row>
    <row r="32" spans="1:6">
      <c r="A32" s="86"/>
      <c r="B32" s="86"/>
      <c r="C32" s="86"/>
      <c r="D32" s="86"/>
      <c r="E32" s="86"/>
      <c r="F32" s="86"/>
    </row>
    <row r="33" spans="1:6">
      <c r="A33" s="86"/>
      <c r="B33" s="86"/>
      <c r="C33" s="129"/>
      <c r="D33" s="86"/>
      <c r="E33" s="86"/>
      <c r="F33" s="86"/>
    </row>
    <row r="34" spans="1:6">
      <c r="A34" s="86"/>
      <c r="B34" s="86"/>
      <c r="C34" s="86"/>
      <c r="D34" s="86"/>
      <c r="E34" s="86"/>
      <c r="F34" s="86"/>
    </row>
    <row r="35" spans="1:6">
      <c r="A35" s="86"/>
      <c r="B35" s="86"/>
      <c r="C35" s="86"/>
      <c r="D35" s="86"/>
      <c r="E35" s="86"/>
      <c r="F35" s="86"/>
    </row>
    <row r="36" spans="1:6">
      <c r="A36" s="86"/>
      <c r="B36" s="86"/>
      <c r="C36" s="86"/>
      <c r="D36" s="86"/>
      <c r="E36" s="86"/>
      <c r="F36" s="86"/>
    </row>
    <row r="37" spans="1:6">
      <c r="A37" s="86"/>
      <c r="B37" s="86"/>
      <c r="C37" s="86"/>
      <c r="D37" s="86"/>
      <c r="E37" s="86"/>
      <c r="F37" s="86"/>
    </row>
    <row r="38" spans="1:6">
      <c r="A38" s="86"/>
      <c r="B38" s="86"/>
      <c r="C38" s="86"/>
      <c r="D38" s="86"/>
      <c r="E38" s="86"/>
      <c r="F38" s="86"/>
    </row>
    <row r="39" spans="1:6">
      <c r="A39" s="86"/>
      <c r="B39" s="86"/>
      <c r="C39" s="86"/>
      <c r="D39" s="86"/>
      <c r="E39" s="86"/>
      <c r="F39" s="86"/>
    </row>
    <row r="40" spans="1:6">
      <c r="A40" s="86"/>
      <c r="B40" s="86"/>
      <c r="C40" s="86"/>
      <c r="D40" s="86"/>
      <c r="E40" s="86"/>
      <c r="F40" s="86"/>
    </row>
    <row r="41" spans="1:6" ht="30.75" customHeight="1">
      <c r="A41" s="721" t="s">
        <v>799</v>
      </c>
      <c r="B41" s="721"/>
      <c r="C41" s="86"/>
      <c r="D41" s="86"/>
      <c r="E41" s="86"/>
      <c r="F41" s="86"/>
    </row>
    <row r="42" spans="1:6">
      <c r="A42" s="212" t="s">
        <v>335</v>
      </c>
      <c r="B42" s="666"/>
      <c r="C42" s="86"/>
      <c r="D42" s="86"/>
      <c r="E42" s="86"/>
      <c r="F42" s="86"/>
    </row>
    <row r="43" spans="1:6">
      <c r="A43" s="212" t="s">
        <v>800</v>
      </c>
      <c r="B43" s="666"/>
      <c r="C43" s="86"/>
      <c r="D43" s="86"/>
      <c r="E43" s="86"/>
      <c r="F43" s="86"/>
    </row>
    <row r="44" spans="1:6">
      <c r="A44" s="212" t="s">
        <v>369</v>
      </c>
      <c r="B44" s="666"/>
      <c r="C44" s="86"/>
      <c r="D44" s="86"/>
      <c r="E44" s="86"/>
      <c r="F44" s="86"/>
    </row>
    <row r="45" spans="1:6" ht="15">
      <c r="A45" s="222"/>
      <c r="B45" s="86"/>
      <c r="C45" s="86"/>
      <c r="D45" s="86"/>
      <c r="E45" s="86"/>
      <c r="F45" s="86"/>
    </row>
    <row r="46" spans="1:6">
      <c r="A46" s="86"/>
      <c r="B46" s="86"/>
      <c r="C46" s="86"/>
      <c r="D46" s="86"/>
      <c r="E46" s="86"/>
      <c r="F46" s="86"/>
    </row>
    <row r="47" spans="1:6">
      <c r="A47" s="86"/>
      <c r="B47" s="86"/>
      <c r="C47" s="86"/>
      <c r="D47" s="86"/>
      <c r="E47" s="86"/>
      <c r="F47" s="86"/>
    </row>
    <row r="48" spans="1:6">
      <c r="A48" s="86"/>
      <c r="B48" s="86"/>
      <c r="C48" s="86"/>
      <c r="D48" s="86"/>
      <c r="E48" s="86"/>
      <c r="F48" s="86"/>
    </row>
    <row r="49" spans="1:6">
      <c r="A49" s="86"/>
      <c r="B49" s="86"/>
      <c r="C49" s="86"/>
      <c r="D49" s="86"/>
      <c r="E49" s="86"/>
      <c r="F49" s="86"/>
    </row>
    <row r="50" spans="1:6">
      <c r="A50" s="86"/>
      <c r="B50" s="308"/>
      <c r="C50" s="308"/>
      <c r="D50" s="308"/>
      <c r="E50" s="308"/>
      <c r="F50" s="86"/>
    </row>
    <row r="51" spans="1:6">
      <c r="A51" s="344" t="s">
        <v>358</v>
      </c>
      <c r="B51" s="308"/>
      <c r="C51" s="308"/>
      <c r="D51" s="719">
        <v>43709</v>
      </c>
      <c r="E51" s="719"/>
      <c r="F51" s="86"/>
    </row>
    <row r="52" spans="1:6">
      <c r="A52" s="344" t="s">
        <v>338</v>
      </c>
      <c r="B52" s="344" t="s">
        <v>339</v>
      </c>
      <c r="C52" s="345" t="s">
        <v>340</v>
      </c>
      <c r="D52" s="345" t="s">
        <v>9</v>
      </c>
      <c r="E52" s="345" t="s">
        <v>8</v>
      </c>
      <c r="F52" s="86"/>
    </row>
    <row r="53" spans="1:6">
      <c r="A53" s="13" t="s">
        <v>359</v>
      </c>
      <c r="B53" s="308" t="s">
        <v>341</v>
      </c>
      <c r="C53" s="309">
        <f>D53-E53</f>
        <v>1.0600000000000023</v>
      </c>
      <c r="D53" s="186">
        <v>72.02</v>
      </c>
      <c r="E53" s="186">
        <v>70.959999999999994</v>
      </c>
      <c r="F53" s="86"/>
    </row>
    <row r="54" spans="1:6">
      <c r="A54" s="13" t="s">
        <v>360</v>
      </c>
      <c r="B54" s="308" t="s">
        <v>341</v>
      </c>
      <c r="C54" s="309">
        <f t="shared" ref="C54:C60" si="0">D54-E54</f>
        <v>-0.40000000000000568</v>
      </c>
      <c r="D54" s="186">
        <v>72.44</v>
      </c>
      <c r="E54" s="186">
        <v>72.84</v>
      </c>
      <c r="F54" s="86"/>
    </row>
    <row r="55" spans="1:6">
      <c r="A55" s="13" t="s">
        <v>342</v>
      </c>
      <c r="B55" s="308" t="s">
        <v>341</v>
      </c>
      <c r="C55" s="309">
        <f t="shared" si="0"/>
        <v>3.5400000000000063</v>
      </c>
      <c r="D55" s="186">
        <v>78.53</v>
      </c>
      <c r="E55" s="186">
        <v>74.989999999999995</v>
      </c>
      <c r="F55" s="86"/>
    </row>
    <row r="56" spans="1:6">
      <c r="A56" s="13" t="s">
        <v>451</v>
      </c>
      <c r="B56" s="308" t="s">
        <v>341</v>
      </c>
      <c r="C56" s="309">
        <f t="shared" si="0"/>
        <v>5.0499999999999972</v>
      </c>
      <c r="D56" s="186">
        <v>79.78</v>
      </c>
      <c r="E56" s="186">
        <v>74.73</v>
      </c>
      <c r="F56" s="86"/>
    </row>
    <row r="57" spans="1:6">
      <c r="A57" s="13" t="s">
        <v>346</v>
      </c>
      <c r="B57" s="308" t="s">
        <v>341</v>
      </c>
      <c r="C57" s="309">
        <f t="shared" si="0"/>
        <v>5.519999999999996</v>
      </c>
      <c r="D57" s="186">
        <v>85.32</v>
      </c>
      <c r="E57" s="186">
        <v>79.8</v>
      </c>
      <c r="F57" s="86"/>
    </row>
    <row r="58" spans="1:6">
      <c r="A58" s="13" t="s">
        <v>361</v>
      </c>
      <c r="B58" s="308" t="s">
        <v>341</v>
      </c>
      <c r="C58" s="309">
        <f t="shared" si="0"/>
        <v>3.8799999999999955</v>
      </c>
      <c r="D58" s="186">
        <v>84.94</v>
      </c>
      <c r="E58" s="186">
        <v>81.06</v>
      </c>
      <c r="F58" s="86"/>
    </row>
    <row r="59" spans="1:6">
      <c r="A59" s="13" t="s">
        <v>362</v>
      </c>
      <c r="B59" s="308" t="s">
        <v>341</v>
      </c>
      <c r="C59" s="309">
        <f t="shared" si="0"/>
        <v>4.730000000000004</v>
      </c>
      <c r="D59" s="186">
        <v>87.12</v>
      </c>
      <c r="E59" s="186">
        <v>82.39</v>
      </c>
      <c r="F59" s="86"/>
    </row>
    <row r="60" spans="1:6">
      <c r="A60" s="13" t="s">
        <v>452</v>
      </c>
      <c r="B60" s="308" t="s">
        <v>341</v>
      </c>
      <c r="C60" s="309">
        <f t="shared" si="0"/>
        <v>2.9899999999999949</v>
      </c>
      <c r="D60" s="186">
        <v>87.14</v>
      </c>
      <c r="E60" s="186">
        <v>84.15</v>
      </c>
      <c r="F60" s="86"/>
    </row>
    <row r="61" spans="1:6">
      <c r="A61" s="308"/>
      <c r="B61" s="308"/>
      <c r="C61" s="308"/>
      <c r="D61" s="308"/>
      <c r="E61" s="308"/>
      <c r="F61" s="86"/>
    </row>
    <row r="62" spans="1:6">
      <c r="A62" s="308"/>
      <c r="B62" s="308"/>
      <c r="C62" s="308"/>
      <c r="D62" s="308"/>
      <c r="E62" s="308"/>
      <c r="F62" s="86"/>
    </row>
    <row r="63" spans="1:6">
      <c r="A63" s="308"/>
      <c r="B63" s="308"/>
      <c r="C63" s="308"/>
      <c r="D63" s="308"/>
      <c r="E63" s="308"/>
      <c r="F63" s="86"/>
    </row>
    <row r="64" spans="1:6">
      <c r="A64" s="308"/>
      <c r="B64" s="308"/>
      <c r="C64" s="308"/>
      <c r="D64" s="308"/>
      <c r="E64" s="308"/>
      <c r="F64" s="86"/>
    </row>
    <row r="65" spans="1:6">
      <c r="A65" s="344" t="s">
        <v>363</v>
      </c>
      <c r="B65" s="308"/>
      <c r="C65" s="308"/>
      <c r="D65" s="719">
        <v>43709</v>
      </c>
      <c r="E65" s="719"/>
      <c r="F65" s="86"/>
    </row>
    <row r="66" spans="1:6">
      <c r="A66" s="344" t="s">
        <v>338</v>
      </c>
      <c r="B66" s="344" t="s">
        <v>339</v>
      </c>
      <c r="C66" s="345" t="s">
        <v>340</v>
      </c>
      <c r="D66" s="345" t="s">
        <v>9</v>
      </c>
      <c r="E66" s="345" t="s">
        <v>8</v>
      </c>
      <c r="F66" s="86"/>
    </row>
    <row r="67" spans="1:6">
      <c r="A67" s="13" t="s">
        <v>364</v>
      </c>
      <c r="B67" s="308" t="s">
        <v>341</v>
      </c>
      <c r="C67" s="309">
        <f t="shared" ref="C67:C75" si="1">D67-E67</f>
        <v>-5.1499999999999986</v>
      </c>
      <c r="D67" s="186">
        <v>43.54</v>
      </c>
      <c r="E67" s="186">
        <v>48.69</v>
      </c>
      <c r="F67" s="86"/>
    </row>
    <row r="68" spans="1:6">
      <c r="A68" s="13" t="s">
        <v>365</v>
      </c>
      <c r="B68" s="308" t="s">
        <v>341</v>
      </c>
      <c r="C68" s="309">
        <f t="shared" si="1"/>
        <v>-9.4099999999999966</v>
      </c>
      <c r="D68" s="186">
        <v>46.84</v>
      </c>
      <c r="E68" s="186">
        <v>56.25</v>
      </c>
      <c r="F68" s="86"/>
    </row>
    <row r="69" spans="1:6">
      <c r="A69" s="13" t="s">
        <v>366</v>
      </c>
      <c r="B69" s="308" t="s">
        <v>341</v>
      </c>
      <c r="C69" s="309">
        <f t="shared" si="1"/>
        <v>-14.520000000000003</v>
      </c>
      <c r="D69" s="186">
        <v>44.23</v>
      </c>
      <c r="E69" s="186">
        <v>58.75</v>
      </c>
      <c r="F69" s="86"/>
    </row>
    <row r="70" spans="1:6">
      <c r="A70" s="13" t="s">
        <v>349</v>
      </c>
      <c r="B70" s="308" t="s">
        <v>341</v>
      </c>
      <c r="C70" s="309">
        <f t="shared" si="1"/>
        <v>-8.759999999999998</v>
      </c>
      <c r="D70" s="186">
        <v>51.34</v>
      </c>
      <c r="E70" s="186">
        <v>60.1</v>
      </c>
      <c r="F70" s="86"/>
    </row>
    <row r="71" spans="1:6">
      <c r="A71" s="13" t="s">
        <v>367</v>
      </c>
      <c r="B71" s="308" t="s">
        <v>341</v>
      </c>
      <c r="C71" s="309">
        <f t="shared" si="1"/>
        <v>-2.0500000000000043</v>
      </c>
      <c r="D71" s="186">
        <v>58.62</v>
      </c>
      <c r="E71" s="186">
        <v>60.67</v>
      </c>
      <c r="F71" s="86"/>
    </row>
    <row r="72" spans="1:6">
      <c r="A72" s="13" t="s">
        <v>450</v>
      </c>
      <c r="B72" s="308" t="s">
        <v>341</v>
      </c>
      <c r="C72" s="309">
        <f t="shared" si="1"/>
        <v>-6.1099999999999994</v>
      </c>
      <c r="D72" s="186">
        <v>69.55</v>
      </c>
      <c r="E72" s="186">
        <v>75.66</v>
      </c>
      <c r="F72" s="86"/>
    </row>
    <row r="73" spans="1:6">
      <c r="A73" s="13" t="s">
        <v>354</v>
      </c>
      <c r="B73" s="308" t="s">
        <v>341</v>
      </c>
      <c r="C73" s="309">
        <f t="shared" si="1"/>
        <v>-7.730000000000004</v>
      </c>
      <c r="D73" s="186">
        <v>71.75</v>
      </c>
      <c r="E73" s="186">
        <v>79.48</v>
      </c>
      <c r="F73" s="86"/>
    </row>
    <row r="74" spans="1:6">
      <c r="A74" s="13" t="s">
        <v>368</v>
      </c>
      <c r="B74" s="308" t="s">
        <v>341</v>
      </c>
      <c r="C74" s="309">
        <f t="shared" si="1"/>
        <v>3.1599999999999966</v>
      </c>
      <c r="D74" s="186">
        <v>77.53</v>
      </c>
      <c r="E74" s="186">
        <v>74.37</v>
      </c>
      <c r="F74" s="86"/>
    </row>
    <row r="75" spans="1:6">
      <c r="A75" s="13" t="s">
        <v>352</v>
      </c>
      <c r="B75" s="308" t="s">
        <v>341</v>
      </c>
      <c r="C75" s="309">
        <f t="shared" si="1"/>
        <v>3.6400000000000006</v>
      </c>
      <c r="D75" s="186">
        <v>82.24</v>
      </c>
      <c r="E75" s="186">
        <v>78.599999999999994</v>
      </c>
      <c r="F75" s="86"/>
    </row>
    <row r="76" spans="1:6">
      <c r="A76" s="13"/>
      <c r="B76" s="13"/>
      <c r="C76" s="13"/>
      <c r="D76" s="13"/>
      <c r="E76" s="13"/>
      <c r="F76" s="86"/>
    </row>
    <row r="77" spans="1:6">
      <c r="A77" s="308"/>
      <c r="B77" s="13"/>
      <c r="C77" s="13"/>
      <c r="D77" s="13"/>
      <c r="E77" s="13"/>
      <c r="F77" s="86"/>
    </row>
    <row r="78" spans="1:6">
      <c r="A78" s="308" t="s">
        <v>369</v>
      </c>
      <c r="B78" s="13"/>
      <c r="C78" s="13"/>
      <c r="D78" s="13"/>
      <c r="E78" s="13"/>
      <c r="F78" s="86"/>
    </row>
    <row r="79" spans="1:6">
      <c r="A79" s="86"/>
      <c r="B79" s="86"/>
      <c r="C79" s="86"/>
      <c r="D79" s="86"/>
      <c r="E79" s="86"/>
      <c r="F79" s="86"/>
    </row>
  </sheetData>
  <mergeCells count="5">
    <mergeCell ref="A2:C2"/>
    <mergeCell ref="D51:E51"/>
    <mergeCell ref="D65:E65"/>
    <mergeCell ref="A20:B20"/>
    <mergeCell ref="A41:B41"/>
  </mergeCells>
  <conditionalFormatting sqref="C53:C60">
    <cfRule type="dataBar" priority="1">
      <dataBar>
        <cfvo type="min"/>
        <cfvo type="max"/>
        <color rgb="FFFFB628"/>
      </dataBar>
      <extLst>
        <ext xmlns:x14="http://schemas.microsoft.com/office/spreadsheetml/2009/9/main" uri="{B025F937-C7B1-47D3-B67F-A62EFF666E3E}">
          <x14:id>{BF761216-39F2-4045-88C7-C8025D5B1130}</x14:id>
        </ext>
      </extLst>
    </cfRule>
  </conditionalFormatting>
  <conditionalFormatting sqref="C67:C75">
    <cfRule type="dataBar" priority="2">
      <dataBar>
        <cfvo type="min"/>
        <cfvo type="max"/>
        <color rgb="FFFFB628"/>
      </dataBar>
      <extLst>
        <ext xmlns:x14="http://schemas.microsoft.com/office/spreadsheetml/2009/9/main" uri="{B025F937-C7B1-47D3-B67F-A62EFF666E3E}">
          <x14:id>{338CD0D6-CD71-45D6-BD45-0C20FA4C904B}</x14:id>
        </ext>
      </extLst>
    </cfRule>
  </conditionalFormatting>
  <pageMargins left="0.7" right="0.7" top="0.75" bottom="0.75" header="0.3" footer="0.3"/>
  <pageSetup paperSize="9" scale="83" orientation="portrait" r:id="rId1"/>
  <drawing r:id="rId2"/>
  <extLst>
    <ext xmlns:x14="http://schemas.microsoft.com/office/spreadsheetml/2009/9/main" uri="{78C0D931-6437-407d-A8EE-F0AAD7539E65}">
      <x14:conditionalFormattings>
        <x14:conditionalFormatting xmlns:xm="http://schemas.microsoft.com/office/excel/2006/main">
          <x14:cfRule type="dataBar" id="{BF761216-39F2-4045-88C7-C8025D5B1130}">
            <x14:dataBar minLength="0" maxLength="100" border="1" negativeBarBorderColorSameAsPositive="0">
              <x14:cfvo type="autoMin"/>
              <x14:cfvo type="autoMax"/>
              <x14:borderColor rgb="FFFFB628"/>
              <x14:negativeFillColor rgb="FFFF0000"/>
              <x14:negativeBorderColor rgb="FFFF0000"/>
              <x14:axisColor rgb="FF000000"/>
            </x14:dataBar>
          </x14:cfRule>
          <xm:sqref>C53:C60</xm:sqref>
        </x14:conditionalFormatting>
        <x14:conditionalFormatting xmlns:xm="http://schemas.microsoft.com/office/excel/2006/main">
          <x14:cfRule type="dataBar" id="{338CD0D6-CD71-45D6-BD45-0C20FA4C904B}">
            <x14:dataBar minLength="0" maxLength="100" border="1" negativeBarBorderColorSameAsPositive="0">
              <x14:cfvo type="autoMin"/>
              <x14:cfvo type="autoMax"/>
              <x14:borderColor rgb="FFFFB628"/>
              <x14:negativeFillColor rgb="FFFF0000"/>
              <x14:negativeBorderColor rgb="FFFF0000"/>
              <x14:axisColor rgb="FF000000"/>
            </x14:dataBar>
          </x14:cfRule>
          <xm:sqref>C67:C75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theme="4" tint="0.59999389629810485"/>
  </sheetPr>
  <dimension ref="A1:H44"/>
  <sheetViews>
    <sheetView showGridLines="0" zoomScaleNormal="100" workbookViewId="0"/>
  </sheetViews>
  <sheetFormatPr baseColWidth="10" defaultRowHeight="14.25"/>
  <cols>
    <col min="3" max="3" width="10.625" customWidth="1"/>
    <col min="8" max="8" width="10" customWidth="1"/>
  </cols>
  <sheetData>
    <row r="1" spans="1:8" ht="15">
      <c r="A1" s="2" t="s">
        <v>1</v>
      </c>
      <c r="B1" s="2"/>
      <c r="C1" s="2"/>
      <c r="D1" s="2"/>
      <c r="E1" s="2"/>
      <c r="F1" s="2"/>
      <c r="G1" s="2"/>
      <c r="H1" s="2"/>
    </row>
    <row r="2" spans="1:8">
      <c r="A2" s="720" t="s">
        <v>109</v>
      </c>
      <c r="B2" s="720"/>
      <c r="C2" s="720"/>
      <c r="D2" s="720"/>
      <c r="E2" s="720"/>
      <c r="F2" s="720"/>
      <c r="G2" s="720"/>
      <c r="H2" s="720"/>
    </row>
    <row r="3" spans="1:8">
      <c r="A3" s="720"/>
      <c r="B3" s="720"/>
      <c r="C3" s="720"/>
      <c r="D3" s="720"/>
      <c r="E3" s="720"/>
      <c r="F3" s="720"/>
      <c r="G3" s="720"/>
      <c r="H3" s="720"/>
    </row>
    <row r="4" spans="1:8">
      <c r="A4" s="722" t="s">
        <v>760</v>
      </c>
      <c r="B4" s="722"/>
      <c r="C4" s="722"/>
      <c r="D4" s="722"/>
      <c r="E4" s="722"/>
      <c r="F4" s="722"/>
      <c r="G4" s="722"/>
      <c r="H4" s="722"/>
    </row>
    <row r="28" spans="1:8">
      <c r="B28" s="548"/>
      <c r="C28" s="548"/>
      <c r="D28" s="548"/>
      <c r="E28" s="548"/>
      <c r="F28" s="548"/>
      <c r="G28" s="192"/>
      <c r="H28" s="192"/>
    </row>
    <row r="29" spans="1:8" ht="32.25" customHeight="1">
      <c r="A29" s="721" t="s">
        <v>802</v>
      </c>
      <c r="B29" s="721"/>
      <c r="C29" s="721"/>
      <c r="D29" s="721"/>
      <c r="E29" s="721"/>
      <c r="F29" s="721"/>
      <c r="G29" s="721"/>
      <c r="H29" s="721"/>
    </row>
    <row r="30" spans="1:8">
      <c r="A30" s="548" t="s">
        <v>771</v>
      </c>
      <c r="B30" s="549"/>
      <c r="C30" s="549"/>
      <c r="D30" s="212"/>
      <c r="E30" s="212"/>
      <c r="F30" s="212"/>
      <c r="G30" s="212"/>
      <c r="H30" s="212"/>
    </row>
    <row r="31" spans="1:8">
      <c r="A31" s="549" t="s">
        <v>803</v>
      </c>
      <c r="B31" s="120"/>
      <c r="C31" s="120"/>
    </row>
    <row r="32" spans="1:8">
      <c r="A32" s="120"/>
      <c r="B32" s="120"/>
      <c r="C32" s="120"/>
    </row>
    <row r="33" spans="1:4">
      <c r="A33" s="120"/>
      <c r="B33" s="120"/>
      <c r="C33" s="120"/>
    </row>
    <row r="34" spans="1:4">
      <c r="A34" s="120"/>
      <c r="B34" s="120"/>
      <c r="C34" s="120"/>
    </row>
    <row r="36" spans="1:4">
      <c r="A36" s="86"/>
      <c r="B36" s="86"/>
      <c r="C36" s="86"/>
    </row>
    <row r="37" spans="1:4">
      <c r="A37" s="86"/>
      <c r="B37" s="86"/>
      <c r="C37" s="86"/>
    </row>
    <row r="38" spans="1:4">
      <c r="A38" s="724">
        <v>43374</v>
      </c>
      <c r="B38" s="725"/>
      <c r="C38" s="725"/>
    </row>
    <row r="39" spans="1:4" ht="36.75" customHeight="1">
      <c r="A39" s="723" t="s">
        <v>110</v>
      </c>
      <c r="B39" s="723"/>
      <c r="C39" s="723"/>
    </row>
    <row r="40" spans="1:4">
      <c r="A40" s="121" t="s">
        <v>111</v>
      </c>
      <c r="B40" s="121" t="s">
        <v>8</v>
      </c>
      <c r="C40" s="122">
        <v>73.349999999999994</v>
      </c>
    </row>
    <row r="41" spans="1:4">
      <c r="A41" s="121"/>
      <c r="B41" s="121" t="s">
        <v>9</v>
      </c>
      <c r="C41" s="122">
        <v>71.66</v>
      </c>
      <c r="D41" s="98"/>
    </row>
    <row r="42" spans="1:4">
      <c r="A42" s="121"/>
      <c r="B42" s="121"/>
      <c r="C42" s="122"/>
    </row>
    <row r="43" spans="1:4">
      <c r="A43" s="121" t="s">
        <v>112</v>
      </c>
      <c r="B43" s="121" t="s">
        <v>8</v>
      </c>
      <c r="C43" s="122">
        <v>84.55</v>
      </c>
    </row>
    <row r="44" spans="1:4">
      <c r="A44" s="121"/>
      <c r="B44" s="121" t="s">
        <v>9</v>
      </c>
      <c r="C44" s="122">
        <v>89.38000000000001</v>
      </c>
      <c r="D44" s="98"/>
    </row>
  </sheetData>
  <mergeCells count="5">
    <mergeCell ref="A2:H3"/>
    <mergeCell ref="A4:H4"/>
    <mergeCell ref="A29:H29"/>
    <mergeCell ref="A39:C39"/>
    <mergeCell ref="A38:C38"/>
  </mergeCells>
  <pageMargins left="0.7" right="0.7" top="0.75" bottom="0.75" header="0.3" footer="0.3"/>
  <pageSetup paperSize="9" scale="9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theme="4" tint="0.59999389629810485"/>
  </sheetPr>
  <dimension ref="A1:G32"/>
  <sheetViews>
    <sheetView showGridLines="0" zoomScaleNormal="100" workbookViewId="0"/>
  </sheetViews>
  <sheetFormatPr baseColWidth="10" defaultRowHeight="14.25"/>
  <cols>
    <col min="1" max="1" width="15.875" customWidth="1"/>
  </cols>
  <sheetData>
    <row r="1" spans="1:7" ht="15">
      <c r="A1" s="2" t="s">
        <v>1</v>
      </c>
      <c r="B1" s="2"/>
      <c r="C1" s="2"/>
      <c r="D1" s="2"/>
      <c r="E1" s="2"/>
      <c r="F1" s="2"/>
      <c r="G1" s="2"/>
    </row>
    <row r="2" spans="1:7" ht="16.5">
      <c r="A2" s="708" t="s">
        <v>732</v>
      </c>
      <c r="B2" s="708"/>
      <c r="C2" s="708"/>
      <c r="D2" s="708"/>
      <c r="E2" s="708"/>
      <c r="F2" s="708"/>
      <c r="G2" s="708"/>
    </row>
    <row r="3" spans="1:7">
      <c r="A3" s="726"/>
      <c r="B3" s="726"/>
      <c r="C3" s="726"/>
      <c r="D3" s="726"/>
      <c r="E3" s="726"/>
      <c r="F3" s="726"/>
      <c r="G3" s="91"/>
    </row>
    <row r="22" spans="1:7" ht="33" customHeight="1">
      <c r="A22" s="727" t="s">
        <v>804</v>
      </c>
      <c r="B22" s="727"/>
      <c r="C22" s="727"/>
      <c r="D22" s="727"/>
      <c r="E22" s="727"/>
      <c r="F22" s="727"/>
      <c r="G22" s="727"/>
    </row>
    <row r="23" spans="1:7">
      <c r="A23" s="123" t="s">
        <v>292</v>
      </c>
    </row>
    <row r="24" spans="1:7">
      <c r="A24" s="123" t="s">
        <v>113</v>
      </c>
      <c r="G24" s="9" t="s">
        <v>31</v>
      </c>
    </row>
    <row r="26" spans="1:7">
      <c r="A26" s="86"/>
    </row>
    <row r="27" spans="1:7">
      <c r="A27" s="57"/>
      <c r="B27" s="124" t="s">
        <v>9</v>
      </c>
      <c r="C27" s="124" t="s">
        <v>8</v>
      </c>
      <c r="D27" s="124"/>
      <c r="G27" s="57"/>
    </row>
    <row r="28" spans="1:7">
      <c r="A28" s="84" t="s">
        <v>114</v>
      </c>
      <c r="B28" s="56">
        <v>9.6</v>
      </c>
      <c r="C28" s="56">
        <v>13.200000000000001</v>
      </c>
      <c r="D28" s="69" t="s">
        <v>115</v>
      </c>
      <c r="E28" s="57"/>
      <c r="G28" s="57"/>
    </row>
    <row r="29" spans="1:7">
      <c r="A29" s="125" t="s">
        <v>116</v>
      </c>
      <c r="B29" s="126">
        <v>4.5999999999999996</v>
      </c>
      <c r="C29" s="126">
        <v>5.7</v>
      </c>
      <c r="D29" s="69" t="s">
        <v>117</v>
      </c>
      <c r="E29" s="661"/>
      <c r="G29" s="57"/>
    </row>
    <row r="30" spans="1:7">
      <c r="A30" s="84" t="s">
        <v>118</v>
      </c>
      <c r="B30" s="56">
        <v>11.5</v>
      </c>
      <c r="C30" s="56">
        <v>10.5</v>
      </c>
      <c r="D30" s="69" t="s">
        <v>119</v>
      </c>
      <c r="E30" s="661"/>
      <c r="G30" s="57"/>
    </row>
    <row r="31" spans="1:7">
      <c r="A31" s="84" t="s">
        <v>120</v>
      </c>
      <c r="B31" s="56">
        <v>78.899999999999991</v>
      </c>
      <c r="C31" s="56">
        <v>76.400000000000006</v>
      </c>
      <c r="D31" s="69" t="s">
        <v>121</v>
      </c>
      <c r="E31" s="661"/>
      <c r="F31" s="56"/>
      <c r="G31" s="57"/>
    </row>
    <row r="32" spans="1:7">
      <c r="E32" s="661"/>
    </row>
  </sheetData>
  <mergeCells count="3">
    <mergeCell ref="A2:G2"/>
    <mergeCell ref="A3:F3"/>
    <mergeCell ref="A22:G22"/>
  </mergeCell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theme="4" tint="0.59999389629810485"/>
  </sheetPr>
  <dimension ref="A1:E34"/>
  <sheetViews>
    <sheetView showGridLines="0" zoomScaleNormal="100" workbookViewId="0"/>
  </sheetViews>
  <sheetFormatPr baseColWidth="10" defaultRowHeight="15"/>
  <cols>
    <col min="1" max="1" width="44.375" style="86" customWidth="1"/>
    <col min="2" max="3" width="10.25" style="86" customWidth="1"/>
    <col min="4" max="4" width="9" style="135" customWidth="1"/>
    <col min="5" max="5" width="6.75" style="86" customWidth="1"/>
    <col min="6" max="16384" width="11" style="86"/>
  </cols>
  <sheetData>
    <row r="1" spans="1:5" ht="30.75" customHeight="1">
      <c r="A1" s="2" t="s">
        <v>1</v>
      </c>
      <c r="B1" s="2"/>
      <c r="C1" s="2"/>
      <c r="D1" s="159"/>
      <c r="E1" s="159"/>
    </row>
    <row r="2" spans="1:5" ht="16.5">
      <c r="A2" s="708" t="s">
        <v>122</v>
      </c>
      <c r="B2" s="708"/>
      <c r="C2" s="708"/>
      <c r="D2" s="708"/>
      <c r="E2" s="728"/>
    </row>
    <row r="3" spans="1:5" ht="15" customHeight="1">
      <c r="A3" s="708" t="s">
        <v>124</v>
      </c>
      <c r="B3" s="708"/>
      <c r="C3" s="708"/>
      <c r="D3" s="708"/>
      <c r="E3" s="728"/>
    </row>
    <row r="5" spans="1:5">
      <c r="A5" s="550" t="s">
        <v>123</v>
      </c>
      <c r="B5" s="131"/>
      <c r="C5" s="131"/>
      <c r="E5" s="136"/>
    </row>
    <row r="6" spans="1:5">
      <c r="A6" s="133"/>
      <c r="B6" s="133"/>
      <c r="C6" s="134"/>
      <c r="E6" s="55"/>
    </row>
    <row r="7" spans="1:5" ht="14.25">
      <c r="A7" s="552"/>
      <c r="B7" s="553" t="s">
        <v>125</v>
      </c>
      <c r="C7" s="551" t="s">
        <v>82</v>
      </c>
      <c r="D7" s="55"/>
      <c r="E7" s="137"/>
    </row>
    <row r="8" spans="1:5">
      <c r="A8" s="554" t="s">
        <v>126</v>
      </c>
      <c r="B8" s="555">
        <v>704267</v>
      </c>
      <c r="C8" s="556">
        <v>51.219778862278091</v>
      </c>
      <c r="D8" s="138"/>
      <c r="E8" s="89"/>
    </row>
    <row r="9" spans="1:5" ht="12.75" customHeight="1">
      <c r="A9" s="557" t="s">
        <v>127</v>
      </c>
      <c r="B9" s="558">
        <v>648919</v>
      </c>
      <c r="C9" s="559">
        <v>52.392517402017816</v>
      </c>
      <c r="D9" s="138"/>
      <c r="E9" s="139"/>
    </row>
    <row r="10" spans="1:5" ht="12.75" customHeight="1">
      <c r="A10" s="557" t="s">
        <v>128</v>
      </c>
      <c r="B10" s="558">
        <v>55348</v>
      </c>
      <c r="C10" s="559">
        <v>37.47018862470189</v>
      </c>
      <c r="D10" s="138"/>
      <c r="E10" s="140"/>
    </row>
    <row r="11" spans="1:5" ht="14.25">
      <c r="A11" s="560" t="s">
        <v>129</v>
      </c>
      <c r="B11" s="561">
        <v>184510</v>
      </c>
      <c r="C11" s="556">
        <v>45.376944339060216</v>
      </c>
      <c r="D11" s="143"/>
      <c r="E11" s="144"/>
    </row>
    <row r="12" spans="1:5" ht="14.25">
      <c r="A12" s="560" t="s">
        <v>747</v>
      </c>
      <c r="B12" s="561">
        <v>146621</v>
      </c>
      <c r="C12" s="556">
        <v>46.391717421106115</v>
      </c>
      <c r="D12" s="143"/>
      <c r="E12" s="89"/>
    </row>
    <row r="13" spans="1:5" ht="14.25">
      <c r="A13" s="562" t="s">
        <v>131</v>
      </c>
      <c r="B13" s="563">
        <v>359455</v>
      </c>
      <c r="C13" s="195">
        <v>57.118415378837405</v>
      </c>
      <c r="D13" s="145"/>
      <c r="E13" s="146"/>
    </row>
    <row r="14" spans="1:5" ht="14.25">
      <c r="A14" s="557" t="s">
        <v>132</v>
      </c>
      <c r="B14" s="564">
        <v>187629</v>
      </c>
      <c r="C14" s="190">
        <v>47.938218505668104</v>
      </c>
      <c r="D14" s="147"/>
      <c r="E14" s="146"/>
    </row>
    <row r="15" spans="1:5" ht="14.25">
      <c r="A15" s="557" t="s">
        <v>133</v>
      </c>
      <c r="B15" s="564">
        <v>119178</v>
      </c>
      <c r="C15" s="190">
        <v>61.429961905720852</v>
      </c>
      <c r="D15" s="147"/>
      <c r="E15" s="146"/>
    </row>
    <row r="16" spans="1:5" ht="14.25">
      <c r="A16" s="557" t="s">
        <v>134</v>
      </c>
      <c r="B16" s="564">
        <v>52648</v>
      </c>
      <c r="C16" s="190">
        <v>80.075216532441871</v>
      </c>
      <c r="D16" s="147"/>
      <c r="E16" s="146"/>
    </row>
    <row r="17" spans="1:5" ht="14.25">
      <c r="A17" s="562" t="s">
        <v>135</v>
      </c>
      <c r="B17" s="563">
        <v>138570</v>
      </c>
      <c r="C17" s="195">
        <v>48.281013206321717</v>
      </c>
      <c r="D17" s="147"/>
      <c r="E17" s="146"/>
    </row>
    <row r="18" spans="1:5" ht="14.25">
      <c r="A18" s="557" t="s">
        <v>136</v>
      </c>
      <c r="B18" s="564">
        <v>32795</v>
      </c>
      <c r="C18" s="190">
        <v>7.1931696905016009</v>
      </c>
      <c r="D18" s="147"/>
      <c r="E18" s="146"/>
    </row>
    <row r="19" spans="1:5" ht="14.25">
      <c r="A19" s="557" t="s">
        <v>137</v>
      </c>
      <c r="B19" s="564">
        <v>8449</v>
      </c>
      <c r="C19" s="190">
        <v>57.687300272221563</v>
      </c>
      <c r="D19" s="147"/>
      <c r="E19" s="146"/>
    </row>
    <row r="20" spans="1:5" ht="14.25">
      <c r="A20" s="557" t="s">
        <v>138</v>
      </c>
      <c r="B20" s="564">
        <v>5028</v>
      </c>
      <c r="C20" s="190">
        <v>46.2211614956245</v>
      </c>
      <c r="D20" s="147"/>
      <c r="E20" s="146"/>
    </row>
    <row r="21" spans="1:5" ht="14.25">
      <c r="A21" s="557" t="s">
        <v>139</v>
      </c>
      <c r="B21" s="564">
        <v>63690</v>
      </c>
      <c r="C21" s="190">
        <v>52.498037368503688</v>
      </c>
      <c r="D21" s="147"/>
      <c r="E21" s="146"/>
    </row>
    <row r="22" spans="1:5" ht="14.25">
      <c r="A22" s="557" t="s">
        <v>140</v>
      </c>
      <c r="B22" s="564">
        <v>22646</v>
      </c>
      <c r="C22" s="190">
        <v>88.134769937295772</v>
      </c>
      <c r="D22" s="147"/>
      <c r="E22" s="146"/>
    </row>
    <row r="23" spans="1:5" ht="14.25">
      <c r="A23" s="557" t="s">
        <v>141</v>
      </c>
      <c r="B23" s="564">
        <v>3267</v>
      </c>
      <c r="C23" s="190">
        <v>75.97183960820324</v>
      </c>
      <c r="D23" s="147"/>
      <c r="E23" s="146"/>
    </row>
    <row r="24" spans="1:5" ht="14.25">
      <c r="A24" s="557" t="s">
        <v>142</v>
      </c>
      <c r="B24" s="564">
        <v>2695</v>
      </c>
      <c r="C24" s="190">
        <v>54.508348794063075</v>
      </c>
      <c r="D24" s="147"/>
      <c r="E24" s="146"/>
    </row>
    <row r="25" spans="1:5" ht="14.25">
      <c r="A25" s="562" t="s">
        <v>143</v>
      </c>
      <c r="B25" s="563">
        <v>179262</v>
      </c>
      <c r="C25" s="195">
        <v>44.574979638741056</v>
      </c>
      <c r="D25" s="147"/>
      <c r="E25" s="146"/>
    </row>
    <row r="26" spans="1:5" ht="14.25">
      <c r="A26" s="557" t="s">
        <v>144</v>
      </c>
      <c r="B26" s="564">
        <v>81091</v>
      </c>
      <c r="C26" s="190">
        <v>15.603457843657125</v>
      </c>
      <c r="D26" s="147"/>
      <c r="E26" s="146"/>
    </row>
    <row r="27" spans="1:5" ht="14.25">
      <c r="A27" s="557" t="s">
        <v>145</v>
      </c>
      <c r="B27" s="564">
        <v>98171</v>
      </c>
      <c r="C27" s="190">
        <v>68.505974269387096</v>
      </c>
      <c r="D27" s="147"/>
      <c r="E27" s="146"/>
    </row>
    <row r="28" spans="1:5" ht="14.25">
      <c r="A28" s="560" t="s">
        <v>146</v>
      </c>
      <c r="B28" s="561">
        <v>677287</v>
      </c>
      <c r="C28" s="556">
        <v>51.9903674513168</v>
      </c>
      <c r="D28" s="147"/>
      <c r="E28" s="146"/>
    </row>
    <row r="29" spans="1:5" ht="13.5" customHeight="1">
      <c r="A29" s="729" t="s">
        <v>147</v>
      </c>
      <c r="B29" s="729"/>
      <c r="C29" s="729"/>
      <c r="D29" s="147"/>
      <c r="E29" s="146"/>
    </row>
    <row r="30" spans="1:5" ht="13.5" customHeight="1">
      <c r="A30" s="729"/>
      <c r="B30" s="729"/>
      <c r="C30" s="729"/>
      <c r="D30" s="147"/>
      <c r="E30" s="146"/>
    </row>
    <row r="31" spans="1:5" ht="21.95" customHeight="1">
      <c r="A31" s="730" t="s">
        <v>805</v>
      </c>
      <c r="B31" s="730"/>
      <c r="C31" s="730"/>
      <c r="D31" s="84"/>
      <c r="E31" s="84"/>
    </row>
    <row r="32" spans="1:5">
      <c r="A32" s="206" t="s">
        <v>774</v>
      </c>
      <c r="B32" s="192"/>
      <c r="C32" s="192"/>
    </row>
    <row r="33" spans="1:4" s="150" customFormat="1" ht="13.5">
      <c r="A33" s="731" t="s">
        <v>68</v>
      </c>
      <c r="B33" s="731"/>
      <c r="C33" s="208" t="s">
        <v>31</v>
      </c>
      <c r="D33" s="149"/>
    </row>
    <row r="34" spans="1:4">
      <c r="A34" s="151"/>
      <c r="B34" s="151"/>
      <c r="C34" s="152"/>
    </row>
  </sheetData>
  <mergeCells count="5">
    <mergeCell ref="A2:E2"/>
    <mergeCell ref="A3:E3"/>
    <mergeCell ref="A29:C30"/>
    <mergeCell ref="A31:C31"/>
    <mergeCell ref="A33:B3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theme="4" tint="0.59999389629810485"/>
  </sheetPr>
  <dimension ref="A1:H70"/>
  <sheetViews>
    <sheetView showGridLines="0" zoomScaleNormal="100" zoomScaleSheetLayoutView="100" workbookViewId="0"/>
  </sheetViews>
  <sheetFormatPr baseColWidth="10" defaultRowHeight="14.25"/>
  <cols>
    <col min="1" max="1" width="34.25" style="86" customWidth="1"/>
    <col min="2" max="16384" width="11" style="86"/>
  </cols>
  <sheetData>
    <row r="1" spans="1:7" s="161" customFormat="1" ht="29.25">
      <c r="A1" s="2" t="s">
        <v>1</v>
      </c>
      <c r="B1" s="2"/>
      <c r="C1" s="2"/>
      <c r="D1" s="159"/>
      <c r="E1" s="159"/>
      <c r="F1" s="1"/>
      <c r="G1" s="86"/>
    </row>
    <row r="2" spans="1:7" ht="16.5">
      <c r="A2" s="708" t="s">
        <v>154</v>
      </c>
      <c r="B2" s="708"/>
      <c r="C2" s="708"/>
      <c r="D2" s="708"/>
      <c r="E2" s="708"/>
      <c r="F2" s="708"/>
    </row>
    <row r="10" spans="1:7">
      <c r="G10" s="85"/>
    </row>
    <row r="18" spans="1:6" s="57" customFormat="1" ht="25.5" customHeight="1">
      <c r="A18" s="732" t="s">
        <v>806</v>
      </c>
      <c r="B18" s="732"/>
      <c r="C18" s="732"/>
      <c r="D18" s="732"/>
      <c r="E18" s="732"/>
    </row>
    <row r="19" spans="1:6">
      <c r="A19" s="72" t="s">
        <v>774</v>
      </c>
    </row>
    <row r="20" spans="1:6">
      <c r="A20" s="72" t="s">
        <v>68</v>
      </c>
      <c r="D20" s="9" t="s">
        <v>31</v>
      </c>
    </row>
    <row r="21" spans="1:6">
      <c r="A21" s="148"/>
    </row>
    <row r="22" spans="1:6">
      <c r="A22" s="148"/>
    </row>
    <row r="23" spans="1:6">
      <c r="A23" s="154"/>
    </row>
    <row r="24" spans="1:6">
      <c r="A24" s="154"/>
    </row>
    <row r="25" spans="1:6">
      <c r="A25" s="154"/>
      <c r="B25" s="162">
        <v>2018</v>
      </c>
      <c r="C25" s="124" t="s">
        <v>9</v>
      </c>
      <c r="D25" s="124" t="s">
        <v>8</v>
      </c>
    </row>
    <row r="26" spans="1:6">
      <c r="A26" s="154"/>
      <c r="B26" s="74" t="s">
        <v>127</v>
      </c>
      <c r="C26" s="77">
        <v>91.3</v>
      </c>
      <c r="D26" s="77">
        <v>84.8</v>
      </c>
    </row>
    <row r="27" spans="1:6">
      <c r="A27" s="154"/>
      <c r="B27" s="74" t="s">
        <v>128</v>
      </c>
      <c r="C27" s="77">
        <v>82.1</v>
      </c>
      <c r="D27" s="77">
        <v>76.099999999999994</v>
      </c>
    </row>
    <row r="28" spans="1:6">
      <c r="A28" s="154"/>
      <c r="B28" s="74" t="s">
        <v>70</v>
      </c>
      <c r="C28" s="163">
        <v>90.7</v>
      </c>
      <c r="D28" s="77">
        <v>83.8</v>
      </c>
    </row>
    <row r="29" spans="1:6">
      <c r="F29" s="164"/>
    </row>
    <row r="38" spans="1:6">
      <c r="F38" s="85"/>
    </row>
    <row r="45" spans="1:6">
      <c r="A45" s="661" t="s">
        <v>807</v>
      </c>
    </row>
    <row r="46" spans="1:6">
      <c r="A46" s="72" t="s">
        <v>148</v>
      </c>
    </row>
    <row r="47" spans="1:6">
      <c r="A47" s="72" t="s">
        <v>68</v>
      </c>
      <c r="D47" s="9" t="s">
        <v>31</v>
      </c>
    </row>
    <row r="48" spans="1:6">
      <c r="A48" s="148"/>
    </row>
    <row r="49" spans="1:5">
      <c r="A49" s="148"/>
    </row>
    <row r="50" spans="1:5">
      <c r="A50" s="148"/>
    </row>
    <row r="51" spans="1:5">
      <c r="A51" s="148"/>
      <c r="B51" s="162">
        <v>2018</v>
      </c>
      <c r="C51" s="124" t="s">
        <v>9</v>
      </c>
      <c r="D51" s="124" t="s">
        <v>8</v>
      </c>
    </row>
    <row r="52" spans="1:5">
      <c r="A52" s="148"/>
      <c r="B52" s="74" t="s">
        <v>129</v>
      </c>
      <c r="C52" s="77">
        <v>85.6</v>
      </c>
      <c r="D52" s="77">
        <v>84</v>
      </c>
      <c r="E52" s="165"/>
    </row>
    <row r="53" spans="1:5">
      <c r="A53" s="148"/>
      <c r="B53" s="74" t="s">
        <v>130</v>
      </c>
      <c r="C53" s="77">
        <v>86.4</v>
      </c>
      <c r="D53" s="77">
        <v>81.900000000000006</v>
      </c>
    </row>
    <row r="66" spans="1:8">
      <c r="A66" s="57"/>
    </row>
    <row r="70" spans="1:8">
      <c r="G70" s="57"/>
      <c r="H70" s="57"/>
    </row>
  </sheetData>
  <mergeCells count="2">
    <mergeCell ref="A18:E18"/>
    <mergeCell ref="A2:F2"/>
  </mergeCells>
  <pageMargins left="0.7" right="0.7" top="0.75" bottom="0.75" header="0.3" footer="0.3"/>
  <pageSetup paperSize="9" scale="9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tabColor theme="4" tint="0.59999389629810485"/>
  </sheetPr>
  <dimension ref="A1:E46"/>
  <sheetViews>
    <sheetView showGridLines="0" zoomScaleNormal="100" workbookViewId="0"/>
  </sheetViews>
  <sheetFormatPr baseColWidth="10" defaultRowHeight="12.75"/>
  <cols>
    <col min="1" max="1" width="34.25" style="158" customWidth="1"/>
    <col min="2" max="4" width="11" style="158"/>
    <col min="5" max="5" width="11.375" style="158" customWidth="1"/>
    <col min="6" max="16384" width="11" style="158"/>
  </cols>
  <sheetData>
    <row r="1" spans="1:5" ht="15">
      <c r="A1" s="2" t="s">
        <v>1</v>
      </c>
      <c r="B1" s="2"/>
      <c r="C1" s="2"/>
      <c r="D1" s="2"/>
      <c r="E1" s="2"/>
    </row>
    <row r="2" spans="1:5" ht="14.25">
      <c r="A2" s="86"/>
      <c r="B2" s="86"/>
      <c r="C2" s="86"/>
      <c r="D2" s="86"/>
      <c r="E2" s="86"/>
    </row>
    <row r="3" spans="1:5" ht="14.25">
      <c r="A3" s="86"/>
      <c r="B3" s="86"/>
      <c r="C3" s="86"/>
      <c r="D3" s="86"/>
      <c r="E3" s="86"/>
    </row>
    <row r="4" spans="1:5" ht="14.25">
      <c r="A4" s="86"/>
      <c r="B4" s="86"/>
      <c r="C4" s="86"/>
      <c r="D4" s="86"/>
      <c r="E4" s="86"/>
    </row>
    <row r="5" spans="1:5" ht="14.25">
      <c r="A5" s="86"/>
      <c r="B5" s="86"/>
      <c r="C5" s="86"/>
      <c r="D5" s="86"/>
      <c r="E5" s="86"/>
    </row>
    <row r="6" spans="1:5" ht="14.25">
      <c r="A6" s="86"/>
      <c r="B6" s="86"/>
      <c r="C6" s="86"/>
      <c r="D6" s="86"/>
      <c r="E6" s="86"/>
    </row>
    <row r="7" spans="1:5" ht="14.25">
      <c r="A7" s="86"/>
      <c r="B7" s="86"/>
      <c r="C7" s="86"/>
      <c r="D7" s="86"/>
      <c r="E7" s="86"/>
    </row>
    <row r="8" spans="1:5" ht="14.25">
      <c r="A8" s="86"/>
      <c r="B8" s="86"/>
      <c r="C8" s="86"/>
      <c r="D8" s="86"/>
      <c r="E8" s="86"/>
    </row>
    <row r="9" spans="1:5" ht="14.25">
      <c r="A9" s="86"/>
      <c r="B9" s="86"/>
      <c r="C9" s="86"/>
      <c r="D9" s="86"/>
      <c r="E9" s="86"/>
    </row>
    <row r="10" spans="1:5" ht="14.25">
      <c r="A10" s="86"/>
      <c r="B10" s="86"/>
      <c r="C10" s="86"/>
      <c r="D10" s="86"/>
      <c r="E10" s="86"/>
    </row>
    <row r="11" spans="1:5" ht="14.25">
      <c r="A11" s="86"/>
      <c r="B11" s="86"/>
      <c r="C11" s="86"/>
      <c r="D11" s="86"/>
      <c r="E11" s="86"/>
    </row>
    <row r="12" spans="1:5" ht="14.25">
      <c r="A12" s="86"/>
      <c r="B12" s="86"/>
      <c r="C12" s="86"/>
      <c r="D12" s="86"/>
      <c r="E12" s="86"/>
    </row>
    <row r="13" spans="1:5" ht="14.25">
      <c r="A13" s="86"/>
      <c r="B13" s="86"/>
      <c r="C13" s="86"/>
      <c r="D13" s="86"/>
      <c r="E13" s="86"/>
    </row>
    <row r="14" spans="1:5" ht="14.25">
      <c r="A14" s="86"/>
      <c r="B14" s="86"/>
      <c r="C14" s="86"/>
      <c r="D14" s="86"/>
      <c r="E14" s="86"/>
    </row>
    <row r="15" spans="1:5" ht="14.25">
      <c r="A15" s="86"/>
      <c r="B15" s="86"/>
      <c r="C15" s="86"/>
      <c r="D15" s="86"/>
      <c r="E15" s="86"/>
    </row>
    <row r="16" spans="1:5" ht="14.25">
      <c r="A16" s="86"/>
      <c r="B16" s="86"/>
      <c r="C16" s="86"/>
      <c r="D16" s="86"/>
      <c r="E16" s="86"/>
    </row>
    <row r="17" spans="1:5" ht="14.25">
      <c r="A17" s="86"/>
      <c r="B17" s="86"/>
      <c r="C17" s="86"/>
      <c r="D17" s="86"/>
      <c r="E17" s="86"/>
    </row>
    <row r="18" spans="1:5" ht="14.25">
      <c r="A18" s="86"/>
      <c r="B18" s="86"/>
      <c r="C18" s="86"/>
      <c r="D18" s="86"/>
      <c r="E18" s="86"/>
    </row>
    <row r="19" spans="1:5" ht="14.25">
      <c r="A19" s="86"/>
      <c r="B19" s="86"/>
      <c r="C19" s="86"/>
      <c r="D19" s="86"/>
      <c r="E19" s="86"/>
    </row>
    <row r="20" spans="1:5" ht="14.25">
      <c r="A20" s="86"/>
      <c r="B20" s="86"/>
      <c r="C20" s="86"/>
      <c r="D20" s="86"/>
      <c r="E20" s="86"/>
    </row>
    <row r="21" spans="1:5" ht="14.25">
      <c r="A21" s="86"/>
      <c r="B21" s="86"/>
      <c r="C21" s="86"/>
      <c r="D21" s="86"/>
      <c r="E21" s="86"/>
    </row>
    <row r="22" spans="1:5" ht="14.25">
      <c r="A22" s="86"/>
      <c r="B22" s="86"/>
      <c r="C22" s="86"/>
      <c r="D22" s="86"/>
      <c r="E22" s="86"/>
    </row>
    <row r="23" spans="1:5" ht="14.25">
      <c r="A23" s="86"/>
      <c r="B23" s="86"/>
      <c r="C23" s="86"/>
      <c r="D23" s="86"/>
      <c r="E23" s="86"/>
    </row>
    <row r="24" spans="1:5" ht="14.25">
      <c r="A24" s="86"/>
      <c r="B24" s="86"/>
      <c r="C24" s="86"/>
      <c r="D24" s="86"/>
      <c r="E24" s="86"/>
    </row>
    <row r="25" spans="1:5" ht="14.25">
      <c r="A25" s="86"/>
      <c r="B25" s="86"/>
      <c r="C25" s="86"/>
      <c r="D25" s="86"/>
      <c r="E25" s="86"/>
    </row>
    <row r="26" spans="1:5" ht="14.25">
      <c r="A26" s="86"/>
      <c r="B26" s="86"/>
      <c r="C26" s="86"/>
      <c r="D26" s="86"/>
      <c r="E26" s="86"/>
    </row>
    <row r="27" spans="1:5" ht="14.25">
      <c r="A27" s="661" t="s">
        <v>169</v>
      </c>
      <c r="B27" s="86"/>
      <c r="C27" s="86"/>
      <c r="D27" s="86"/>
      <c r="E27" s="86"/>
    </row>
    <row r="28" spans="1:5" ht="14.25">
      <c r="A28" s="72" t="s">
        <v>774</v>
      </c>
      <c r="B28" s="86"/>
      <c r="C28" s="86"/>
      <c r="D28" s="86"/>
      <c r="E28" s="86"/>
    </row>
    <row r="29" spans="1:5" ht="14.25">
      <c r="A29" s="72" t="s">
        <v>68</v>
      </c>
      <c r="B29" s="86"/>
      <c r="C29" s="86"/>
      <c r="D29" s="86"/>
      <c r="E29" s="9" t="s">
        <v>31</v>
      </c>
    </row>
    <row r="30" spans="1:5" ht="14.25">
      <c r="A30" s="148"/>
      <c r="B30" s="86"/>
      <c r="C30" s="86"/>
      <c r="D30" s="86"/>
      <c r="E30" s="86"/>
    </row>
    <row r="31" spans="1:5" ht="14.25">
      <c r="A31" s="148"/>
      <c r="B31" s="86"/>
      <c r="C31" s="86"/>
      <c r="D31" s="86"/>
      <c r="E31" s="86"/>
    </row>
    <row r="32" spans="1:5" ht="14.25">
      <c r="A32" s="148"/>
      <c r="B32" s="86"/>
      <c r="C32" s="86"/>
      <c r="D32" s="86"/>
      <c r="E32" s="86"/>
    </row>
    <row r="33" spans="1:5" ht="14.25">
      <c r="A33" s="166">
        <v>2018</v>
      </c>
      <c r="B33" s="124" t="s">
        <v>9</v>
      </c>
      <c r="C33" s="124" t="s">
        <v>8</v>
      </c>
      <c r="D33" s="86"/>
      <c r="E33" s="57"/>
    </row>
    <row r="34" spans="1:5">
      <c r="A34" s="155" t="s">
        <v>156</v>
      </c>
      <c r="B34" s="167">
        <v>92.346131011280434</v>
      </c>
      <c r="C34" s="167">
        <v>89.219459960061357</v>
      </c>
      <c r="D34" s="119"/>
      <c r="E34" s="116"/>
    </row>
    <row r="35" spans="1:5">
      <c r="A35" s="68" t="s">
        <v>157</v>
      </c>
      <c r="B35" s="119">
        <v>93.116620943112991</v>
      </c>
      <c r="C35" s="119">
        <v>90.327621760076937</v>
      </c>
      <c r="D35" s="119"/>
      <c r="E35" s="90"/>
    </row>
    <row r="36" spans="1:5">
      <c r="A36" s="68" t="s">
        <v>158</v>
      </c>
      <c r="B36" s="119">
        <v>91.968996532837551</v>
      </c>
      <c r="C36" s="119">
        <v>87.462896719689468</v>
      </c>
      <c r="D36" s="119"/>
      <c r="E36" s="90"/>
    </row>
    <row r="37" spans="1:5">
      <c r="A37" s="68" t="s">
        <v>159</v>
      </c>
      <c r="B37" s="119">
        <v>91.383608263065483</v>
      </c>
      <c r="C37" s="119">
        <v>86.938504889772915</v>
      </c>
      <c r="D37" s="119"/>
      <c r="E37" s="90"/>
    </row>
    <row r="38" spans="1:5">
      <c r="A38" s="155" t="s">
        <v>160</v>
      </c>
      <c r="B38" s="167">
        <v>90.752848616386331</v>
      </c>
      <c r="C38" s="167">
        <v>87.066441509846555</v>
      </c>
      <c r="D38" s="119"/>
      <c r="E38" s="116"/>
    </row>
    <row r="39" spans="1:5">
      <c r="A39" s="68" t="s">
        <v>161</v>
      </c>
      <c r="B39" s="119">
        <v>92.582417582417577</v>
      </c>
      <c r="C39" s="119">
        <v>90.534832530192162</v>
      </c>
      <c r="D39" s="119"/>
      <c r="E39" s="90"/>
    </row>
    <row r="40" spans="1:5">
      <c r="A40" s="68" t="s">
        <v>162</v>
      </c>
      <c r="B40" s="119">
        <v>92.34558544903372</v>
      </c>
      <c r="C40" s="119">
        <v>90.277777777777771</v>
      </c>
      <c r="D40" s="119"/>
      <c r="E40" s="90"/>
    </row>
    <row r="41" spans="1:5">
      <c r="A41" s="68" t="s">
        <v>163</v>
      </c>
      <c r="B41" s="119">
        <v>89.001277683134589</v>
      </c>
      <c r="C41" s="119">
        <v>82.846815269182315</v>
      </c>
      <c r="D41" s="119"/>
      <c r="E41" s="90"/>
    </row>
    <row r="42" spans="1:5">
      <c r="A42" s="68" t="s">
        <v>164</v>
      </c>
      <c r="B42" s="119">
        <v>92.202152723241099</v>
      </c>
      <c r="C42" s="119">
        <v>86.149406861173446</v>
      </c>
      <c r="D42" s="119"/>
      <c r="E42" s="90"/>
    </row>
    <row r="43" spans="1:5">
      <c r="A43" s="155" t="s">
        <v>165</v>
      </c>
      <c r="B43" s="167">
        <v>86.362457308374047</v>
      </c>
      <c r="C43" s="167">
        <v>80.15166182639561</v>
      </c>
      <c r="D43" s="119"/>
      <c r="E43" s="116"/>
    </row>
    <row r="44" spans="1:5">
      <c r="A44" s="68" t="s">
        <v>166</v>
      </c>
      <c r="B44" s="119">
        <v>86.368600682593851</v>
      </c>
      <c r="C44" s="119">
        <v>80.356471914334023</v>
      </c>
      <c r="D44" s="119"/>
      <c r="E44" s="90"/>
    </row>
    <row r="45" spans="1:5">
      <c r="A45" s="68" t="s">
        <v>167</v>
      </c>
      <c r="B45" s="119">
        <v>86.361301589747541</v>
      </c>
      <c r="C45" s="119">
        <v>79.702000412456172</v>
      </c>
      <c r="D45" s="119"/>
      <c r="E45" s="90"/>
    </row>
    <row r="46" spans="1:5">
      <c r="A46" s="155" t="s">
        <v>168</v>
      </c>
      <c r="B46" s="167">
        <v>90.619080951988806</v>
      </c>
      <c r="C46" s="167">
        <v>85.786385533904252</v>
      </c>
      <c r="D46" s="119"/>
      <c r="E46" s="116"/>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tabColor theme="4" tint="0.59999389629810485"/>
  </sheetPr>
  <dimension ref="A1:F45"/>
  <sheetViews>
    <sheetView showGridLines="0" zoomScaleNormal="100" workbookViewId="0"/>
  </sheetViews>
  <sheetFormatPr baseColWidth="10" defaultRowHeight="14.25"/>
  <cols>
    <col min="1" max="1" width="25.25" bestFit="1" customWidth="1"/>
    <col min="4" max="4" width="6.875" customWidth="1"/>
    <col min="5" max="5" width="5.5" customWidth="1"/>
    <col min="6" max="6" width="16.5" customWidth="1"/>
  </cols>
  <sheetData>
    <row r="1" spans="1:6" ht="15">
      <c r="A1" s="2" t="s">
        <v>1</v>
      </c>
      <c r="B1" s="2"/>
      <c r="C1" s="2"/>
      <c r="D1" s="2"/>
      <c r="E1" s="2"/>
      <c r="F1" s="1"/>
    </row>
    <row r="2" spans="1:6" ht="25.5">
      <c r="A2" s="350"/>
      <c r="B2" s="350"/>
      <c r="C2" s="350"/>
      <c r="D2" s="85"/>
      <c r="E2" s="85"/>
      <c r="F2" s="85"/>
    </row>
    <row r="3" spans="1:6" ht="25.5" customHeight="1">
      <c r="A3" s="350"/>
      <c r="B3" s="350"/>
      <c r="C3" s="350"/>
      <c r="D3" s="350"/>
      <c r="E3" s="351"/>
      <c r="F3" s="351"/>
    </row>
    <row r="4" spans="1:6">
      <c r="A4" s="86"/>
      <c r="B4" s="86"/>
      <c r="C4" s="86"/>
      <c r="D4" s="86"/>
      <c r="E4" s="86"/>
      <c r="F4" s="86"/>
    </row>
    <row r="5" spans="1:6">
      <c r="A5" s="86"/>
      <c r="B5" s="86"/>
      <c r="C5" s="86"/>
      <c r="D5" s="86"/>
      <c r="E5" s="86"/>
      <c r="F5" s="86"/>
    </row>
    <row r="6" spans="1:6">
      <c r="A6" s="86"/>
      <c r="B6" s="86"/>
      <c r="C6" s="86"/>
      <c r="D6" s="86"/>
      <c r="E6" s="86"/>
      <c r="F6" s="86"/>
    </row>
    <row r="7" spans="1:6">
      <c r="A7" s="86"/>
      <c r="B7" s="86"/>
      <c r="C7" s="86"/>
      <c r="D7" s="86"/>
      <c r="E7" s="86"/>
      <c r="F7" s="86"/>
    </row>
    <row r="8" spans="1:6">
      <c r="A8" s="86"/>
      <c r="B8" s="86"/>
      <c r="C8" s="86"/>
      <c r="D8" s="86"/>
      <c r="E8" s="86"/>
      <c r="F8" s="86"/>
    </row>
    <row r="9" spans="1:6">
      <c r="A9" s="86"/>
      <c r="B9" s="86"/>
      <c r="C9" s="86"/>
      <c r="D9" s="86"/>
      <c r="E9" s="86"/>
      <c r="F9" s="86"/>
    </row>
    <row r="10" spans="1:6">
      <c r="A10" s="86"/>
      <c r="B10" s="86"/>
      <c r="C10" s="86"/>
      <c r="D10" s="86"/>
      <c r="E10" s="86"/>
      <c r="F10" s="86"/>
    </row>
    <row r="11" spans="1:6">
      <c r="A11" s="86"/>
      <c r="B11" s="86"/>
      <c r="C11" s="86"/>
      <c r="D11" s="86"/>
      <c r="E11" s="86"/>
      <c r="F11" s="86"/>
    </row>
    <row r="12" spans="1:6">
      <c r="A12" s="86"/>
      <c r="B12" s="86"/>
      <c r="C12" s="86"/>
      <c r="D12" s="86"/>
      <c r="E12" s="86"/>
      <c r="F12" s="86"/>
    </row>
    <row r="13" spans="1:6">
      <c r="A13" s="86"/>
      <c r="B13" s="86"/>
      <c r="C13" s="86"/>
      <c r="D13" s="86"/>
      <c r="E13" s="86"/>
      <c r="F13" s="86"/>
    </row>
    <row r="14" spans="1:6">
      <c r="A14" s="86"/>
      <c r="B14" s="86"/>
      <c r="C14" s="86"/>
      <c r="D14" s="86"/>
      <c r="E14" s="86"/>
      <c r="F14" s="86"/>
    </row>
    <row r="15" spans="1:6">
      <c r="A15" s="86"/>
      <c r="B15" s="86"/>
      <c r="C15" s="86"/>
      <c r="D15" s="86"/>
      <c r="E15" s="86"/>
      <c r="F15" s="86"/>
    </row>
    <row r="16" spans="1:6">
      <c r="A16" s="86"/>
      <c r="B16" s="86"/>
      <c r="C16" s="86"/>
      <c r="D16" s="86"/>
      <c r="E16" s="86"/>
      <c r="F16" s="86"/>
    </row>
    <row r="17" spans="1:6">
      <c r="A17" s="86"/>
      <c r="B17" s="86"/>
      <c r="C17" s="86"/>
      <c r="D17" s="86"/>
      <c r="E17" s="86"/>
      <c r="F17" s="86"/>
    </row>
    <row r="18" spans="1:6">
      <c r="A18" s="86"/>
      <c r="B18" s="86"/>
      <c r="C18" s="86"/>
      <c r="D18" s="86"/>
      <c r="E18" s="86"/>
      <c r="F18" s="86"/>
    </row>
    <row r="19" spans="1:6">
      <c r="A19" s="86"/>
      <c r="B19" s="86"/>
      <c r="C19" s="86"/>
      <c r="D19" s="86"/>
      <c r="E19" s="86"/>
      <c r="F19" s="86"/>
    </row>
    <row r="20" spans="1:6">
      <c r="A20" s="86"/>
      <c r="B20" s="86"/>
      <c r="C20" s="86"/>
      <c r="D20" s="86"/>
      <c r="E20" s="86"/>
      <c r="F20" s="86"/>
    </row>
    <row r="21" spans="1:6">
      <c r="A21" s="86"/>
      <c r="B21" s="86"/>
      <c r="C21" s="86"/>
      <c r="D21" s="86"/>
      <c r="E21" s="86"/>
      <c r="F21" s="86"/>
    </row>
    <row r="22" spans="1:6">
      <c r="A22" s="86"/>
      <c r="B22" s="86"/>
      <c r="C22" s="86"/>
      <c r="D22" s="86"/>
      <c r="E22" s="86"/>
      <c r="F22" s="86"/>
    </row>
    <row r="23" spans="1:6">
      <c r="A23" s="86"/>
      <c r="B23" s="86"/>
      <c r="C23" s="86"/>
      <c r="D23" s="86"/>
      <c r="E23" s="86"/>
      <c r="F23" s="86"/>
    </row>
    <row r="24" spans="1:6">
      <c r="A24" s="86"/>
      <c r="B24" s="86"/>
      <c r="C24" s="86"/>
      <c r="D24" s="86"/>
      <c r="E24" s="86"/>
      <c r="F24" s="86"/>
    </row>
    <row r="25" spans="1:6">
      <c r="A25" s="86"/>
      <c r="B25" s="86"/>
      <c r="C25" s="86"/>
      <c r="D25" s="86"/>
      <c r="E25" s="86"/>
      <c r="F25" s="86"/>
    </row>
    <row r="26" spans="1:6">
      <c r="A26" s="86"/>
      <c r="B26" s="86"/>
      <c r="C26" s="86"/>
      <c r="D26" s="86"/>
      <c r="E26" s="86"/>
      <c r="F26" s="86"/>
    </row>
    <row r="27" spans="1:6" s="86" customFormat="1" ht="33" customHeight="1">
      <c r="A27" s="733" t="s">
        <v>448</v>
      </c>
      <c r="B27" s="733"/>
      <c r="C27" s="733"/>
      <c r="D27" s="733"/>
      <c r="E27" s="733"/>
      <c r="F27" s="733"/>
    </row>
    <row r="28" spans="1:6">
      <c r="A28" s="72" t="s">
        <v>774</v>
      </c>
      <c r="B28" s="13"/>
      <c r="C28" s="13"/>
      <c r="D28" s="13"/>
      <c r="E28" s="13"/>
      <c r="F28" s="13"/>
    </row>
    <row r="29" spans="1:6">
      <c r="A29" s="72" t="s">
        <v>68</v>
      </c>
      <c r="B29" s="346"/>
      <c r="C29" s="13"/>
      <c r="D29" s="13"/>
      <c r="E29" s="13"/>
      <c r="F29" s="9" t="s">
        <v>31</v>
      </c>
    </row>
    <row r="30" spans="1:6">
      <c r="A30" s="352"/>
      <c r="B30" s="86"/>
      <c r="C30" s="86"/>
      <c r="D30" s="86"/>
      <c r="E30" s="86"/>
      <c r="F30" s="86"/>
    </row>
    <row r="31" spans="1:6">
      <c r="A31" s="352"/>
      <c r="B31" s="86"/>
      <c r="C31" s="667">
        <v>2018</v>
      </c>
      <c r="D31" s="86"/>
      <c r="E31" s="86"/>
      <c r="F31" s="346"/>
    </row>
    <row r="32" spans="1:6">
      <c r="A32" s="55" t="s">
        <v>442</v>
      </c>
      <c r="B32" s="124" t="s">
        <v>9</v>
      </c>
      <c r="C32" s="124" t="s">
        <v>8</v>
      </c>
      <c r="D32" s="86"/>
      <c r="E32" s="86"/>
      <c r="F32" s="346"/>
    </row>
    <row r="33" spans="1:6">
      <c r="A33" s="156" t="s">
        <v>156</v>
      </c>
      <c r="B33" s="353">
        <v>32.363312523613303</v>
      </c>
      <c r="C33" s="353">
        <v>26.9203831794634</v>
      </c>
      <c r="D33" s="86"/>
      <c r="E33" s="86"/>
      <c r="F33" s="346"/>
    </row>
    <row r="34" spans="1:6">
      <c r="A34" s="74" t="s">
        <v>443</v>
      </c>
      <c r="B34" s="69">
        <v>38.219369532584501</v>
      </c>
      <c r="C34" s="69">
        <v>32.374726057165098</v>
      </c>
      <c r="D34" s="86"/>
      <c r="E34" s="86"/>
      <c r="F34" s="346"/>
    </row>
    <row r="35" spans="1:6">
      <c r="A35" s="74" t="s">
        <v>444</v>
      </c>
      <c r="B35" s="69">
        <v>28.4659062358675</v>
      </c>
      <c r="C35" s="69">
        <v>17.731562523784199</v>
      </c>
      <c r="D35" s="86"/>
      <c r="E35" s="86"/>
      <c r="F35" s="346"/>
    </row>
    <row r="36" spans="1:6">
      <c r="A36" s="74" t="s">
        <v>445</v>
      </c>
      <c r="B36" s="69">
        <v>26.826783430516102</v>
      </c>
      <c r="C36" s="69">
        <v>18.059008785015699</v>
      </c>
      <c r="D36" s="86"/>
      <c r="E36" s="86"/>
      <c r="F36" s="346"/>
    </row>
    <row r="37" spans="1:6">
      <c r="A37" s="156" t="s">
        <v>160</v>
      </c>
      <c r="B37" s="353">
        <v>14.6852957135106</v>
      </c>
      <c r="C37" s="353">
        <v>11.828022305103699</v>
      </c>
      <c r="D37" s="86"/>
      <c r="E37" s="86"/>
      <c r="F37" s="346"/>
    </row>
    <row r="38" spans="1:6">
      <c r="A38" s="74" t="s">
        <v>161</v>
      </c>
      <c r="B38" s="69">
        <v>18.759811616954501</v>
      </c>
      <c r="C38" s="69">
        <v>16.848117080135601</v>
      </c>
      <c r="D38" s="86"/>
      <c r="E38" s="86"/>
      <c r="F38" s="346"/>
    </row>
    <row r="39" spans="1:6">
      <c r="A39" s="74" t="s">
        <v>162</v>
      </c>
      <c r="B39" s="69">
        <v>19.685486926866201</v>
      </c>
      <c r="C39" s="69">
        <v>18.0555555555556</v>
      </c>
      <c r="D39" s="86"/>
      <c r="E39" s="86"/>
      <c r="F39" s="346"/>
    </row>
    <row r="40" spans="1:6">
      <c r="A40" s="74" t="s">
        <v>163</v>
      </c>
      <c r="B40" s="69">
        <v>12.617120954003401</v>
      </c>
      <c r="C40" s="69">
        <v>6.5830549318144502</v>
      </c>
      <c r="D40" s="86"/>
      <c r="E40" s="86"/>
      <c r="F40" s="346"/>
    </row>
    <row r="41" spans="1:6">
      <c r="A41" s="74" t="s">
        <v>164</v>
      </c>
      <c r="B41" s="69">
        <v>14.1312884002402</v>
      </c>
      <c r="C41" s="69">
        <v>7.6306508496312899</v>
      </c>
      <c r="D41" s="86"/>
      <c r="E41" s="86"/>
      <c r="F41" s="346"/>
    </row>
    <row r="42" spans="1:6">
      <c r="A42" s="156" t="s">
        <v>165</v>
      </c>
      <c r="B42" s="353">
        <v>13.703471531710701</v>
      </c>
      <c r="C42" s="353">
        <v>11.240722813810899</v>
      </c>
      <c r="D42" s="86"/>
      <c r="E42" s="86"/>
      <c r="F42" s="346"/>
    </row>
    <row r="43" spans="1:6">
      <c r="A43" s="74" t="s">
        <v>446</v>
      </c>
      <c r="B43" s="69">
        <v>15.6109215017065</v>
      </c>
      <c r="C43" s="69">
        <v>11.233092241217401</v>
      </c>
      <c r="D43" s="86"/>
      <c r="E43" s="86"/>
      <c r="F43" s="346"/>
    </row>
    <row r="44" spans="1:6">
      <c r="A44" s="74" t="s">
        <v>447</v>
      </c>
      <c r="B44" s="69">
        <v>13.3446336389552</v>
      </c>
      <c r="C44" s="69">
        <v>11.257475768199599</v>
      </c>
      <c r="D44" s="86"/>
      <c r="E44" s="86"/>
      <c r="F44" s="346"/>
    </row>
    <row r="45" spans="1:6">
      <c r="A45" s="156" t="s">
        <v>168</v>
      </c>
      <c r="B45" s="353">
        <v>24.566365395701201</v>
      </c>
      <c r="C45" s="353">
        <v>18.515030155287899</v>
      </c>
      <c r="D45" s="86"/>
      <c r="E45" s="86"/>
      <c r="F45" s="346"/>
    </row>
  </sheetData>
  <mergeCells count="1">
    <mergeCell ref="A27:F27"/>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tabColor theme="4" tint="0.59999389629810485"/>
  </sheetPr>
  <dimension ref="A1:R54"/>
  <sheetViews>
    <sheetView showGridLines="0" zoomScaleNormal="100" zoomScaleSheetLayoutView="85" workbookViewId="0"/>
  </sheetViews>
  <sheetFormatPr baseColWidth="10" defaultRowHeight="12.75"/>
  <cols>
    <col min="1" max="1" width="17.25" style="158" customWidth="1"/>
    <col min="2" max="18" width="4.125" style="158" customWidth="1"/>
    <col min="19" max="16384" width="11" style="158"/>
  </cols>
  <sheetData>
    <row r="1" spans="1:16" ht="15">
      <c r="A1" s="2" t="s">
        <v>1</v>
      </c>
      <c r="B1" s="2"/>
      <c r="C1" s="2"/>
      <c r="D1" s="2"/>
      <c r="E1" s="2"/>
      <c r="F1" s="168"/>
      <c r="G1" s="168"/>
      <c r="H1" s="168"/>
      <c r="I1" s="168"/>
      <c r="J1" s="168"/>
      <c r="K1" s="168"/>
      <c r="L1" s="168"/>
      <c r="M1" s="168"/>
      <c r="N1" s="168"/>
      <c r="O1" s="168"/>
      <c r="P1" s="168"/>
    </row>
    <row r="2" spans="1:16" ht="16.5">
      <c r="A2" s="708" t="s">
        <v>170</v>
      </c>
      <c r="B2" s="708"/>
      <c r="C2" s="708"/>
      <c r="D2" s="708"/>
      <c r="E2" s="708"/>
      <c r="F2" s="708"/>
      <c r="G2" s="708"/>
      <c r="H2" s="708"/>
      <c r="I2" s="708"/>
      <c r="J2" s="708"/>
    </row>
    <row r="3" spans="1:16" ht="16.5">
      <c r="A3" s="547"/>
      <c r="B3" s="547"/>
      <c r="C3" s="547"/>
      <c r="D3" s="547"/>
      <c r="E3" s="547"/>
      <c r="F3" s="547"/>
      <c r="G3" s="547"/>
      <c r="H3" s="547"/>
      <c r="I3" s="547"/>
      <c r="J3" s="547"/>
    </row>
    <row r="4" spans="1:16">
      <c r="A4" s="629" t="s">
        <v>849</v>
      </c>
    </row>
    <row r="19" spans="1:17" ht="35.25" customHeight="1"/>
    <row r="20" spans="1:17" ht="35.25" customHeight="1">
      <c r="A20" s="734" t="s">
        <v>177</v>
      </c>
      <c r="B20" s="734"/>
      <c r="C20" s="734"/>
      <c r="D20" s="734"/>
      <c r="E20" s="734"/>
      <c r="F20" s="734"/>
      <c r="G20" s="734"/>
      <c r="H20" s="734"/>
      <c r="I20" s="734"/>
      <c r="J20" s="734"/>
      <c r="K20" s="734"/>
      <c r="L20" s="734"/>
      <c r="M20" s="734"/>
      <c r="N20" s="734"/>
      <c r="O20" s="734"/>
      <c r="P20" s="734"/>
      <c r="Q20" s="734"/>
    </row>
    <row r="40" spans="1:18" ht="45.75" customHeight="1"/>
    <row r="41" spans="1:18" ht="45.75" customHeight="1">
      <c r="A41" s="729" t="s">
        <v>733</v>
      </c>
      <c r="B41" s="729"/>
      <c r="C41" s="729"/>
      <c r="D41" s="729"/>
      <c r="E41" s="729"/>
      <c r="F41" s="729"/>
      <c r="G41" s="729"/>
      <c r="H41" s="729"/>
      <c r="I41" s="729"/>
      <c r="J41" s="729"/>
      <c r="K41" s="729"/>
      <c r="L41" s="729"/>
      <c r="M41" s="729"/>
      <c r="N41" s="729"/>
      <c r="O41" s="729"/>
      <c r="P41" s="729"/>
    </row>
    <row r="42" spans="1:18" ht="14.25">
      <c r="A42" s="203" t="s">
        <v>775</v>
      </c>
      <c r="B42" s="204"/>
      <c r="C42" s="204"/>
      <c r="D42" s="204"/>
      <c r="E42" s="204"/>
      <c r="F42" s="204"/>
      <c r="G42" s="204"/>
      <c r="H42" s="205"/>
      <c r="I42" s="205"/>
      <c r="J42" s="202"/>
      <c r="K42" s="202"/>
      <c r="L42" s="202"/>
      <c r="M42" s="202"/>
      <c r="N42" s="202"/>
      <c r="O42" s="202"/>
      <c r="P42" s="202"/>
    </row>
    <row r="43" spans="1:18" ht="14.25">
      <c r="A43" s="206" t="s">
        <v>68</v>
      </c>
      <c r="B43" s="207"/>
      <c r="C43" s="207"/>
      <c r="D43" s="207"/>
      <c r="E43" s="207"/>
      <c r="F43" s="207"/>
      <c r="G43" s="205"/>
      <c r="H43" s="205"/>
      <c r="J43" s="202"/>
      <c r="K43" s="202"/>
      <c r="L43" s="202"/>
      <c r="M43" s="202"/>
      <c r="N43" s="202"/>
      <c r="O43" s="202"/>
      <c r="P43" s="208" t="s">
        <v>31</v>
      </c>
    </row>
    <row r="46" spans="1:18" ht="14.25">
      <c r="A46" s="169"/>
      <c r="B46" s="169"/>
      <c r="C46" s="169"/>
      <c r="D46" s="169"/>
      <c r="E46" s="169"/>
      <c r="F46" s="169"/>
      <c r="G46" s="169"/>
      <c r="H46" s="169"/>
      <c r="L46" s="170" t="s">
        <v>171</v>
      </c>
      <c r="M46" s="171"/>
      <c r="N46" s="171"/>
      <c r="O46" s="172"/>
      <c r="P46" s="172"/>
    </row>
    <row r="47" spans="1:18" ht="14.25">
      <c r="A47" s="173"/>
      <c r="B47" s="173"/>
      <c r="C47" s="173"/>
      <c r="D47" s="173"/>
      <c r="E47" s="173"/>
      <c r="F47" s="173"/>
      <c r="G47" s="174"/>
      <c r="H47" s="48"/>
      <c r="I47" s="48"/>
      <c r="J47" s="85"/>
      <c r="K47" s="85"/>
      <c r="L47" s="85"/>
      <c r="M47" s="85"/>
      <c r="N47" s="85"/>
      <c r="O47" s="85"/>
    </row>
    <row r="48" spans="1:18" ht="14.25">
      <c r="A48" s="86"/>
      <c r="B48" s="175" t="s">
        <v>172</v>
      </c>
      <c r="C48" s="176">
        <v>2005</v>
      </c>
      <c r="D48" s="176">
        <v>2006</v>
      </c>
      <c r="E48" s="176">
        <v>2007</v>
      </c>
      <c r="F48" s="176">
        <v>2008</v>
      </c>
      <c r="G48" s="176">
        <v>2009</v>
      </c>
      <c r="H48" s="176">
        <v>2010</v>
      </c>
      <c r="I48" s="176">
        <v>2011</v>
      </c>
      <c r="J48" s="176">
        <v>2012</v>
      </c>
      <c r="K48" s="176">
        <v>2013</v>
      </c>
      <c r="L48" s="176">
        <v>2014</v>
      </c>
      <c r="M48" s="176">
        <v>2015</v>
      </c>
      <c r="N48" s="177">
        <v>2016</v>
      </c>
      <c r="O48" s="178" t="s">
        <v>30</v>
      </c>
      <c r="P48" s="178" t="s">
        <v>174</v>
      </c>
      <c r="Q48" s="35"/>
      <c r="R48" s="35"/>
    </row>
    <row r="49" spans="1:18">
      <c r="A49" s="179" t="s">
        <v>8</v>
      </c>
      <c r="B49" s="187">
        <v>57</v>
      </c>
      <c r="C49" s="187">
        <v>55.6</v>
      </c>
      <c r="D49" s="187">
        <v>57.3</v>
      </c>
      <c r="E49" s="187">
        <v>57.4</v>
      </c>
      <c r="F49" s="188">
        <v>56.7</v>
      </c>
      <c r="G49" s="188">
        <v>60.3</v>
      </c>
      <c r="H49" s="189">
        <v>60.2</v>
      </c>
      <c r="I49" s="190">
        <v>66.400000000000006</v>
      </c>
      <c r="J49" s="190">
        <v>75.900000000000006</v>
      </c>
      <c r="K49" s="190">
        <v>71.3</v>
      </c>
      <c r="L49" s="191">
        <v>72.099999999999994</v>
      </c>
      <c r="M49" s="191">
        <v>72.599999999999994</v>
      </c>
      <c r="N49" s="191">
        <v>73.8</v>
      </c>
      <c r="O49" s="191">
        <v>74.400000000000006</v>
      </c>
      <c r="P49" s="192">
        <v>75.8</v>
      </c>
      <c r="Q49" s="13"/>
      <c r="R49" s="13"/>
    </row>
    <row r="50" spans="1:18">
      <c r="A50" s="179" t="s">
        <v>9</v>
      </c>
      <c r="B50" s="187">
        <v>69.065339598999998</v>
      </c>
      <c r="C50" s="187">
        <v>67</v>
      </c>
      <c r="D50" s="187">
        <v>68.2</v>
      </c>
      <c r="E50" s="187">
        <v>68.3</v>
      </c>
      <c r="F50" s="188">
        <v>68.2</v>
      </c>
      <c r="G50" s="188">
        <v>70.400000000000006</v>
      </c>
      <c r="H50" s="189">
        <v>70.099999999999994</v>
      </c>
      <c r="I50" s="190">
        <v>76.2</v>
      </c>
      <c r="J50" s="190">
        <v>80.900000000000006</v>
      </c>
      <c r="K50" s="190">
        <v>78.7</v>
      </c>
      <c r="L50" s="191">
        <v>85.6</v>
      </c>
      <c r="M50" s="191">
        <v>83.2</v>
      </c>
      <c r="N50" s="191">
        <v>83.9</v>
      </c>
      <c r="O50" s="191">
        <v>84.2</v>
      </c>
      <c r="P50" s="192">
        <v>85.9</v>
      </c>
      <c r="Q50" s="13"/>
      <c r="R50" s="13"/>
    </row>
    <row r="51" spans="1:18">
      <c r="A51" s="180" t="s">
        <v>7</v>
      </c>
      <c r="B51" s="193">
        <v>62.845676260000005</v>
      </c>
      <c r="C51" s="193">
        <v>61.2</v>
      </c>
      <c r="D51" s="193">
        <v>62.6</v>
      </c>
      <c r="E51" s="193">
        <v>62.7</v>
      </c>
      <c r="F51" s="193">
        <v>62.3</v>
      </c>
      <c r="G51" s="193">
        <v>65.2</v>
      </c>
      <c r="H51" s="194">
        <v>65</v>
      </c>
      <c r="I51" s="195">
        <v>71.2</v>
      </c>
      <c r="J51" s="195">
        <v>78.3</v>
      </c>
      <c r="K51" s="195">
        <v>74.900000000000006</v>
      </c>
      <c r="L51" s="196">
        <v>78.599999999999994</v>
      </c>
      <c r="M51" s="196">
        <v>77.7</v>
      </c>
      <c r="N51" s="196">
        <v>78.7</v>
      </c>
      <c r="O51" s="196">
        <v>79.099999999999994</v>
      </c>
      <c r="P51" s="198">
        <v>80.7</v>
      </c>
      <c r="Q51" s="13"/>
      <c r="R51" s="13"/>
    </row>
    <row r="52" spans="1:18">
      <c r="A52" s="183" t="s">
        <v>173</v>
      </c>
      <c r="B52" s="197">
        <f>B50-B49</f>
        <v>12.065339598999998</v>
      </c>
      <c r="C52" s="197">
        <f t="shared" ref="C52:H52" si="0">C50-C49</f>
        <v>11.399999999999999</v>
      </c>
      <c r="D52" s="197">
        <f t="shared" si="0"/>
        <v>10.900000000000006</v>
      </c>
      <c r="E52" s="197">
        <f t="shared" si="0"/>
        <v>10.899999999999999</v>
      </c>
      <c r="F52" s="197">
        <f t="shared" si="0"/>
        <v>11.5</v>
      </c>
      <c r="G52" s="197">
        <f t="shared" si="0"/>
        <v>10.100000000000009</v>
      </c>
      <c r="H52" s="197">
        <f t="shared" si="0"/>
        <v>9.8999999999999915</v>
      </c>
      <c r="I52" s="197">
        <f>I50-I49</f>
        <v>9.7999999999999972</v>
      </c>
      <c r="J52" s="197">
        <f t="shared" ref="J52:P52" si="1">J50-J49</f>
        <v>5</v>
      </c>
      <c r="K52" s="197">
        <f t="shared" si="1"/>
        <v>7.4000000000000057</v>
      </c>
      <c r="L52" s="197">
        <f t="shared" si="1"/>
        <v>13.5</v>
      </c>
      <c r="M52" s="197">
        <f t="shared" si="1"/>
        <v>10.600000000000009</v>
      </c>
      <c r="N52" s="197">
        <f t="shared" si="1"/>
        <v>10.100000000000009</v>
      </c>
      <c r="O52" s="197">
        <f t="shared" si="1"/>
        <v>9.7999999999999972</v>
      </c>
      <c r="P52" s="197">
        <f t="shared" si="1"/>
        <v>10.100000000000009</v>
      </c>
      <c r="Q52" s="13"/>
      <c r="R52" s="13"/>
    </row>
    <row r="53" spans="1:18" ht="14.25">
      <c r="A53" s="180"/>
      <c r="B53" s="181"/>
      <c r="C53" s="181"/>
      <c r="D53" s="181"/>
      <c r="E53" s="181"/>
      <c r="F53" s="181"/>
      <c r="G53" s="184"/>
      <c r="H53" s="57"/>
      <c r="I53" s="98"/>
      <c r="J53" s="57"/>
      <c r="K53" s="57"/>
      <c r="L53" s="57"/>
      <c r="M53" s="57"/>
      <c r="N53" s="57"/>
      <c r="O53" s="57"/>
    </row>
    <row r="54" spans="1:18" ht="14.25">
      <c r="A54" s="180"/>
      <c r="B54" s="181"/>
      <c r="C54" s="181"/>
      <c r="D54" s="181"/>
      <c r="E54" s="181"/>
      <c r="F54" s="181"/>
      <c r="G54" s="184"/>
      <c r="H54" s="57"/>
      <c r="I54" s="98"/>
      <c r="J54" s="57"/>
      <c r="K54" s="57"/>
      <c r="L54" s="57"/>
      <c r="M54" s="57"/>
      <c r="N54" s="57"/>
      <c r="O54" s="57"/>
    </row>
  </sheetData>
  <mergeCells count="3">
    <mergeCell ref="A41:P41"/>
    <mergeCell ref="A20:Q20"/>
    <mergeCell ref="A2:J2"/>
  </mergeCells>
  <pageMargins left="0.7" right="0.7" top="0.75" bottom="0.75" header="0.3" footer="0.3"/>
  <pageSetup paperSize="9" scale="96" orientation="portrait" r:id="rId1"/>
  <ignoredErrors>
    <ignoredError sqref="B4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4" tint="0.79998168889431442"/>
  </sheetPr>
  <dimension ref="A1:J71"/>
  <sheetViews>
    <sheetView showGridLines="0" zoomScaleNormal="100" workbookViewId="0"/>
  </sheetViews>
  <sheetFormatPr baseColWidth="10" defaultRowHeight="14.25"/>
  <cols>
    <col min="1" max="1" width="25.875" customWidth="1"/>
    <col min="2" max="4" width="7.625" customWidth="1"/>
    <col min="5" max="5" width="9" customWidth="1"/>
    <col min="6" max="9" width="7.625" customWidth="1"/>
    <col min="10" max="10" width="6.25" customWidth="1"/>
  </cols>
  <sheetData>
    <row r="1" spans="1:10" ht="15">
      <c r="A1" s="2" t="s">
        <v>0</v>
      </c>
      <c r="B1" s="1"/>
      <c r="C1" s="1"/>
      <c r="D1" s="1"/>
      <c r="E1" s="1"/>
      <c r="F1" s="1"/>
      <c r="G1" s="1"/>
      <c r="H1" s="1"/>
      <c r="I1" s="1"/>
    </row>
    <row r="3" spans="1:10" ht="15.75">
      <c r="A3" s="36" t="s">
        <v>5</v>
      </c>
    </row>
    <row r="4" spans="1:10" ht="15">
      <c r="A4" s="3"/>
    </row>
    <row r="5" spans="1:10">
      <c r="A5" s="4" t="s">
        <v>780</v>
      </c>
    </row>
    <row r="7" spans="1:10">
      <c r="A7" s="5"/>
      <c r="B7" s="5"/>
      <c r="C7" s="5"/>
      <c r="D7" s="5"/>
      <c r="E7" s="5"/>
      <c r="F7" s="5"/>
      <c r="G7" s="5"/>
      <c r="H7" s="5"/>
      <c r="I7" s="5"/>
      <c r="J7" s="5"/>
    </row>
    <row r="8" spans="1:10">
      <c r="A8" s="5"/>
      <c r="B8" s="5"/>
      <c r="C8" s="5"/>
      <c r="D8" s="5"/>
      <c r="E8" s="5"/>
      <c r="F8" s="5"/>
      <c r="G8" s="5"/>
      <c r="H8" s="5"/>
      <c r="I8" s="5"/>
      <c r="J8" s="5"/>
    </row>
    <row r="9" spans="1:10">
      <c r="A9" s="5"/>
      <c r="B9" s="5"/>
      <c r="C9" s="5"/>
      <c r="D9" s="5"/>
      <c r="E9" s="5"/>
      <c r="F9" s="5"/>
      <c r="G9" s="5"/>
      <c r="H9" s="5"/>
      <c r="I9" s="5"/>
      <c r="J9" s="5"/>
    </row>
    <row r="10" spans="1:10">
      <c r="A10" s="5"/>
      <c r="B10" s="5"/>
      <c r="C10" s="5"/>
      <c r="D10" s="5"/>
      <c r="E10" s="5"/>
      <c r="F10" s="5"/>
      <c r="G10" s="5"/>
      <c r="H10" s="5"/>
      <c r="I10" s="5"/>
      <c r="J10" s="5"/>
    </row>
    <row r="11" spans="1:10">
      <c r="A11" s="5"/>
      <c r="B11" s="5"/>
      <c r="C11" s="5"/>
      <c r="D11" s="5"/>
      <c r="E11" s="5"/>
      <c r="F11" s="5"/>
      <c r="G11" s="5"/>
      <c r="H11" s="5"/>
      <c r="I11" s="5"/>
      <c r="J11" s="5"/>
    </row>
    <row r="12" spans="1:10">
      <c r="A12" s="5"/>
      <c r="B12" s="5"/>
      <c r="C12" s="5"/>
      <c r="D12" s="5"/>
      <c r="E12" s="5"/>
      <c r="F12" s="5"/>
      <c r="G12" s="5"/>
      <c r="H12" s="5"/>
      <c r="I12" s="5"/>
      <c r="J12" s="5"/>
    </row>
    <row r="13" spans="1:10">
      <c r="A13" s="5"/>
      <c r="B13" s="5"/>
      <c r="C13" s="5"/>
      <c r="D13" s="5"/>
      <c r="E13" s="5"/>
      <c r="F13" s="5"/>
      <c r="G13" s="5"/>
      <c r="H13" s="5"/>
      <c r="I13" s="5"/>
      <c r="J13" s="5"/>
    </row>
    <row r="14" spans="1:10">
      <c r="A14" s="5"/>
      <c r="B14" s="5"/>
      <c r="C14" s="5"/>
      <c r="D14" s="5"/>
      <c r="E14" s="5"/>
      <c r="F14" s="5"/>
      <c r="G14" s="5"/>
      <c r="H14" s="5"/>
      <c r="I14" s="5"/>
      <c r="J14" s="5"/>
    </row>
    <row r="15" spans="1:10">
      <c r="A15" s="5"/>
      <c r="B15" s="5"/>
      <c r="C15" s="5"/>
      <c r="D15" s="5"/>
      <c r="E15" s="5"/>
      <c r="F15" s="5"/>
      <c r="G15" s="5"/>
      <c r="H15" s="5"/>
      <c r="I15" s="5"/>
      <c r="J15" s="5"/>
    </row>
    <row r="16" spans="1:10">
      <c r="A16" s="5"/>
      <c r="B16" s="5"/>
      <c r="C16" s="5"/>
      <c r="D16" s="5"/>
      <c r="E16" s="5"/>
      <c r="F16" s="5"/>
      <c r="G16" s="5"/>
      <c r="H16" s="5"/>
      <c r="I16" s="5"/>
      <c r="J16" s="5"/>
    </row>
    <row r="17" spans="1:10">
      <c r="A17" s="5"/>
      <c r="B17" s="5"/>
      <c r="C17" s="5"/>
      <c r="D17" s="5"/>
      <c r="E17" s="5"/>
      <c r="F17" s="5"/>
      <c r="G17" s="5"/>
      <c r="H17" s="5"/>
      <c r="I17" s="5"/>
      <c r="J17" s="5"/>
    </row>
    <row r="18" spans="1:10">
      <c r="A18" s="5"/>
      <c r="B18" s="5"/>
      <c r="C18" s="5"/>
      <c r="D18" s="5"/>
      <c r="E18" s="5"/>
      <c r="F18" s="5"/>
      <c r="G18" s="5"/>
      <c r="H18" s="5"/>
      <c r="I18" s="5"/>
      <c r="J18" s="5"/>
    </row>
    <row r="19" spans="1:10">
      <c r="A19" s="5"/>
      <c r="B19" s="5"/>
      <c r="C19" s="5"/>
      <c r="D19" s="5"/>
      <c r="E19" s="5"/>
      <c r="F19" s="5"/>
      <c r="G19" s="5"/>
      <c r="H19" s="5"/>
      <c r="I19" s="5"/>
      <c r="J19" s="5"/>
    </row>
    <row r="20" spans="1:10">
      <c r="A20" s="5"/>
      <c r="B20" s="5"/>
      <c r="C20" s="5"/>
      <c r="D20" s="5"/>
      <c r="E20" s="5"/>
      <c r="F20" s="5"/>
      <c r="G20" s="5"/>
      <c r="H20" s="5"/>
      <c r="I20" s="5"/>
      <c r="J20" s="5"/>
    </row>
    <row r="21" spans="1:10">
      <c r="A21" s="5"/>
      <c r="B21" s="5"/>
      <c r="C21" s="5"/>
      <c r="D21" s="5"/>
      <c r="E21" s="5"/>
      <c r="F21" s="5"/>
      <c r="G21" s="5"/>
      <c r="H21" s="5"/>
      <c r="I21" s="5"/>
      <c r="J21" s="5"/>
    </row>
    <row r="22" spans="1:10">
      <c r="A22" s="5"/>
      <c r="B22" s="5"/>
      <c r="C22" s="5"/>
      <c r="D22" s="5"/>
      <c r="E22" s="5"/>
      <c r="F22" s="5"/>
      <c r="G22" s="5"/>
      <c r="H22" s="5"/>
      <c r="I22" s="5"/>
      <c r="J22" s="5"/>
    </row>
    <row r="23" spans="1:10">
      <c r="A23" s="5"/>
      <c r="B23" s="5"/>
      <c r="C23" s="5"/>
      <c r="D23" s="5"/>
      <c r="E23" s="5"/>
      <c r="F23" s="5"/>
      <c r="G23" s="5"/>
      <c r="H23" s="5"/>
      <c r="I23" s="5"/>
      <c r="J23" s="5"/>
    </row>
    <row r="24" spans="1:10">
      <c r="A24" s="5"/>
      <c r="B24" s="5"/>
      <c r="C24" s="5"/>
      <c r="D24" s="5"/>
      <c r="E24" s="5"/>
      <c r="F24" s="5"/>
      <c r="G24" s="5"/>
      <c r="H24" s="5"/>
      <c r="I24" s="5"/>
      <c r="J24" s="5"/>
    </row>
    <row r="25" spans="1:10">
      <c r="A25" s="5"/>
      <c r="B25" s="5"/>
      <c r="C25" s="5"/>
      <c r="D25" s="5"/>
      <c r="E25" s="5"/>
      <c r="F25" s="5"/>
      <c r="G25" s="5"/>
      <c r="H25" s="5"/>
      <c r="I25" s="5"/>
      <c r="J25" s="5"/>
    </row>
    <row r="26" spans="1:10">
      <c r="A26" s="5"/>
      <c r="B26" s="5"/>
      <c r="C26" s="5"/>
      <c r="D26" s="5"/>
      <c r="E26" s="5"/>
      <c r="F26" s="5"/>
      <c r="G26" s="5"/>
      <c r="H26" s="5"/>
      <c r="I26" s="5"/>
      <c r="J26" s="5"/>
    </row>
    <row r="27" spans="1:10">
      <c r="A27" s="5"/>
      <c r="B27" s="5"/>
      <c r="C27" s="5"/>
      <c r="D27" s="5"/>
      <c r="E27" s="5"/>
      <c r="F27" s="5"/>
      <c r="G27" s="5"/>
      <c r="H27" s="5"/>
      <c r="I27" s="5"/>
      <c r="J27" s="5"/>
    </row>
    <row r="28" spans="1:10" ht="49.5" customHeight="1">
      <c r="A28" s="702" t="s">
        <v>781</v>
      </c>
      <c r="B28" s="702"/>
      <c r="C28" s="702"/>
      <c r="D28" s="702"/>
      <c r="E28" s="702"/>
      <c r="F28" s="702"/>
      <c r="G28" s="702"/>
      <c r="H28" s="702"/>
      <c r="I28" s="702"/>
      <c r="J28" s="5"/>
    </row>
    <row r="29" spans="1:10">
      <c r="A29" s="703"/>
      <c r="B29" s="704"/>
      <c r="C29" s="704"/>
      <c r="D29" s="704"/>
      <c r="E29" s="704"/>
      <c r="F29" s="704"/>
      <c r="G29" s="704"/>
      <c r="H29" s="704"/>
      <c r="I29" s="704"/>
      <c r="J29" s="5"/>
    </row>
    <row r="30" spans="1:10">
      <c r="A30" s="536" t="s">
        <v>773</v>
      </c>
      <c r="B30" s="7"/>
      <c r="C30" s="7"/>
      <c r="D30" s="7"/>
      <c r="E30" s="7"/>
      <c r="F30" s="7"/>
      <c r="G30" s="7"/>
      <c r="H30" s="7"/>
      <c r="I30" s="7"/>
      <c r="J30" s="7"/>
    </row>
    <row r="31" spans="1:10">
      <c r="A31" s="6" t="s">
        <v>6</v>
      </c>
      <c r="B31" s="7"/>
      <c r="C31" s="7"/>
      <c r="D31" s="7"/>
      <c r="E31" s="7"/>
      <c r="F31" s="7"/>
      <c r="G31" s="7"/>
      <c r="H31" s="7"/>
      <c r="I31" s="9" t="s">
        <v>31</v>
      </c>
      <c r="J31" s="7"/>
    </row>
    <row r="32" spans="1:10">
      <c r="A32" s="5"/>
      <c r="B32" s="5"/>
      <c r="C32" s="5"/>
      <c r="D32" s="5"/>
      <c r="E32" s="5"/>
      <c r="F32" s="5"/>
      <c r="G32" s="5"/>
      <c r="H32" s="5"/>
      <c r="I32" s="5"/>
      <c r="J32" s="5"/>
    </row>
    <row r="33" spans="1:10">
      <c r="A33" s="693"/>
      <c r="B33" s="694" t="s">
        <v>7</v>
      </c>
      <c r="C33" s="694" t="s">
        <v>8</v>
      </c>
      <c r="D33" s="695" t="s">
        <v>9</v>
      </c>
      <c r="E33" s="695" t="s">
        <v>852</v>
      </c>
      <c r="F33" s="10"/>
      <c r="G33" s="10"/>
      <c r="H33" s="10"/>
      <c r="I33" s="10"/>
      <c r="J33" s="5"/>
    </row>
    <row r="34" spans="1:10">
      <c r="A34" s="696" t="s">
        <v>10</v>
      </c>
      <c r="B34" s="697">
        <v>16.949489426511494</v>
      </c>
      <c r="C34" s="697">
        <v>16.837899051475311</v>
      </c>
      <c r="D34" s="697">
        <v>17.063309118402458</v>
      </c>
      <c r="E34" s="698" t="s">
        <v>11</v>
      </c>
      <c r="F34" s="11"/>
      <c r="G34" s="11"/>
      <c r="H34" s="11"/>
      <c r="I34" s="11"/>
      <c r="J34" s="5"/>
    </row>
    <row r="35" spans="1:10">
      <c r="A35" s="696" t="s">
        <v>12</v>
      </c>
      <c r="B35" s="697">
        <v>17.101585803684003</v>
      </c>
      <c r="C35" s="697">
        <v>16.98751921172839</v>
      </c>
      <c r="D35" s="697">
        <v>17.218562831664393</v>
      </c>
      <c r="E35" s="698" t="s">
        <v>11</v>
      </c>
      <c r="F35" s="11"/>
      <c r="G35" s="11"/>
      <c r="H35" s="11"/>
      <c r="I35" s="11"/>
      <c r="J35" s="5"/>
    </row>
    <row r="36" spans="1:10">
      <c r="A36" s="696" t="s">
        <v>13</v>
      </c>
      <c r="B36" s="697">
        <v>17.288299727941418</v>
      </c>
      <c r="C36" s="697">
        <v>17.176049573223167</v>
      </c>
      <c r="D36" s="697">
        <v>17.403720375399178</v>
      </c>
      <c r="E36" s="698" t="s">
        <v>11</v>
      </c>
      <c r="F36" s="11"/>
      <c r="G36" s="11"/>
      <c r="H36" s="11"/>
      <c r="I36" s="11"/>
      <c r="J36" s="5"/>
    </row>
    <row r="37" spans="1:10">
      <c r="A37" s="696" t="s">
        <v>14</v>
      </c>
      <c r="B37" s="697">
        <v>17.495867014407658</v>
      </c>
      <c r="C37" s="697">
        <v>17.376072539868758</v>
      </c>
      <c r="D37" s="697">
        <v>17.619698255999971</v>
      </c>
      <c r="E37" s="698" t="s">
        <v>11</v>
      </c>
      <c r="F37" s="11"/>
      <c r="G37" s="11"/>
      <c r="H37" s="11"/>
      <c r="I37" s="11"/>
      <c r="J37" s="5"/>
    </row>
    <row r="38" spans="1:10">
      <c r="A38" s="696" t="s">
        <v>15</v>
      </c>
      <c r="B38" s="697">
        <v>17.699854946444471</v>
      </c>
      <c r="C38" s="697">
        <v>17.582704744923891</v>
      </c>
      <c r="D38" s="697">
        <v>17.821069931124317</v>
      </c>
      <c r="E38" s="698" t="s">
        <v>11</v>
      </c>
      <c r="F38" s="11"/>
      <c r="G38" s="11"/>
      <c r="H38" s="11"/>
      <c r="I38" s="11"/>
      <c r="J38" s="5"/>
    </row>
    <row r="39" spans="1:10">
      <c r="A39" s="696" t="s">
        <v>16</v>
      </c>
      <c r="B39" s="697">
        <v>17.931205283514565</v>
      </c>
      <c r="C39" s="697">
        <v>17.796966637820692</v>
      </c>
      <c r="D39" s="697">
        <v>18.069322051518409</v>
      </c>
      <c r="E39" s="698" t="s">
        <v>11</v>
      </c>
      <c r="F39" s="11"/>
      <c r="G39" s="11"/>
      <c r="H39" s="11"/>
      <c r="I39" s="11"/>
      <c r="J39" s="5"/>
    </row>
    <row r="40" spans="1:10">
      <c r="A40" s="696" t="s">
        <v>17</v>
      </c>
      <c r="B40" s="697">
        <v>18.160323697575556</v>
      </c>
      <c r="C40" s="697">
        <v>17.995690837521721</v>
      </c>
      <c r="D40" s="697">
        <v>18.329414975072616</v>
      </c>
      <c r="E40" s="698" t="s">
        <v>11</v>
      </c>
      <c r="F40" s="11"/>
      <c r="G40" s="11"/>
      <c r="H40" s="11"/>
      <c r="I40" s="11"/>
      <c r="J40" s="5"/>
    </row>
    <row r="41" spans="1:10">
      <c r="A41" s="696" t="s">
        <v>18</v>
      </c>
      <c r="B41" s="697">
        <v>18.338409273479943</v>
      </c>
      <c r="C41" s="697">
        <v>18.158323506083356</v>
      </c>
      <c r="D41" s="697">
        <v>18.523195578046614</v>
      </c>
      <c r="E41" s="698" t="s">
        <v>11</v>
      </c>
      <c r="F41" s="11"/>
      <c r="G41" s="11"/>
      <c r="H41" s="11"/>
      <c r="I41" s="11"/>
      <c r="J41" s="5"/>
    </row>
    <row r="42" spans="1:10">
      <c r="A42" s="696" t="s">
        <v>19</v>
      </c>
      <c r="B42" s="697">
        <v>18.575199934110049</v>
      </c>
      <c r="C42" s="697">
        <v>18.36115932886425</v>
      </c>
      <c r="D42" s="697">
        <v>18.793748359174316</v>
      </c>
      <c r="E42" s="698" t="s">
        <v>11</v>
      </c>
      <c r="F42" s="11"/>
      <c r="G42" s="11"/>
      <c r="H42" s="11"/>
      <c r="I42" s="11"/>
      <c r="J42" s="5"/>
    </row>
    <row r="43" spans="1:10">
      <c r="A43" s="696" t="s">
        <v>20</v>
      </c>
      <c r="B43" s="697">
        <v>18.723199350687334</v>
      </c>
      <c r="C43" s="697">
        <v>18.532241638390484</v>
      </c>
      <c r="D43" s="697">
        <v>18.917237275136809</v>
      </c>
      <c r="E43" s="698" t="s">
        <v>11</v>
      </c>
      <c r="F43" s="11"/>
      <c r="G43" s="11"/>
      <c r="H43" s="11"/>
      <c r="I43" s="11"/>
      <c r="J43" s="5"/>
    </row>
    <row r="44" spans="1:10">
      <c r="A44" s="696" t="s">
        <v>21</v>
      </c>
      <c r="B44" s="697">
        <v>18.811332858358387</v>
      </c>
      <c r="C44" s="697">
        <v>18.620184445742382</v>
      </c>
      <c r="D44" s="697">
        <v>19.004296190400684</v>
      </c>
      <c r="E44" s="698" t="s">
        <v>11</v>
      </c>
      <c r="F44" s="11"/>
      <c r="G44" s="11"/>
      <c r="H44" s="11"/>
      <c r="I44" s="11"/>
      <c r="J44" s="5"/>
    </row>
    <row r="45" spans="1:10">
      <c r="A45" s="696" t="s">
        <v>22</v>
      </c>
      <c r="B45" s="697">
        <v>18.830650808555152</v>
      </c>
      <c r="C45" s="697">
        <v>18.615149244199127</v>
      </c>
      <c r="D45" s="697">
        <v>19.012170912022963</v>
      </c>
      <c r="E45" s="698" t="s">
        <v>11</v>
      </c>
      <c r="F45" s="11"/>
      <c r="G45" s="11"/>
      <c r="H45" s="11"/>
      <c r="I45" s="11"/>
      <c r="J45" s="5"/>
    </row>
    <row r="46" spans="1:10">
      <c r="A46" s="696" t="s">
        <v>23</v>
      </c>
      <c r="B46" s="697">
        <v>18.796237332108323</v>
      </c>
      <c r="C46" s="697">
        <v>18.606170262026584</v>
      </c>
      <c r="D46" s="697">
        <v>18.990581455145268</v>
      </c>
      <c r="E46" s="698" t="s">
        <v>11</v>
      </c>
      <c r="F46" s="11"/>
      <c r="G46" s="11"/>
      <c r="H46" s="11"/>
      <c r="I46" s="11"/>
      <c r="J46" s="5"/>
    </row>
    <row r="47" spans="1:10">
      <c r="A47" s="696" t="s">
        <v>24</v>
      </c>
      <c r="B47" s="697">
        <v>18.765834870107184</v>
      </c>
      <c r="C47" s="697">
        <v>18.580386213509659</v>
      </c>
      <c r="D47" s="697">
        <v>18.955260840629556</v>
      </c>
      <c r="E47" s="698" t="s">
        <v>11</v>
      </c>
      <c r="F47" s="11"/>
      <c r="G47" s="11"/>
      <c r="H47" s="11"/>
      <c r="I47" s="11"/>
      <c r="J47" s="5"/>
    </row>
    <row r="48" spans="1:10">
      <c r="A48" s="696" t="s">
        <v>25</v>
      </c>
      <c r="B48" s="697">
        <v>18.736949472131762</v>
      </c>
      <c r="C48" s="697">
        <v>18.561680171849915</v>
      </c>
      <c r="D48" s="697">
        <v>18.916456630233029</v>
      </c>
      <c r="E48" s="698" t="s">
        <v>11</v>
      </c>
      <c r="F48" s="11"/>
      <c r="G48" s="11"/>
      <c r="H48" s="11"/>
      <c r="I48" s="11"/>
      <c r="J48" s="5"/>
    </row>
    <row r="49" spans="1:10">
      <c r="A49" s="701">
        <v>2000</v>
      </c>
      <c r="B49" s="697">
        <v>18.666631254152986</v>
      </c>
      <c r="C49" s="697">
        <v>18.489322052500757</v>
      </c>
      <c r="D49" s="697">
        <v>18.847923970573149</v>
      </c>
      <c r="E49" s="698" t="s">
        <v>11</v>
      </c>
      <c r="F49" s="11"/>
      <c r="G49" s="5"/>
      <c r="H49" s="5"/>
      <c r="I49" s="5"/>
      <c r="J49" s="5"/>
    </row>
    <row r="50" spans="1:10">
      <c r="A50" s="701">
        <v>2000</v>
      </c>
      <c r="B50" s="697">
        <v>18.623717079089044</v>
      </c>
      <c r="C50" s="697">
        <v>18.537094109540835</v>
      </c>
      <c r="D50" s="697">
        <v>18.802615666255878</v>
      </c>
      <c r="E50" s="698" t="s">
        <v>26</v>
      </c>
      <c r="F50" s="11"/>
      <c r="G50" s="5"/>
      <c r="H50" s="5"/>
      <c r="I50" s="5"/>
      <c r="J50" s="5"/>
    </row>
    <row r="51" spans="1:10">
      <c r="A51" s="696" t="s">
        <v>27</v>
      </c>
      <c r="B51" s="697">
        <v>18.542886699943775</v>
      </c>
      <c r="C51" s="697">
        <v>18.329575446748812</v>
      </c>
      <c r="D51" s="697">
        <v>18.75929029284945</v>
      </c>
      <c r="E51" s="698" t="s">
        <v>26</v>
      </c>
      <c r="F51" s="11"/>
      <c r="G51" s="5"/>
      <c r="H51" s="5"/>
      <c r="I51" s="5"/>
      <c r="J51" s="5"/>
    </row>
    <row r="52" spans="1:10">
      <c r="A52" s="696" t="s">
        <v>28</v>
      </c>
      <c r="B52" s="697">
        <v>18.528335326920747</v>
      </c>
      <c r="C52" s="697">
        <v>18.301462710751341</v>
      </c>
      <c r="D52" s="697">
        <v>18.757769685205993</v>
      </c>
      <c r="E52" s="698" t="s">
        <v>26</v>
      </c>
      <c r="F52" s="11"/>
      <c r="G52" s="5"/>
      <c r="H52" s="5"/>
      <c r="I52" s="5"/>
      <c r="J52" s="5"/>
    </row>
    <row r="53" spans="1:10">
      <c r="A53" s="699">
        <v>2003</v>
      </c>
      <c r="B53" s="697">
        <v>18.505132907867146</v>
      </c>
      <c r="C53" s="697">
        <v>18.271832490124012</v>
      </c>
      <c r="D53" s="697">
        <v>18.740866955000211</v>
      </c>
      <c r="E53" s="698" t="s">
        <v>26</v>
      </c>
      <c r="F53" s="11"/>
      <c r="G53" s="5"/>
      <c r="H53" s="5"/>
      <c r="I53" s="5"/>
      <c r="J53" s="5"/>
    </row>
    <row r="54" spans="1:10">
      <c r="A54" s="699">
        <v>2004</v>
      </c>
      <c r="B54" s="697">
        <v>18.448220100478363</v>
      </c>
      <c r="C54" s="697">
        <v>18.215938289935817</v>
      </c>
      <c r="D54" s="697">
        <v>18.682275549460947</v>
      </c>
      <c r="E54" s="698" t="s">
        <v>26</v>
      </c>
      <c r="F54" s="11"/>
      <c r="G54" s="5"/>
      <c r="H54" s="5"/>
      <c r="I54" s="5"/>
      <c r="J54" s="5"/>
    </row>
    <row r="55" spans="1:10">
      <c r="A55" s="699">
        <v>2005</v>
      </c>
      <c r="B55" s="697">
        <v>18.390429075034042</v>
      </c>
      <c r="C55" s="697">
        <v>18.159469791386364</v>
      </c>
      <c r="D55" s="697">
        <v>18.625039892608452</v>
      </c>
      <c r="E55" s="698" t="s">
        <v>26</v>
      </c>
      <c r="F55" s="11"/>
      <c r="G55" s="5"/>
      <c r="H55" s="5"/>
      <c r="I55" s="5"/>
      <c r="J55" s="5"/>
    </row>
    <row r="56" spans="1:10">
      <c r="A56" s="699">
        <v>2006</v>
      </c>
      <c r="B56" s="697">
        <v>18.307877003470921</v>
      </c>
      <c r="C56" s="697">
        <v>18.065289058010269</v>
      </c>
      <c r="D56" s="697">
        <v>18.5546337120246</v>
      </c>
      <c r="E56" s="698" t="s">
        <v>26</v>
      </c>
      <c r="F56" s="11"/>
      <c r="G56" s="5"/>
      <c r="H56" s="5"/>
      <c r="I56" s="5"/>
      <c r="J56" s="5"/>
    </row>
    <row r="57" spans="1:10">
      <c r="A57" s="699">
        <v>2007</v>
      </c>
      <c r="B57" s="697">
        <v>18.224203678442674</v>
      </c>
      <c r="C57" s="697">
        <v>17.994035642508656</v>
      </c>
      <c r="D57" s="697">
        <v>18.456302649171452</v>
      </c>
      <c r="E57" s="698" t="s">
        <v>26</v>
      </c>
      <c r="F57" s="11"/>
      <c r="G57" s="5"/>
      <c r="H57" s="5"/>
      <c r="I57" s="5"/>
      <c r="J57" s="5"/>
    </row>
    <row r="58" spans="1:10">
      <c r="A58" s="699">
        <v>2008</v>
      </c>
      <c r="B58" s="697">
        <v>18.156918656594399</v>
      </c>
      <c r="C58" s="697">
        <v>17.917699597989785</v>
      </c>
      <c r="D58" s="697">
        <v>18.401023476329566</v>
      </c>
      <c r="E58" s="698" t="s">
        <v>26</v>
      </c>
      <c r="F58" s="11"/>
      <c r="G58" s="5"/>
      <c r="H58" s="5"/>
      <c r="I58" s="5"/>
      <c r="J58" s="5"/>
    </row>
    <row r="59" spans="1:10">
      <c r="A59" s="700" t="s">
        <v>29</v>
      </c>
      <c r="B59" s="697">
        <v>18.177349656624852</v>
      </c>
      <c r="C59" s="697">
        <v>17.948670229621968</v>
      </c>
      <c r="D59" s="697">
        <v>18.410273190318193</v>
      </c>
      <c r="E59" s="698" t="s">
        <v>26</v>
      </c>
      <c r="F59" s="11"/>
      <c r="G59" s="8"/>
      <c r="H59" s="8"/>
      <c r="I59" s="8"/>
      <c r="J59" s="5"/>
    </row>
    <row r="60" spans="1:10">
      <c r="A60" s="699">
        <v>2010</v>
      </c>
      <c r="B60" s="697">
        <v>18.224243475002485</v>
      </c>
      <c r="C60" s="697">
        <v>18.00304424780796</v>
      </c>
      <c r="D60" s="697">
        <v>18.448979164716512</v>
      </c>
      <c r="E60" s="698" t="s">
        <v>26</v>
      </c>
      <c r="F60" s="11"/>
      <c r="G60" s="8"/>
      <c r="H60" s="8"/>
      <c r="I60" s="8"/>
      <c r="J60" s="5"/>
    </row>
    <row r="61" spans="1:10">
      <c r="A61" s="699">
        <v>2011</v>
      </c>
      <c r="B61" s="697">
        <v>18.288081832078952</v>
      </c>
      <c r="C61" s="697">
        <v>18.040554050716942</v>
      </c>
      <c r="D61" s="697">
        <v>18.541428000337593</v>
      </c>
      <c r="E61" s="698" t="s">
        <v>26</v>
      </c>
      <c r="F61" s="11"/>
      <c r="G61" s="5"/>
      <c r="H61" s="5"/>
      <c r="I61" s="5"/>
      <c r="J61" s="5"/>
    </row>
    <row r="62" spans="1:10">
      <c r="A62" s="699">
        <v>2012</v>
      </c>
      <c r="B62" s="697">
        <v>18.222766100140646</v>
      </c>
      <c r="C62" s="697">
        <v>17.994255331262142</v>
      </c>
      <c r="D62" s="697">
        <v>18.456953775030861</v>
      </c>
      <c r="E62" s="698" t="s">
        <v>26</v>
      </c>
      <c r="F62" s="11"/>
      <c r="G62" s="5"/>
      <c r="H62" s="5"/>
      <c r="I62" s="5"/>
      <c r="J62" s="5"/>
    </row>
    <row r="63" spans="1:10">
      <c r="A63" s="699">
        <v>2013</v>
      </c>
      <c r="B63" s="697">
        <v>18.282</v>
      </c>
      <c r="C63" s="697">
        <v>18.039000000000001</v>
      </c>
      <c r="D63" s="697">
        <v>18.527999999999999</v>
      </c>
      <c r="E63" s="698" t="s">
        <v>26</v>
      </c>
      <c r="F63" s="11"/>
      <c r="G63" s="5"/>
      <c r="H63" s="5"/>
      <c r="I63" s="5"/>
      <c r="J63" s="5"/>
    </row>
    <row r="64" spans="1:10">
      <c r="A64" s="699">
        <v>2014</v>
      </c>
      <c r="B64" s="697">
        <v>18.27</v>
      </c>
      <c r="C64" s="697">
        <v>18.042999999999999</v>
      </c>
      <c r="D64" s="697">
        <v>18.501000000000001</v>
      </c>
      <c r="E64" s="698" t="s">
        <v>26</v>
      </c>
      <c r="F64" s="11"/>
      <c r="G64" s="5"/>
      <c r="H64" s="5"/>
      <c r="I64" s="5"/>
      <c r="J64" s="5"/>
    </row>
    <row r="65" spans="1:10">
      <c r="A65" s="699">
        <v>2015</v>
      </c>
      <c r="B65" s="697">
        <v>18.452999999999999</v>
      </c>
      <c r="C65" s="697">
        <v>18.213000000000001</v>
      </c>
      <c r="D65" s="697">
        <v>18.701000000000001</v>
      </c>
      <c r="E65" s="698" t="s">
        <v>26</v>
      </c>
      <c r="F65" s="11"/>
      <c r="G65" s="5"/>
      <c r="H65" s="5"/>
      <c r="I65" s="5"/>
      <c r="J65" s="5"/>
    </row>
    <row r="66" spans="1:10">
      <c r="A66" s="699" t="s">
        <v>32</v>
      </c>
      <c r="B66" s="697">
        <v>18.452999999999999</v>
      </c>
      <c r="C66" s="697">
        <v>18.213000000000001</v>
      </c>
      <c r="D66" s="697">
        <v>18.701000000000001</v>
      </c>
      <c r="E66" s="698" t="s">
        <v>26</v>
      </c>
      <c r="F66" s="11"/>
      <c r="G66" s="5"/>
      <c r="H66" s="5"/>
      <c r="I66" s="5"/>
      <c r="J66" s="5"/>
    </row>
    <row r="67" spans="1:10">
      <c r="A67" s="699" t="s">
        <v>30</v>
      </c>
      <c r="B67" s="697">
        <v>18.553999999999998</v>
      </c>
      <c r="C67" s="697">
        <v>18.312000000000001</v>
      </c>
      <c r="D67" s="697">
        <v>18.803000000000001</v>
      </c>
      <c r="E67" s="698" t="s">
        <v>26</v>
      </c>
      <c r="F67" s="11"/>
      <c r="G67" s="5"/>
      <c r="H67" s="5"/>
      <c r="I67" s="5"/>
      <c r="J67" s="5"/>
    </row>
    <row r="68" spans="1:10">
      <c r="F68" s="11"/>
    </row>
    <row r="69" spans="1:10">
      <c r="F69" s="11"/>
    </row>
    <row r="70" spans="1:10">
      <c r="F70" s="11"/>
    </row>
    <row r="71" spans="1:10">
      <c r="F71" s="11"/>
    </row>
  </sheetData>
  <mergeCells count="2">
    <mergeCell ref="A28:I28"/>
    <mergeCell ref="A29:I29"/>
  </mergeCells>
  <pageMargins left="0.7" right="0.7" top="0.75" bottom="0.75" header="0.3" footer="0.3"/>
  <pageSetup paperSize="9" scale="7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tabColor theme="4" tint="0.59999389629810485"/>
  </sheetPr>
  <dimension ref="A1:G13"/>
  <sheetViews>
    <sheetView showGridLines="0" zoomScaleNormal="100" workbookViewId="0"/>
  </sheetViews>
  <sheetFormatPr baseColWidth="10" defaultRowHeight="12.75"/>
  <cols>
    <col min="1" max="1" width="17.25" style="158" customWidth="1"/>
    <col min="2" max="4" width="9" style="158" customWidth="1"/>
    <col min="5" max="16384" width="11" style="158"/>
  </cols>
  <sheetData>
    <row r="1" spans="1:7" ht="15">
      <c r="A1" s="2" t="s">
        <v>1</v>
      </c>
      <c r="B1" s="2"/>
      <c r="C1" s="2"/>
      <c r="D1" s="2"/>
      <c r="E1" s="2"/>
      <c r="F1" s="168"/>
      <c r="G1" s="168"/>
    </row>
    <row r="3" spans="1:7">
      <c r="A3" s="629" t="s">
        <v>850</v>
      </c>
      <c r="B3" s="212"/>
      <c r="C3" s="212"/>
      <c r="D3" s="212"/>
    </row>
    <row r="4" spans="1:7">
      <c r="A4" s="211"/>
      <c r="B4" s="212"/>
      <c r="C4" s="212"/>
      <c r="D4" s="212"/>
    </row>
    <row r="5" spans="1:7">
      <c r="A5" s="192"/>
      <c r="B5" s="209"/>
      <c r="C5" s="213"/>
      <c r="D5" s="210"/>
    </row>
    <row r="6" spans="1:7">
      <c r="A6" s="214"/>
      <c r="B6" s="215" t="s">
        <v>9</v>
      </c>
      <c r="C6" s="216" t="s">
        <v>8</v>
      </c>
      <c r="D6" s="210"/>
    </row>
    <row r="7" spans="1:7">
      <c r="A7" s="217" t="s">
        <v>131</v>
      </c>
      <c r="B7" s="218">
        <v>49.8</v>
      </c>
      <c r="C7" s="218">
        <v>35.6</v>
      </c>
      <c r="D7" s="210"/>
    </row>
    <row r="8" spans="1:7">
      <c r="A8" s="217" t="s">
        <v>175</v>
      </c>
      <c r="B8" s="218">
        <v>16.3</v>
      </c>
      <c r="C8" s="218">
        <v>16.600000000000001</v>
      </c>
      <c r="D8" s="210"/>
    </row>
    <row r="9" spans="1:7">
      <c r="A9" s="220" t="s">
        <v>143</v>
      </c>
      <c r="B9" s="221">
        <v>19.8</v>
      </c>
      <c r="C9" s="221">
        <v>23.5</v>
      </c>
      <c r="D9" s="210"/>
    </row>
    <row r="11" spans="1:7">
      <c r="A11" s="729"/>
      <c r="B11" s="735"/>
      <c r="C11" s="735"/>
      <c r="D11" s="735"/>
    </row>
    <row r="12" spans="1:7">
      <c r="A12" s="206" t="s">
        <v>776</v>
      </c>
      <c r="B12" s="192"/>
      <c r="C12" s="192"/>
      <c r="D12" s="192"/>
    </row>
    <row r="13" spans="1:7">
      <c r="A13" s="206" t="s">
        <v>176</v>
      </c>
      <c r="B13" s="212"/>
      <c r="C13" s="212"/>
      <c r="D13" s="208" t="s">
        <v>31</v>
      </c>
    </row>
  </sheetData>
  <mergeCells count="1">
    <mergeCell ref="A11:D1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tabColor theme="4" tint="0.59999389629810485"/>
  </sheetPr>
  <dimension ref="A1:F149"/>
  <sheetViews>
    <sheetView showGridLines="0" zoomScaleNormal="100" zoomScaleSheetLayoutView="115" workbookViewId="0"/>
  </sheetViews>
  <sheetFormatPr baseColWidth="10" defaultRowHeight="14.25"/>
  <cols>
    <col min="1" max="1" width="26.75" customWidth="1"/>
    <col min="2" max="2" width="12" customWidth="1"/>
    <col min="3" max="3" width="14.875" customWidth="1"/>
    <col min="4" max="4" width="11.25" customWidth="1"/>
    <col min="5" max="5" width="13" customWidth="1"/>
    <col min="6" max="6" width="5.75" customWidth="1"/>
  </cols>
  <sheetData>
    <row r="1" spans="1:6" ht="15">
      <c r="A1" s="2" t="s">
        <v>1</v>
      </c>
      <c r="B1" s="2"/>
      <c r="C1" s="2"/>
      <c r="D1" s="2"/>
      <c r="E1" s="2"/>
      <c r="F1" s="56"/>
    </row>
    <row r="2" spans="1:6" ht="16.5">
      <c r="A2" s="736" t="s">
        <v>808</v>
      </c>
      <c r="B2" s="736"/>
      <c r="C2" s="736"/>
      <c r="D2" s="736"/>
      <c r="E2" s="736"/>
      <c r="F2" s="56"/>
    </row>
    <row r="3" spans="1:6">
      <c r="A3" s="86"/>
      <c r="B3" s="86"/>
      <c r="C3" s="86"/>
      <c r="D3" s="86"/>
      <c r="E3" s="86"/>
      <c r="F3" s="56"/>
    </row>
    <row r="4" spans="1:6">
      <c r="A4" s="86"/>
      <c r="B4" s="86"/>
      <c r="C4" s="86"/>
      <c r="D4" s="86"/>
      <c r="E4" s="86"/>
      <c r="F4" s="56"/>
    </row>
    <row r="5" spans="1:6" ht="15" customHeight="1">
      <c r="A5" s="550" t="s">
        <v>194</v>
      </c>
      <c r="B5" s="131"/>
      <c r="C5" s="131"/>
      <c r="D5" s="135"/>
      <c r="E5" s="136"/>
      <c r="F5" s="86"/>
    </row>
    <row r="6" spans="1:6" ht="15">
      <c r="A6" s="133"/>
      <c r="B6" s="133"/>
      <c r="C6" s="134"/>
      <c r="D6" s="135"/>
      <c r="E6" s="136"/>
      <c r="F6" s="86"/>
    </row>
    <row r="7" spans="1:6">
      <c r="A7" s="566"/>
      <c r="B7" s="553" t="s">
        <v>125</v>
      </c>
      <c r="C7" s="551" t="s">
        <v>178</v>
      </c>
      <c r="D7" s="55"/>
      <c r="E7" s="136"/>
      <c r="F7" s="86"/>
    </row>
    <row r="8" spans="1:6" ht="15">
      <c r="A8" s="554" t="s">
        <v>179</v>
      </c>
      <c r="B8" s="555">
        <v>135744</v>
      </c>
      <c r="C8" s="556">
        <v>50.414014615747291</v>
      </c>
      <c r="D8" s="138"/>
      <c r="E8" s="136"/>
      <c r="F8" s="57"/>
    </row>
    <row r="9" spans="1:6">
      <c r="A9" s="554" t="s">
        <v>180</v>
      </c>
      <c r="B9" s="561">
        <v>48053</v>
      </c>
      <c r="C9" s="556">
        <v>42.130564168730359</v>
      </c>
      <c r="D9" s="143"/>
      <c r="E9" s="136"/>
      <c r="F9" s="57"/>
    </row>
    <row r="10" spans="1:6">
      <c r="A10" s="554" t="s">
        <v>181</v>
      </c>
      <c r="B10" s="561">
        <v>226393</v>
      </c>
      <c r="C10" s="556">
        <v>56.860857005296097</v>
      </c>
      <c r="D10" s="143"/>
      <c r="E10" s="136"/>
      <c r="F10" s="86"/>
    </row>
    <row r="11" spans="1:6">
      <c r="A11" s="567" t="s">
        <v>182</v>
      </c>
      <c r="B11" s="558">
        <v>173572</v>
      </c>
      <c r="C11" s="189">
        <v>59.587951973820658</v>
      </c>
      <c r="D11" s="143"/>
      <c r="E11" s="136"/>
      <c r="F11" s="86"/>
    </row>
    <row r="12" spans="1:6">
      <c r="A12" s="567" t="s">
        <v>183</v>
      </c>
      <c r="B12" s="564">
        <v>52820.999999999993</v>
      </c>
      <c r="C12" s="190">
        <v>47.899509664716689</v>
      </c>
      <c r="D12" s="145"/>
      <c r="E12" s="136"/>
      <c r="F12" s="86"/>
    </row>
    <row r="13" spans="1:6" ht="15">
      <c r="A13" s="554" t="s">
        <v>184</v>
      </c>
      <c r="B13" s="555">
        <v>130716</v>
      </c>
      <c r="C13" s="556">
        <v>60.215275865234553</v>
      </c>
      <c r="D13" s="138"/>
      <c r="E13" s="136"/>
      <c r="F13" s="57"/>
    </row>
    <row r="14" spans="1:6" ht="15">
      <c r="A14" s="567" t="s">
        <v>185</v>
      </c>
      <c r="B14" s="565">
        <v>6315.9999999999991</v>
      </c>
      <c r="C14" s="189">
        <v>56.459784673844212</v>
      </c>
      <c r="D14" s="138"/>
      <c r="E14" s="136"/>
      <c r="F14" s="57"/>
    </row>
    <row r="15" spans="1:6">
      <c r="A15" s="567" t="s">
        <v>186</v>
      </c>
      <c r="B15" s="558">
        <v>22202.999999999996</v>
      </c>
      <c r="C15" s="189">
        <v>59.996396883304065</v>
      </c>
      <c r="D15" s="143"/>
      <c r="E15" s="136"/>
      <c r="F15" s="57"/>
    </row>
    <row r="16" spans="1:6">
      <c r="A16" s="567" t="s">
        <v>187</v>
      </c>
      <c r="B16" s="558">
        <v>102197</v>
      </c>
      <c r="C16" s="189">
        <v>60.494926465551828</v>
      </c>
      <c r="D16" s="143"/>
      <c r="E16" s="136"/>
      <c r="F16" s="86"/>
    </row>
    <row r="17" spans="1:6">
      <c r="A17" s="554" t="s">
        <v>188</v>
      </c>
      <c r="B17" s="561">
        <v>38104</v>
      </c>
      <c r="C17" s="556">
        <v>28.1</v>
      </c>
      <c r="D17" s="145"/>
      <c r="E17" s="136"/>
      <c r="F17" s="86"/>
    </row>
    <row r="18" spans="1:6" ht="15">
      <c r="A18" s="554" t="s">
        <v>189</v>
      </c>
      <c r="B18" s="555">
        <v>48059</v>
      </c>
      <c r="C18" s="556">
        <v>51.20580952579121</v>
      </c>
      <c r="D18" s="138"/>
      <c r="E18" s="136"/>
      <c r="F18" s="57"/>
    </row>
    <row r="19" spans="1:6">
      <c r="A19" s="554" t="s">
        <v>190</v>
      </c>
      <c r="B19" s="561">
        <v>11446</v>
      </c>
      <c r="C19" s="556">
        <v>62.991438056963133</v>
      </c>
      <c r="D19" s="143"/>
      <c r="E19" s="136"/>
      <c r="F19" s="86"/>
    </row>
    <row r="20" spans="1:6">
      <c r="A20" s="554" t="s">
        <v>191</v>
      </c>
      <c r="B20" s="561">
        <v>11241</v>
      </c>
      <c r="C20" s="556">
        <v>46.437149719775817</v>
      </c>
      <c r="D20" s="143"/>
      <c r="E20" s="136"/>
      <c r="F20" s="57"/>
    </row>
    <row r="21" spans="1:6" ht="15">
      <c r="A21" s="133"/>
      <c r="B21" s="141"/>
      <c r="C21" s="142"/>
      <c r="D21" s="145"/>
      <c r="E21" s="136"/>
      <c r="F21" s="86"/>
    </row>
    <row r="22" spans="1:6">
      <c r="A22" s="737" t="s">
        <v>809</v>
      </c>
      <c r="B22" s="737"/>
      <c r="C22" s="737"/>
      <c r="D22" s="737"/>
      <c r="E22" s="737"/>
      <c r="F22" s="737"/>
    </row>
    <row r="23" spans="1:6">
      <c r="A23" s="72" t="s">
        <v>292</v>
      </c>
      <c r="B23" s="72"/>
      <c r="C23" s="72"/>
      <c r="D23" s="72"/>
      <c r="E23" s="72"/>
      <c r="F23" s="126"/>
    </row>
    <row r="24" spans="1:6">
      <c r="A24" s="72" t="s">
        <v>192</v>
      </c>
      <c r="B24" s="72"/>
      <c r="C24" s="9" t="s">
        <v>193</v>
      </c>
      <c r="D24" s="72"/>
      <c r="E24" s="72"/>
      <c r="F24" s="126"/>
    </row>
    <row r="25" spans="1:6">
      <c r="A25" s="86"/>
      <c r="B25" s="86"/>
      <c r="C25" s="86"/>
      <c r="D25" s="86"/>
      <c r="E25" s="86"/>
      <c r="F25" s="56"/>
    </row>
    <row r="26" spans="1:6">
      <c r="A26" s="86"/>
      <c r="B26" s="86"/>
      <c r="C26" s="86"/>
      <c r="D26" s="86"/>
      <c r="E26" s="86"/>
      <c r="F26" s="56"/>
    </row>
    <row r="28" spans="1:6" ht="15" customHeight="1"/>
    <row r="70" ht="14.25" customHeight="1"/>
    <row r="84" ht="14.25" customHeight="1"/>
    <row r="96" ht="14.25" customHeight="1"/>
    <row r="108" ht="14.25" customHeight="1"/>
    <row r="134" ht="14.25" customHeight="1"/>
    <row r="148" ht="36" customHeight="1"/>
    <row r="149" ht="29.25" customHeight="1"/>
  </sheetData>
  <mergeCells count="2">
    <mergeCell ref="A2:E2"/>
    <mergeCell ref="A22:F22"/>
  </mergeCells>
  <pageMargins left="0.7" right="0.7" top="0.75" bottom="0.75" header="0.3" footer="0.3"/>
  <pageSetup paperSize="9" scale="9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tabColor theme="4" tint="0.59999389629810485"/>
  </sheetPr>
  <dimension ref="A1:H39"/>
  <sheetViews>
    <sheetView showGridLines="0" zoomScaleNormal="100" workbookViewId="0"/>
  </sheetViews>
  <sheetFormatPr baseColWidth="10" defaultRowHeight="14.25"/>
  <cols>
    <col min="1" max="1" width="25.25" bestFit="1" customWidth="1"/>
    <col min="2" max="7" width="9.375" customWidth="1"/>
  </cols>
  <sheetData>
    <row r="1" spans="1:8" ht="15">
      <c r="A1" s="2" t="s">
        <v>1</v>
      </c>
      <c r="B1" s="2"/>
      <c r="C1" s="2"/>
      <c r="D1" s="2"/>
      <c r="E1" s="2"/>
      <c r="F1" s="1"/>
      <c r="G1" s="1"/>
    </row>
    <row r="2" spans="1:8" ht="16.5">
      <c r="A2" s="228" t="s">
        <v>810</v>
      </c>
      <c r="B2" s="229"/>
      <c r="C2" s="229"/>
      <c r="D2" s="229"/>
      <c r="E2" s="229"/>
      <c r="F2" s="229"/>
      <c r="G2" s="86"/>
    </row>
    <row r="3" spans="1:8" ht="16.5">
      <c r="A3" s="568" t="s">
        <v>811</v>
      </c>
      <c r="B3" s="230"/>
      <c r="C3" s="230"/>
      <c r="D3" s="230"/>
      <c r="E3" s="230"/>
      <c r="F3" s="230"/>
      <c r="G3" s="86"/>
    </row>
    <row r="4" spans="1:8">
      <c r="A4" s="70"/>
      <c r="B4" s="86"/>
      <c r="C4" s="86"/>
      <c r="D4" s="86"/>
      <c r="E4" s="86"/>
      <c r="F4" s="86"/>
      <c r="G4" s="86"/>
    </row>
    <row r="5" spans="1:8" ht="22.5" customHeight="1">
      <c r="A5" s="86"/>
      <c r="B5" s="86"/>
      <c r="C5" s="86"/>
      <c r="D5" s="86"/>
      <c r="E5" s="86"/>
      <c r="F5" s="86"/>
      <c r="G5" s="86"/>
    </row>
    <row r="6" spans="1:8">
      <c r="A6" s="231"/>
      <c r="B6" s="86"/>
      <c r="C6" s="161"/>
      <c r="D6" s="161"/>
      <c r="E6" s="161"/>
      <c r="F6" s="86"/>
      <c r="G6" s="86"/>
    </row>
    <row r="7" spans="1:8">
      <c r="A7" s="231"/>
      <c r="B7" s="86"/>
      <c r="C7" s="86"/>
      <c r="D7" s="86"/>
      <c r="E7" s="86"/>
      <c r="F7" s="86"/>
      <c r="G7" s="86"/>
    </row>
    <row r="8" spans="1:8">
      <c r="A8" s="86"/>
      <c r="B8" s="86"/>
      <c r="C8" s="86"/>
      <c r="D8" s="86"/>
      <c r="E8" s="86"/>
      <c r="F8" s="86"/>
      <c r="G8" s="98"/>
    </row>
    <row r="9" spans="1:8">
      <c r="A9" s="86"/>
      <c r="B9" s="86"/>
      <c r="C9" s="86"/>
      <c r="D9" s="86"/>
      <c r="E9" s="86"/>
      <c r="F9" s="86"/>
      <c r="G9" s="98"/>
    </row>
    <row r="10" spans="1:8">
      <c r="A10" s="86"/>
      <c r="B10" s="86"/>
      <c r="C10" s="86"/>
      <c r="D10" s="86"/>
      <c r="E10" s="86"/>
      <c r="F10" s="86"/>
      <c r="G10" s="98"/>
    </row>
    <row r="11" spans="1:8">
      <c r="A11" s="86"/>
      <c r="B11" s="86"/>
      <c r="C11" s="86"/>
      <c r="D11" s="86"/>
      <c r="E11" s="86"/>
      <c r="F11" s="86"/>
      <c r="G11" s="98"/>
    </row>
    <row r="12" spans="1:8">
      <c r="A12" s="86"/>
      <c r="B12" s="86"/>
      <c r="C12" s="86"/>
      <c r="D12" s="86"/>
      <c r="E12" s="86"/>
      <c r="F12" s="86"/>
      <c r="G12" s="98"/>
    </row>
    <row r="13" spans="1:8">
      <c r="A13" s="86"/>
      <c r="B13" s="86"/>
      <c r="C13" s="86"/>
      <c r="D13" s="86"/>
      <c r="E13" s="86"/>
      <c r="F13" s="86"/>
      <c r="G13" s="98"/>
    </row>
    <row r="14" spans="1:8">
      <c r="A14" s="57"/>
      <c r="B14" s="86"/>
      <c r="C14" s="86"/>
      <c r="D14" s="86"/>
      <c r="E14" s="86"/>
      <c r="F14" s="86"/>
      <c r="G14" s="86"/>
    </row>
    <row r="15" spans="1:8">
      <c r="A15" s="85"/>
      <c r="B15" s="86"/>
      <c r="C15" s="86"/>
      <c r="D15" s="86"/>
      <c r="E15" s="86"/>
      <c r="F15" s="86"/>
      <c r="G15" s="86"/>
    </row>
    <row r="16" spans="1:8">
      <c r="A16" s="86"/>
      <c r="B16" s="86"/>
      <c r="C16" s="86"/>
      <c r="D16" s="86"/>
      <c r="E16" s="86"/>
      <c r="F16" s="86"/>
      <c r="G16" s="86"/>
      <c r="H16" s="86"/>
    </row>
    <row r="17" spans="1:8" ht="22.5" customHeight="1">
      <c r="A17" s="86"/>
      <c r="B17" s="86"/>
      <c r="C17" s="86"/>
      <c r="D17" s="86"/>
      <c r="E17" s="86"/>
      <c r="F17" s="86"/>
      <c r="G17" s="86"/>
      <c r="H17" s="86"/>
    </row>
    <row r="18" spans="1:8">
      <c r="A18" s="86"/>
      <c r="B18" s="86"/>
      <c r="C18" s="86"/>
      <c r="D18" s="86"/>
      <c r="E18" s="86"/>
      <c r="F18" s="86"/>
      <c r="G18" s="86"/>
    </row>
    <row r="19" spans="1:8">
      <c r="A19" s="86"/>
      <c r="B19" s="86"/>
      <c r="C19" s="86"/>
      <c r="D19" s="86"/>
      <c r="E19" s="86"/>
      <c r="F19" s="86"/>
      <c r="G19" s="86"/>
    </row>
    <row r="20" spans="1:8">
      <c r="A20" s="86"/>
      <c r="B20" s="86"/>
      <c r="C20" s="86"/>
      <c r="D20" s="86"/>
      <c r="E20" s="86"/>
      <c r="F20" s="86"/>
      <c r="G20" s="86"/>
    </row>
    <row r="21" spans="1:8">
      <c r="A21" s="86"/>
      <c r="B21" s="86"/>
      <c r="C21" s="86"/>
      <c r="D21" s="86"/>
      <c r="E21" s="86"/>
      <c r="F21" s="86"/>
      <c r="G21" s="86"/>
    </row>
    <row r="22" spans="1:8">
      <c r="A22" s="86"/>
      <c r="B22" s="86"/>
      <c r="C22" s="86"/>
      <c r="D22" s="86"/>
      <c r="E22" s="86"/>
      <c r="F22" s="86"/>
      <c r="G22" s="86"/>
    </row>
    <row r="23" spans="1:8">
      <c r="A23" s="86"/>
      <c r="B23" s="86"/>
      <c r="C23" s="86"/>
      <c r="D23" s="86"/>
      <c r="E23" s="86"/>
      <c r="F23" s="86"/>
      <c r="G23" s="86"/>
    </row>
    <row r="24" spans="1:8">
      <c r="A24" s="86"/>
      <c r="B24" s="86"/>
      <c r="C24" s="86"/>
      <c r="D24" s="86"/>
      <c r="E24" s="86"/>
      <c r="F24" s="86"/>
      <c r="G24" s="86"/>
    </row>
    <row r="25" spans="1:8">
      <c r="A25" s="86"/>
      <c r="B25" s="86"/>
      <c r="C25" s="86"/>
      <c r="D25" s="86"/>
      <c r="E25" s="86"/>
      <c r="F25" s="86"/>
      <c r="G25" s="86"/>
    </row>
    <row r="26" spans="1:8">
      <c r="A26" s="86"/>
      <c r="B26" s="86"/>
      <c r="C26" s="86"/>
      <c r="D26" s="86"/>
      <c r="E26" s="86"/>
      <c r="F26" s="86"/>
      <c r="G26" s="86"/>
    </row>
    <row r="27" spans="1:8">
      <c r="A27" s="57"/>
      <c r="B27" s="86"/>
      <c r="C27" s="86"/>
      <c r="D27" s="86"/>
      <c r="E27" s="86"/>
      <c r="F27" s="86"/>
      <c r="G27" s="86"/>
    </row>
    <row r="28" spans="1:8" ht="29.25" customHeight="1">
      <c r="A28" s="709" t="s">
        <v>812</v>
      </c>
      <c r="B28" s="709"/>
      <c r="C28" s="709"/>
      <c r="D28" s="709"/>
      <c r="E28" s="709"/>
      <c r="F28" s="709"/>
      <c r="G28" s="709"/>
    </row>
    <row r="29" spans="1:8" ht="14.25" customHeight="1">
      <c r="A29" s="72" t="s">
        <v>292</v>
      </c>
      <c r="B29" s="72"/>
      <c r="C29" s="72"/>
      <c r="D29" s="72"/>
      <c r="E29" s="72"/>
      <c r="F29" s="126"/>
      <c r="G29" s="72"/>
    </row>
    <row r="30" spans="1:8">
      <c r="A30" s="72" t="s">
        <v>192</v>
      </c>
      <c r="B30" s="72"/>
      <c r="C30" s="72"/>
      <c r="D30" s="72"/>
      <c r="E30" s="72"/>
      <c r="F30" s="126"/>
      <c r="G30" s="9" t="s">
        <v>193</v>
      </c>
    </row>
    <row r="31" spans="1:8">
      <c r="A31" s="86"/>
      <c r="B31" s="86"/>
      <c r="C31" s="86"/>
      <c r="D31" s="86"/>
      <c r="E31" s="86"/>
      <c r="F31" s="86"/>
      <c r="G31" s="86"/>
    </row>
    <row r="32" spans="1:8">
      <c r="A32" s="232"/>
      <c r="B32" s="231"/>
      <c r="C32" s="231"/>
      <c r="D32" s="231"/>
      <c r="E32" s="231"/>
      <c r="F32" s="231"/>
      <c r="G32" s="231"/>
    </row>
    <row r="33" spans="1:7">
      <c r="A33" s="232"/>
      <c r="B33" s="86"/>
      <c r="C33" s="233">
        <v>2017</v>
      </c>
      <c r="D33" s="86"/>
      <c r="E33" s="86"/>
      <c r="F33" s="86"/>
      <c r="G33" s="86"/>
    </row>
    <row r="34" spans="1:7" ht="36.75">
      <c r="A34" s="232"/>
      <c r="B34" s="234" t="s">
        <v>200</v>
      </c>
      <c r="C34" s="234" t="s">
        <v>201</v>
      </c>
      <c r="D34" s="234" t="s">
        <v>197</v>
      </c>
      <c r="E34" s="234" t="s">
        <v>202</v>
      </c>
      <c r="F34" s="234" t="s">
        <v>203</v>
      </c>
      <c r="G34" s="234" t="s">
        <v>204</v>
      </c>
    </row>
    <row r="35" spans="1:7">
      <c r="A35" s="57" t="s">
        <v>198</v>
      </c>
      <c r="B35" s="235">
        <v>69.217640003690377</v>
      </c>
      <c r="C35" s="235">
        <v>52.827014360391757</v>
      </c>
      <c r="D35" s="235">
        <v>61.84258918720117</v>
      </c>
      <c r="E35" s="235">
        <v>74.637264635696994</v>
      </c>
      <c r="F35" s="235">
        <v>44.602456367162254</v>
      </c>
      <c r="G35" s="235">
        <v>32.51991402200025</v>
      </c>
    </row>
    <row r="36" spans="1:7">
      <c r="A36" s="57" t="s">
        <v>199</v>
      </c>
      <c r="B36" s="235">
        <v>78.793309438470729</v>
      </c>
      <c r="C36" s="235">
        <v>61.671994098844351</v>
      </c>
      <c r="D36" s="235">
        <v>61.695607763023496</v>
      </c>
      <c r="E36" s="235">
        <v>62.46869409660107</v>
      </c>
      <c r="F36" s="235">
        <v>26.640303865965972</v>
      </c>
      <c r="G36" s="235">
        <v>43.178170144462278</v>
      </c>
    </row>
    <row r="37" spans="1:7">
      <c r="A37" s="200" t="s">
        <v>184</v>
      </c>
      <c r="B37" s="235">
        <v>66.095053938530441</v>
      </c>
      <c r="C37" s="235">
        <v>55.449407965554364</v>
      </c>
      <c r="D37" s="235">
        <v>62.751004016064257</v>
      </c>
      <c r="E37" s="235">
        <v>73.10055573031353</v>
      </c>
      <c r="F37" s="235">
        <v>41.485171845019693</v>
      </c>
      <c r="G37" s="235">
        <v>38.525875588081547</v>
      </c>
    </row>
    <row r="38" spans="1:7">
      <c r="A38" s="57" t="s">
        <v>191</v>
      </c>
      <c r="B38" s="235">
        <v>47.606727037516173</v>
      </c>
      <c r="C38" s="235">
        <v>45.501730103806224</v>
      </c>
      <c r="D38" s="236"/>
      <c r="E38" s="235">
        <v>60.311707140268211</v>
      </c>
      <c r="F38" s="235">
        <v>40.595820364606489</v>
      </c>
      <c r="G38" s="235">
        <v>40.952380952380949</v>
      </c>
    </row>
    <row r="39" spans="1:7">
      <c r="A39" s="57"/>
      <c r="B39" s="56"/>
      <c r="C39" s="56"/>
      <c r="D39" s="56"/>
      <c r="E39" s="56"/>
      <c r="F39" s="56"/>
      <c r="G39" s="56"/>
    </row>
  </sheetData>
  <mergeCells count="1">
    <mergeCell ref="A28:G28"/>
  </mergeCells>
  <pageMargins left="0.7" right="0.7" top="0.75" bottom="0.75" header="0.3" footer="0.3"/>
  <pageSetup paperSize="9" scale="9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D329"/>
  <sheetViews>
    <sheetView showGridLines="0" zoomScaleNormal="100" workbookViewId="0"/>
  </sheetViews>
  <sheetFormatPr baseColWidth="10" defaultRowHeight="14.25"/>
  <cols>
    <col min="1" max="1" width="43.5" customWidth="1"/>
    <col min="2" max="2" width="8.125" customWidth="1"/>
    <col min="3" max="3" width="7.5" customWidth="1"/>
    <col min="4" max="4" width="4.125" customWidth="1"/>
  </cols>
  <sheetData>
    <row r="1" spans="1:4" ht="33" customHeight="1">
      <c r="A1" s="2" t="s">
        <v>2</v>
      </c>
      <c r="B1" s="1"/>
      <c r="C1" s="1"/>
    </row>
    <row r="2" spans="1:4" ht="15.75" customHeight="1">
      <c r="A2" s="738" t="s">
        <v>501</v>
      </c>
      <c r="B2" s="738"/>
      <c r="C2" s="738"/>
      <c r="D2" s="415"/>
    </row>
    <row r="3" spans="1:4" ht="15">
      <c r="A3" s="192"/>
      <c r="B3" s="191"/>
      <c r="C3" s="569" t="s">
        <v>69</v>
      </c>
      <c r="D3" s="416"/>
    </row>
    <row r="4" spans="1:4" ht="15">
      <c r="A4" s="532"/>
      <c r="B4" s="570" t="s">
        <v>502</v>
      </c>
      <c r="C4" s="571" t="s">
        <v>503</v>
      </c>
      <c r="D4" s="417"/>
    </row>
    <row r="5" spans="1:4" ht="15">
      <c r="A5" s="572" t="s">
        <v>504</v>
      </c>
      <c r="B5" s="573">
        <v>15734.120999999999</v>
      </c>
      <c r="C5" s="574">
        <v>49.668551551116202</v>
      </c>
      <c r="D5" s="223"/>
    </row>
    <row r="6" spans="1:4" ht="15">
      <c r="A6" s="575" t="s">
        <v>734</v>
      </c>
      <c r="B6" s="576">
        <v>12395.266</v>
      </c>
      <c r="C6" s="577">
        <v>49.157597747398079</v>
      </c>
      <c r="D6" s="223"/>
    </row>
    <row r="7" spans="1:4" ht="15">
      <c r="A7" s="532" t="s">
        <v>505</v>
      </c>
      <c r="B7" s="578">
        <v>6750.2479999999996</v>
      </c>
      <c r="C7" s="579">
        <v>48.915269483432319</v>
      </c>
      <c r="D7" s="223"/>
    </row>
    <row r="8" spans="1:4" ht="15">
      <c r="A8" s="532" t="s">
        <v>506</v>
      </c>
      <c r="B8" s="578">
        <v>5645.018</v>
      </c>
      <c r="C8" s="579">
        <v>49.447371115557118</v>
      </c>
      <c r="D8" s="223"/>
    </row>
    <row r="9" spans="1:4" ht="15">
      <c r="A9" s="532" t="s">
        <v>530</v>
      </c>
      <c r="B9" s="578">
        <v>3374.4090000000001</v>
      </c>
      <c r="C9" s="579">
        <v>48.843219657131101</v>
      </c>
      <c r="D9" s="223"/>
    </row>
    <row r="10" spans="1:4" ht="15">
      <c r="A10" s="532" t="s">
        <v>531</v>
      </c>
      <c r="B10" s="578">
        <v>1621.758</v>
      </c>
      <c r="C10" s="579">
        <v>53.924259969736603</v>
      </c>
      <c r="D10" s="223"/>
    </row>
    <row r="11" spans="1:4" ht="15">
      <c r="A11" s="580" t="s">
        <v>507</v>
      </c>
      <c r="B11" s="578">
        <v>197.85</v>
      </c>
      <c r="C11" s="581">
        <v>47.369219105382868</v>
      </c>
      <c r="D11" s="418"/>
    </row>
    <row r="12" spans="1:4" ht="15">
      <c r="A12" s="580" t="s">
        <v>508</v>
      </c>
      <c r="B12" s="578">
        <v>131.25899999999999</v>
      </c>
      <c r="C12" s="581">
        <v>60.065214575762425</v>
      </c>
      <c r="D12" s="418"/>
    </row>
    <row r="13" spans="1:4" ht="15">
      <c r="A13" s="580" t="s">
        <v>509</v>
      </c>
      <c r="B13" s="578">
        <v>56.795000000000002</v>
      </c>
      <c r="C13" s="581">
        <v>79.781670921736065</v>
      </c>
      <c r="D13" s="418"/>
    </row>
    <row r="14" spans="1:4" ht="15">
      <c r="A14" s="580" t="s">
        <v>510</v>
      </c>
      <c r="B14" s="578">
        <v>35.585000000000001</v>
      </c>
      <c r="C14" s="581">
        <v>7.6886328509203317</v>
      </c>
      <c r="D14" s="418"/>
    </row>
    <row r="15" spans="1:4" ht="15">
      <c r="A15" s="580" t="s">
        <v>511</v>
      </c>
      <c r="B15" s="578">
        <v>9.1199999999999992</v>
      </c>
      <c r="C15" s="581">
        <v>56.940789473684212</v>
      </c>
      <c r="D15" s="418"/>
    </row>
    <row r="16" spans="1:4" ht="15">
      <c r="A16" s="580" t="s">
        <v>512</v>
      </c>
      <c r="B16" s="578">
        <v>76.081000000000003</v>
      </c>
      <c r="C16" s="581">
        <v>50.734086039878548</v>
      </c>
      <c r="D16" s="418"/>
    </row>
    <row r="17" spans="1:4" ht="15">
      <c r="A17" s="580" t="s">
        <v>513</v>
      </c>
      <c r="B17" s="578">
        <v>23.978000000000002</v>
      </c>
      <c r="C17" s="581">
        <v>87.121528067395118</v>
      </c>
      <c r="D17" s="418"/>
    </row>
    <row r="18" spans="1:4" ht="15">
      <c r="A18" s="532" t="s">
        <v>532</v>
      </c>
      <c r="B18" s="578">
        <v>648.851</v>
      </c>
      <c r="C18" s="579">
        <v>41.39964336958716</v>
      </c>
      <c r="D18" s="223"/>
    </row>
    <row r="19" spans="1:4" ht="15">
      <c r="A19" s="580" t="s">
        <v>514</v>
      </c>
      <c r="B19" s="578">
        <v>60.122999999999998</v>
      </c>
      <c r="C19" s="579">
        <v>18.209337524740899</v>
      </c>
      <c r="D19" s="223"/>
    </row>
    <row r="20" spans="1:4" ht="15">
      <c r="A20" s="580" t="s">
        <v>515</v>
      </c>
      <c r="B20" s="578">
        <v>50.545000000000002</v>
      </c>
      <c r="C20" s="579">
        <v>62.0714215055891</v>
      </c>
      <c r="D20" s="223"/>
    </row>
    <row r="21" spans="1:4" ht="15">
      <c r="A21" s="580" t="s">
        <v>516</v>
      </c>
      <c r="B21" s="578">
        <v>219.38399999999999</v>
      </c>
      <c r="C21" s="579">
        <v>12.3609743645845</v>
      </c>
      <c r="D21" s="223"/>
    </row>
    <row r="22" spans="1:4" ht="15">
      <c r="A22" s="580" t="s">
        <v>517</v>
      </c>
      <c r="B22" s="578">
        <v>306.36099999999999</v>
      </c>
      <c r="C22" s="579">
        <v>62.740688272985103</v>
      </c>
      <c r="D22" s="223"/>
    </row>
    <row r="23" spans="1:4" ht="15">
      <c r="A23" s="582" t="s">
        <v>748</v>
      </c>
      <c r="B23" s="583">
        <v>207.541</v>
      </c>
      <c r="C23" s="584">
        <v>44.806086508208026</v>
      </c>
      <c r="D23" s="417"/>
    </row>
    <row r="24" spans="1:4" ht="15">
      <c r="A24" s="575" t="s">
        <v>518</v>
      </c>
      <c r="B24" s="576">
        <v>2678.6619999999998</v>
      </c>
      <c r="C24" s="577">
        <v>55.289133156777524</v>
      </c>
      <c r="D24" s="223"/>
    </row>
    <row r="25" spans="1:4" ht="15">
      <c r="A25" s="585" t="s">
        <v>519</v>
      </c>
      <c r="B25" s="578">
        <v>85.120999999999995</v>
      </c>
      <c r="C25" s="579">
        <v>42.6</v>
      </c>
      <c r="D25" s="223"/>
    </row>
    <row r="26" spans="1:4" ht="15">
      <c r="A26" s="585" t="s">
        <v>520</v>
      </c>
      <c r="B26" s="578">
        <v>262.62599999999998</v>
      </c>
      <c r="C26" s="579">
        <v>48.968499999999999</v>
      </c>
      <c r="D26" s="223"/>
    </row>
    <row r="27" spans="1:4" ht="15">
      <c r="A27" s="586" t="s">
        <v>533</v>
      </c>
      <c r="B27" s="578">
        <v>1464.229</v>
      </c>
      <c r="C27" s="579">
        <v>58.851011171418413</v>
      </c>
      <c r="D27" s="223"/>
    </row>
    <row r="28" spans="1:4" ht="15">
      <c r="A28" s="585" t="s">
        <v>521</v>
      </c>
      <c r="B28" s="578">
        <v>119.661</v>
      </c>
      <c r="C28" s="579">
        <v>40.27293771571356</v>
      </c>
      <c r="D28" s="223"/>
    </row>
    <row r="29" spans="1:4" ht="15">
      <c r="A29" s="585" t="s">
        <v>523</v>
      </c>
      <c r="B29" s="578">
        <v>164.17699999999999</v>
      </c>
      <c r="C29" s="579">
        <v>27.66</v>
      </c>
      <c r="D29" s="223"/>
    </row>
    <row r="30" spans="1:4">
      <c r="A30" s="587" t="s">
        <v>522</v>
      </c>
      <c r="B30" s="588">
        <v>452.65199999999999</v>
      </c>
      <c r="C30" s="584">
        <v>32.6288186067884</v>
      </c>
      <c r="D30" s="419"/>
    </row>
    <row r="31" spans="1:4">
      <c r="A31" s="585" t="s">
        <v>524</v>
      </c>
      <c r="B31" s="589">
        <v>272.85199999999998</v>
      </c>
      <c r="C31" s="589">
        <v>28.4384941286852</v>
      </c>
      <c r="D31" s="419"/>
    </row>
    <row r="32" spans="1:4" ht="15" thickBot="1">
      <c r="A32" s="590" t="s">
        <v>526</v>
      </c>
      <c r="B32" s="591">
        <v>179.8</v>
      </c>
      <c r="C32" s="591">
        <v>38.987764182424897</v>
      </c>
      <c r="D32" s="419"/>
    </row>
    <row r="33" spans="1:4" ht="26.25" customHeight="1">
      <c r="A33" s="739" t="s">
        <v>525</v>
      </c>
      <c r="B33" s="739"/>
      <c r="C33" s="739"/>
      <c r="D33" s="417"/>
    </row>
    <row r="34" spans="1:4" ht="15" customHeight="1">
      <c r="A34" s="592" t="s">
        <v>292</v>
      </c>
      <c r="B34" s="593"/>
      <c r="C34" s="208" t="s">
        <v>31</v>
      </c>
      <c r="D34" s="420"/>
    </row>
    <row r="35" spans="1:4">
      <c r="A35" s="594" t="s">
        <v>527</v>
      </c>
      <c r="B35" s="594"/>
      <c r="C35" s="208" t="s">
        <v>193</v>
      </c>
      <c r="D35" s="421"/>
    </row>
    <row r="127" ht="14.25" customHeight="1"/>
    <row r="198" ht="14.25" customHeight="1"/>
    <row r="200" ht="14.25" customHeight="1"/>
    <row r="227" ht="14.25" customHeight="1"/>
    <row r="229" ht="14.25" customHeight="1"/>
    <row r="263" ht="14.25" customHeight="1"/>
    <row r="272" ht="14.25" customHeight="1"/>
    <row r="274" ht="14.25" customHeight="1"/>
    <row r="292" ht="14.25" customHeight="1"/>
    <row r="293" ht="14.25" customHeight="1"/>
    <row r="294" ht="14.25" customHeight="1"/>
    <row r="329" ht="14.25" customHeight="1"/>
  </sheetData>
  <mergeCells count="2">
    <mergeCell ref="A2:C2"/>
    <mergeCell ref="A33:C3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E29"/>
  <sheetViews>
    <sheetView showGridLines="0" zoomScaleNormal="100" workbookViewId="0"/>
  </sheetViews>
  <sheetFormatPr baseColWidth="10" defaultRowHeight="14.25"/>
  <cols>
    <col min="1" max="1" width="34.625" customWidth="1"/>
    <col min="2" max="5" width="7.625" customWidth="1"/>
  </cols>
  <sheetData>
    <row r="1" spans="1:5" ht="15">
      <c r="A1" s="2" t="s">
        <v>2</v>
      </c>
      <c r="B1" s="34"/>
      <c r="C1" s="34"/>
      <c r="D1" s="34"/>
      <c r="E1" s="86"/>
    </row>
    <row r="3" spans="1:5" ht="16.5">
      <c r="A3" s="228" t="s">
        <v>454</v>
      </c>
      <c r="B3" s="228"/>
      <c r="C3" s="228"/>
      <c r="D3" s="228"/>
      <c r="E3" s="228"/>
    </row>
    <row r="4" spans="1:5" ht="16.5">
      <c r="A4" s="542" t="s">
        <v>814</v>
      </c>
      <c r="B4" s="360"/>
      <c r="C4" s="360"/>
      <c r="D4" s="360"/>
      <c r="E4" s="86"/>
    </row>
    <row r="5" spans="1:5">
      <c r="A5" s="257"/>
      <c r="B5" s="70"/>
      <c r="C5" s="70"/>
      <c r="D5" s="185"/>
      <c r="E5" s="86"/>
    </row>
    <row r="6" spans="1:5" ht="15" customHeight="1">
      <c r="A6" s="552"/>
      <c r="B6" s="740" t="s">
        <v>455</v>
      </c>
      <c r="C6" s="741" t="s">
        <v>456</v>
      </c>
      <c r="D6" s="595"/>
      <c r="E6" s="192"/>
    </row>
    <row r="7" spans="1:5" ht="36.75" customHeight="1">
      <c r="A7" s="552"/>
      <c r="B7" s="740"/>
      <c r="C7" s="741"/>
      <c r="D7" s="596" t="s">
        <v>82</v>
      </c>
      <c r="E7" s="192"/>
    </row>
    <row r="8" spans="1:5" ht="14.25" customHeight="1">
      <c r="A8" s="742" t="s">
        <v>457</v>
      </c>
      <c r="B8" s="598"/>
      <c r="C8" s="599"/>
      <c r="D8" s="600"/>
      <c r="E8" s="192"/>
    </row>
    <row r="9" spans="1:5">
      <c r="A9" s="742"/>
      <c r="B9" s="601">
        <v>32393</v>
      </c>
      <c r="C9" s="602">
        <v>3.9978229371589085</v>
      </c>
      <c r="D9" s="603">
        <v>33.105917945235078</v>
      </c>
      <c r="E9" s="192"/>
    </row>
    <row r="10" spans="1:5" ht="39" customHeight="1">
      <c r="A10" s="743" t="s">
        <v>813</v>
      </c>
      <c r="B10" s="743"/>
      <c r="C10" s="743"/>
      <c r="D10" s="743"/>
      <c r="E10" s="662"/>
    </row>
    <row r="11" spans="1:5">
      <c r="A11" s="597" t="s">
        <v>67</v>
      </c>
      <c r="B11" s="604"/>
      <c r="C11" s="605"/>
      <c r="D11" s="605"/>
      <c r="E11" s="192"/>
    </row>
    <row r="12" spans="1:5">
      <c r="A12" s="206" t="s">
        <v>68</v>
      </c>
      <c r="B12" s="212"/>
      <c r="C12" s="212"/>
      <c r="D12" s="208" t="s">
        <v>31</v>
      </c>
      <c r="E12" s="192"/>
    </row>
    <row r="13" spans="1:5" ht="15">
      <c r="A13" s="222"/>
      <c r="B13" s="70"/>
      <c r="C13" s="70"/>
      <c r="D13" s="70"/>
      <c r="E13" s="86"/>
    </row>
    <row r="16" spans="1:5">
      <c r="C16" s="86"/>
    </row>
    <row r="17" spans="1:5">
      <c r="C17" s="86"/>
    </row>
    <row r="28" spans="1:5">
      <c r="A28" s="86"/>
      <c r="B28" s="86"/>
      <c r="C28" s="86"/>
      <c r="D28" s="86"/>
      <c r="E28" s="86"/>
    </row>
    <row r="29" spans="1:5">
      <c r="A29" s="86"/>
      <c r="B29" s="86"/>
      <c r="C29" s="86"/>
      <c r="D29" s="86"/>
      <c r="E29" s="86"/>
    </row>
  </sheetData>
  <mergeCells count="4">
    <mergeCell ref="B6:B7"/>
    <mergeCell ref="C6:C7"/>
    <mergeCell ref="A8:A9"/>
    <mergeCell ref="A10:D10"/>
  </mergeCells>
  <pageMargins left="0.7" right="0.7" top="0.75" bottom="0.75" header="0.3" footer="0.3"/>
  <pageSetup paperSize="9" scale="8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F16"/>
  <sheetViews>
    <sheetView showGridLines="0" zoomScaleNormal="100" workbookViewId="0"/>
  </sheetViews>
  <sheetFormatPr baseColWidth="10" defaultRowHeight="14.25"/>
  <cols>
    <col min="1" max="1" width="26.875" customWidth="1"/>
    <col min="2" max="6" width="7.625" customWidth="1"/>
  </cols>
  <sheetData>
    <row r="1" spans="1:6" ht="15">
      <c r="A1" s="2" t="s">
        <v>2</v>
      </c>
      <c r="B1" s="34"/>
      <c r="C1" s="34"/>
      <c r="D1" s="34"/>
      <c r="E1" s="1"/>
      <c r="F1" s="1"/>
    </row>
    <row r="2" spans="1:6" ht="16.5">
      <c r="A2" s="744" t="s">
        <v>630</v>
      </c>
      <c r="B2" s="744"/>
      <c r="C2" s="744"/>
      <c r="D2" s="744"/>
      <c r="E2" s="744"/>
      <c r="F2" s="86"/>
    </row>
    <row r="3" spans="1:6">
      <c r="A3" s="606" t="s">
        <v>644</v>
      </c>
      <c r="B3" s="423"/>
      <c r="C3" s="423"/>
      <c r="D3" s="423"/>
      <c r="E3" s="439"/>
      <c r="F3" s="86"/>
    </row>
    <row r="4" spans="1:6">
      <c r="A4" s="552"/>
      <c r="B4" s="745" t="s">
        <v>82</v>
      </c>
      <c r="C4" s="745"/>
      <c r="D4" s="192"/>
      <c r="E4" s="192"/>
      <c r="F4" s="86"/>
    </row>
    <row r="5" spans="1:6">
      <c r="A5" s="612" t="s">
        <v>218</v>
      </c>
      <c r="B5" s="607" t="s">
        <v>631</v>
      </c>
      <c r="C5" s="607" t="s">
        <v>632</v>
      </c>
      <c r="D5" s="192"/>
      <c r="E5" s="192"/>
      <c r="F5" s="86"/>
    </row>
    <row r="6" spans="1:6">
      <c r="A6" s="613" t="s">
        <v>633</v>
      </c>
      <c r="B6" s="605">
        <v>53.572327044025158</v>
      </c>
      <c r="C6" s="605">
        <v>49.133222872132578</v>
      </c>
      <c r="D6" s="192"/>
      <c r="E6" s="192"/>
      <c r="F6" s="86"/>
    </row>
    <row r="7" spans="1:6">
      <c r="A7" s="613" t="s">
        <v>634</v>
      </c>
      <c r="B7" s="605">
        <v>54.597932608403809</v>
      </c>
      <c r="C7" s="605">
        <v>49.370482484402551</v>
      </c>
      <c r="D7" s="192"/>
      <c r="E7" s="192"/>
      <c r="F7" s="86"/>
    </row>
    <row r="8" spans="1:6">
      <c r="A8" s="613" t="s">
        <v>635</v>
      </c>
      <c r="B8" s="605">
        <v>62.834041721627834</v>
      </c>
      <c r="C8" s="605">
        <v>53.666202620663917</v>
      </c>
      <c r="D8" s="192"/>
      <c r="E8" s="192"/>
      <c r="F8" s="192"/>
    </row>
    <row r="9" spans="1:6">
      <c r="A9" s="613" t="s">
        <v>636</v>
      </c>
      <c r="B9" s="605">
        <v>62.272587786594194</v>
      </c>
      <c r="C9" s="605">
        <v>56.54260014263717</v>
      </c>
      <c r="D9" s="192"/>
      <c r="E9" s="192"/>
      <c r="F9" s="192"/>
    </row>
    <row r="10" spans="1:6">
      <c r="A10" s="613" t="s">
        <v>637</v>
      </c>
      <c r="B10" s="605">
        <v>54.835224203133436</v>
      </c>
      <c r="C10" s="605">
        <v>47.657780140937021</v>
      </c>
      <c r="D10" s="192"/>
      <c r="E10" s="192"/>
      <c r="F10" s="192"/>
    </row>
    <row r="11" spans="1:6">
      <c r="A11" s="613" t="s">
        <v>638</v>
      </c>
      <c r="B11" s="605">
        <v>49.586849896160132</v>
      </c>
      <c r="C11" s="605">
        <v>41.398632677213051</v>
      </c>
      <c r="D11" s="192"/>
      <c r="E11" s="192"/>
      <c r="F11" s="192"/>
    </row>
    <row r="12" spans="1:6">
      <c r="A12" s="608" t="s">
        <v>7</v>
      </c>
      <c r="B12" s="556">
        <v>60.673187571921751</v>
      </c>
      <c r="C12" s="556">
        <v>49.707918391137071</v>
      </c>
      <c r="D12" s="192"/>
      <c r="E12" s="192"/>
      <c r="F12" s="192"/>
    </row>
    <row r="13" spans="1:6">
      <c r="A13" s="609"/>
      <c r="B13" s="610"/>
      <c r="C13" s="610"/>
      <c r="D13" s="611"/>
      <c r="E13" s="192"/>
      <c r="F13" s="192"/>
    </row>
    <row r="14" spans="1:6" ht="61.5" customHeight="1">
      <c r="A14" s="746" t="s">
        <v>815</v>
      </c>
      <c r="B14" s="746"/>
      <c r="C14" s="746"/>
      <c r="D14" s="746"/>
      <c r="E14" s="746"/>
      <c r="F14" s="746"/>
    </row>
    <row r="15" spans="1:6">
      <c r="A15" s="597" t="s">
        <v>67</v>
      </c>
      <c r="B15" s="192"/>
      <c r="C15" s="192"/>
      <c r="D15" s="192"/>
      <c r="E15" s="192"/>
      <c r="F15" s="192"/>
    </row>
    <row r="16" spans="1:6">
      <c r="A16" s="206" t="s">
        <v>68</v>
      </c>
      <c r="B16" s="192"/>
      <c r="C16" s="192"/>
      <c r="D16" s="208" t="s">
        <v>31</v>
      </c>
      <c r="E16" s="192"/>
      <c r="F16" s="192"/>
    </row>
  </sheetData>
  <mergeCells count="3">
    <mergeCell ref="A2:E2"/>
    <mergeCell ref="B4:C4"/>
    <mergeCell ref="A14:F14"/>
  </mergeCells>
  <pageMargins left="0.7" right="0.7" top="0.75" bottom="0.75" header="0.3" footer="0.3"/>
  <pageSetup paperSize="9" scale="91"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16"/>
  <sheetViews>
    <sheetView showGridLines="0" zoomScaleNormal="100" workbookViewId="0"/>
  </sheetViews>
  <sheetFormatPr baseColWidth="10" defaultRowHeight="14.25"/>
  <cols>
    <col min="1" max="1" width="26.875" customWidth="1"/>
    <col min="2" max="9" width="7.625" customWidth="1"/>
    <col min="13" max="13" width="14.5" bestFit="1" customWidth="1"/>
    <col min="23" max="23" width="26.875" customWidth="1"/>
    <col min="24" max="31" width="7.625" customWidth="1"/>
    <col min="43" max="43" width="26.875" customWidth="1"/>
    <col min="44" max="51" width="7.625" customWidth="1"/>
    <col min="53" max="53" width="34.25" customWidth="1"/>
    <col min="63" max="63" width="26.875" customWidth="1"/>
    <col min="64" max="65" width="7.625" customWidth="1"/>
    <col min="67" max="67" width="26.875" customWidth="1"/>
    <col min="68" max="69" width="7.625" customWidth="1"/>
    <col min="71" max="71" width="26.875" customWidth="1"/>
    <col min="73" max="73" width="26.875" customWidth="1"/>
    <col min="74" max="81" width="7.625" customWidth="1"/>
  </cols>
  <sheetData>
    <row r="1" spans="1:11" ht="15">
      <c r="A1" s="2" t="s">
        <v>2</v>
      </c>
      <c r="B1" s="34"/>
      <c r="C1" s="34"/>
      <c r="D1" s="34"/>
      <c r="E1" s="1"/>
      <c r="F1" s="1"/>
      <c r="I1" s="86"/>
      <c r="J1" s="86"/>
      <c r="K1" s="86"/>
    </row>
    <row r="2" spans="1:11" ht="16.5">
      <c r="A2" s="228" t="s">
        <v>645</v>
      </c>
      <c r="B2" s="237"/>
      <c r="C2" s="86"/>
      <c r="D2" s="439"/>
      <c r="E2" s="86"/>
      <c r="F2" s="86"/>
      <c r="G2" s="237"/>
      <c r="H2" s="237"/>
      <c r="I2" s="237"/>
      <c r="J2" s="237"/>
      <c r="K2" s="237"/>
    </row>
    <row r="3" spans="1:11" ht="16.5">
      <c r="A3" s="237"/>
      <c r="B3" s="237"/>
      <c r="C3" s="237"/>
      <c r="D3" s="237"/>
      <c r="E3" s="237"/>
      <c r="F3" s="237"/>
      <c r="G3" s="237"/>
      <c r="H3" s="85"/>
      <c r="I3" s="471"/>
    </row>
    <row r="4" spans="1:11" ht="33.75">
      <c r="A4" s="560"/>
      <c r="B4" s="614" t="s">
        <v>639</v>
      </c>
      <c r="C4" s="614" t="s">
        <v>640</v>
      </c>
      <c r="D4" s="614" t="s">
        <v>641</v>
      </c>
      <c r="E4" s="614" t="s">
        <v>642</v>
      </c>
      <c r="F4" s="614" t="s">
        <v>643</v>
      </c>
      <c r="G4" s="615" t="s">
        <v>646</v>
      </c>
      <c r="H4" s="614" t="s">
        <v>149</v>
      </c>
      <c r="I4" s="614" t="s">
        <v>7</v>
      </c>
    </row>
    <row r="5" spans="1:11">
      <c r="A5" s="619" t="s">
        <v>647</v>
      </c>
      <c r="B5" s="616">
        <v>177282</v>
      </c>
      <c r="C5" s="616">
        <v>22338</v>
      </c>
      <c r="D5" s="616">
        <v>29857</v>
      </c>
      <c r="E5" s="616">
        <v>6489</v>
      </c>
      <c r="F5" s="616">
        <v>285</v>
      </c>
      <c r="G5" s="616">
        <v>993</v>
      </c>
      <c r="H5" s="616">
        <v>9</v>
      </c>
      <c r="I5" s="616">
        <v>237253</v>
      </c>
    </row>
    <row r="6" spans="1:11">
      <c r="A6" s="613" t="s">
        <v>648</v>
      </c>
      <c r="B6" s="616">
        <v>16824</v>
      </c>
      <c r="C6" s="616">
        <v>1642</v>
      </c>
      <c r="D6" s="616">
        <v>2433</v>
      </c>
      <c r="E6" s="616">
        <v>1448</v>
      </c>
      <c r="F6" s="616">
        <v>911</v>
      </c>
      <c r="G6" s="616">
        <v>3011</v>
      </c>
      <c r="H6" s="616">
        <v>654</v>
      </c>
      <c r="I6" s="616">
        <v>26923</v>
      </c>
    </row>
    <row r="7" spans="1:11" s="86" customFormat="1">
      <c r="A7" s="620" t="s">
        <v>70</v>
      </c>
      <c r="B7" s="617">
        <v>194106</v>
      </c>
      <c r="C7" s="617">
        <v>23980</v>
      </c>
      <c r="D7" s="617">
        <v>32290</v>
      </c>
      <c r="E7" s="617">
        <v>7937</v>
      </c>
      <c r="F7" s="617">
        <v>1196</v>
      </c>
      <c r="G7" s="617">
        <v>4004</v>
      </c>
      <c r="H7" s="617">
        <v>663</v>
      </c>
      <c r="I7" s="617">
        <v>264176</v>
      </c>
    </row>
    <row r="8" spans="1:11">
      <c r="A8" s="621" t="s">
        <v>82</v>
      </c>
      <c r="B8" s="618">
        <v>59.441233140655108</v>
      </c>
      <c r="C8" s="618">
        <v>58.165137614678898</v>
      </c>
      <c r="D8" s="618">
        <v>69.965933725611649</v>
      </c>
      <c r="E8" s="618">
        <v>64.293813783545417</v>
      </c>
      <c r="F8" s="618">
        <v>60.11705685618729</v>
      </c>
      <c r="G8" s="618">
        <v>54.370629370629374</v>
      </c>
      <c r="H8" s="618">
        <v>55.203619909502265</v>
      </c>
      <c r="I8" s="618">
        <v>60.673187571921751</v>
      </c>
    </row>
    <row r="9" spans="1:11">
      <c r="A9" s="212" t="s">
        <v>816</v>
      </c>
      <c r="B9" s="212"/>
      <c r="C9" s="212"/>
      <c r="D9" s="212"/>
      <c r="E9" s="212"/>
      <c r="F9" s="212"/>
      <c r="G9" s="212"/>
      <c r="H9" s="212"/>
      <c r="I9" s="212"/>
    </row>
    <row r="10" spans="1:11">
      <c r="A10" s="597" t="s">
        <v>67</v>
      </c>
      <c r="B10" s="212"/>
      <c r="C10" s="212"/>
      <c r="D10" s="212"/>
      <c r="E10" s="212"/>
      <c r="F10" s="212"/>
      <c r="G10" s="212"/>
      <c r="H10" s="212"/>
      <c r="I10" s="212"/>
    </row>
    <row r="11" spans="1:11">
      <c r="A11" s="206" t="s">
        <v>68</v>
      </c>
      <c r="B11" s="192"/>
      <c r="C11" s="192"/>
      <c r="D11" s="192"/>
      <c r="E11" s="192"/>
      <c r="F11" s="192"/>
      <c r="G11" s="192"/>
      <c r="H11" s="192"/>
      <c r="I11" s="208" t="s">
        <v>31</v>
      </c>
    </row>
    <row r="14" spans="1:11">
      <c r="K14" s="86"/>
    </row>
    <row r="15" spans="1:11">
      <c r="K15" s="86"/>
    </row>
    <row r="16" spans="1:11">
      <c r="K16" s="86"/>
    </row>
  </sheetData>
  <pageMargins left="0.7" right="0.7" top="0.75" bottom="0.75" header="0.3" footer="0.3"/>
  <pageSetup paperSize="9" scale="9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J37"/>
  <sheetViews>
    <sheetView showGridLines="0" zoomScaleNormal="100" workbookViewId="0"/>
  </sheetViews>
  <sheetFormatPr baseColWidth="10" defaultRowHeight="14.25"/>
  <cols>
    <col min="1" max="1" width="31" customWidth="1"/>
    <col min="2" max="2" width="8.625" customWidth="1"/>
    <col min="4" max="4" width="25.125" customWidth="1"/>
    <col min="9" max="10" width="7.625" customWidth="1"/>
  </cols>
  <sheetData>
    <row r="1" spans="1:10" ht="29.25">
      <c r="A1" s="2" t="s">
        <v>2</v>
      </c>
      <c r="B1" s="34"/>
      <c r="C1" s="34"/>
      <c r="D1" s="34"/>
      <c r="E1" s="413"/>
      <c r="F1" s="413"/>
      <c r="G1" s="413"/>
      <c r="H1" s="413"/>
      <c r="I1" s="414"/>
      <c r="J1" s="414"/>
    </row>
    <row r="2" spans="1:10" ht="16.5">
      <c r="A2" s="228" t="s">
        <v>629</v>
      </c>
      <c r="B2" s="402"/>
      <c r="C2" s="87"/>
      <c r="D2" s="87"/>
      <c r="E2" s="87"/>
      <c r="F2" s="87"/>
      <c r="G2" s="87"/>
      <c r="H2" s="87"/>
      <c r="I2" s="87"/>
      <c r="J2" s="87"/>
    </row>
    <row r="3" spans="1:10" ht="16.5">
      <c r="A3" s="228" t="s">
        <v>483</v>
      </c>
      <c r="B3" s="402"/>
      <c r="C3" s="87"/>
      <c r="D3" s="87"/>
      <c r="E3" s="87"/>
      <c r="F3" s="87"/>
      <c r="G3" s="87"/>
      <c r="H3" s="87"/>
      <c r="I3" s="87"/>
      <c r="J3" s="87"/>
    </row>
    <row r="4" spans="1:10" ht="16.5">
      <c r="A4" s="228" t="s">
        <v>484</v>
      </c>
      <c r="B4" s="402"/>
      <c r="C4" s="87"/>
      <c r="D4" s="87"/>
      <c r="E4" s="87"/>
      <c r="F4" s="87"/>
      <c r="G4" s="87"/>
      <c r="H4" s="87"/>
      <c r="I4" s="87"/>
      <c r="J4" s="87"/>
    </row>
    <row r="5" spans="1:10">
      <c r="A5" s="747"/>
      <c r="B5" s="747"/>
      <c r="C5" s="86"/>
      <c r="D5" s="542" t="s">
        <v>818</v>
      </c>
      <c r="E5" s="86"/>
      <c r="F5" s="86"/>
      <c r="G5" s="86"/>
      <c r="H5" s="86"/>
      <c r="I5" s="86"/>
      <c r="J5" s="86"/>
    </row>
    <row r="6" spans="1:10">
      <c r="A6" s="381"/>
      <c r="B6" s="403" t="s">
        <v>485</v>
      </c>
      <c r="C6" s="86"/>
      <c r="D6" s="86"/>
      <c r="E6" s="86"/>
      <c r="F6" s="86"/>
      <c r="G6" s="86"/>
      <c r="H6" s="86"/>
      <c r="I6" s="86"/>
      <c r="J6" s="86"/>
    </row>
    <row r="7" spans="1:10">
      <c r="A7" s="381" t="s">
        <v>101</v>
      </c>
      <c r="B7" s="69">
        <v>21.195638918022389</v>
      </c>
      <c r="C7" s="86"/>
      <c r="D7" s="86"/>
      <c r="E7" s="86"/>
      <c r="F7" s="86"/>
      <c r="G7" s="86"/>
      <c r="H7" s="86"/>
      <c r="I7" s="86"/>
      <c r="J7" s="86"/>
    </row>
    <row r="8" spans="1:10">
      <c r="A8" s="381" t="s">
        <v>488</v>
      </c>
      <c r="B8" s="69">
        <v>21.345243922336433</v>
      </c>
      <c r="C8" s="86"/>
      <c r="D8" s="86"/>
      <c r="E8" s="86"/>
      <c r="F8" s="86"/>
      <c r="G8" s="86"/>
      <c r="H8" s="86"/>
      <c r="I8" s="86"/>
      <c r="J8" s="86"/>
    </row>
    <row r="9" spans="1:10">
      <c r="A9" s="381" t="s">
        <v>490</v>
      </c>
      <c r="B9" s="69">
        <v>24.663777644949192</v>
      </c>
      <c r="C9" s="86"/>
      <c r="D9" s="86"/>
      <c r="E9" s="86"/>
      <c r="F9" s="86"/>
      <c r="G9" s="86"/>
      <c r="H9" s="86"/>
      <c r="I9" s="86"/>
      <c r="J9" s="86"/>
    </row>
    <row r="10" spans="1:10">
      <c r="A10" s="381" t="s">
        <v>491</v>
      </c>
      <c r="B10" s="69">
        <v>52.040598746215188</v>
      </c>
      <c r="C10" s="86"/>
      <c r="D10" s="86"/>
      <c r="E10" s="86"/>
      <c r="F10" s="86"/>
      <c r="G10" s="86"/>
      <c r="H10" s="86"/>
      <c r="I10" s="86"/>
      <c r="J10" s="86"/>
    </row>
    <row r="11" spans="1:10">
      <c r="A11" s="381" t="s">
        <v>492</v>
      </c>
      <c r="B11" s="69">
        <v>53.348667956722288</v>
      </c>
      <c r="C11" s="86"/>
      <c r="D11" s="86"/>
      <c r="E11" s="86"/>
      <c r="F11" s="86"/>
      <c r="G11" s="86"/>
      <c r="H11" s="86"/>
      <c r="I11" s="86"/>
      <c r="J11" s="86"/>
    </row>
    <row r="12" spans="1:10">
      <c r="A12" s="157" t="s">
        <v>493</v>
      </c>
      <c r="B12" s="69">
        <v>53.70237278538216</v>
      </c>
      <c r="C12" s="86"/>
      <c r="D12" s="86"/>
      <c r="E12" s="86"/>
      <c r="F12" s="86"/>
      <c r="G12" s="86"/>
      <c r="H12" s="86"/>
      <c r="I12" s="86"/>
      <c r="J12" s="86"/>
    </row>
    <row r="13" spans="1:10">
      <c r="A13" s="381" t="s">
        <v>494</v>
      </c>
      <c r="B13" s="69">
        <v>55.99708972630588</v>
      </c>
      <c r="C13" s="86"/>
      <c r="D13" s="86"/>
      <c r="E13" s="86"/>
      <c r="F13" s="86"/>
      <c r="G13" s="86"/>
      <c r="H13" s="86"/>
      <c r="I13" s="86"/>
      <c r="J13" s="86"/>
    </row>
    <row r="14" spans="1:10">
      <c r="A14" s="381" t="s">
        <v>496</v>
      </c>
      <c r="B14" s="69">
        <v>61.851987543506134</v>
      </c>
      <c r="C14" s="86"/>
      <c r="D14" s="86"/>
      <c r="E14" s="86"/>
      <c r="F14" s="86"/>
      <c r="G14" s="86"/>
      <c r="H14" s="86"/>
      <c r="I14" s="86"/>
      <c r="J14" s="86"/>
    </row>
    <row r="15" spans="1:10">
      <c r="A15" s="381" t="s">
        <v>497</v>
      </c>
      <c r="B15" s="69">
        <v>63.03966540744738</v>
      </c>
      <c r="C15" s="86"/>
      <c r="D15" s="86"/>
      <c r="E15" s="86"/>
      <c r="F15" s="86"/>
      <c r="G15" s="86"/>
      <c r="H15" s="86"/>
      <c r="I15" s="86"/>
      <c r="J15" s="86"/>
    </row>
    <row r="16" spans="1:10">
      <c r="A16" s="381" t="s">
        <v>489</v>
      </c>
      <c r="B16" s="69">
        <v>68.796198521647312</v>
      </c>
      <c r="C16" s="86"/>
      <c r="D16" s="86"/>
      <c r="E16" s="86"/>
      <c r="F16" s="86"/>
      <c r="G16" s="86"/>
      <c r="H16" s="86"/>
      <c r="I16" s="86"/>
      <c r="J16" s="86"/>
    </row>
    <row r="17" spans="1:10">
      <c r="A17" s="381" t="s">
        <v>487</v>
      </c>
      <c r="B17" s="69">
        <v>69.987414907613982</v>
      </c>
      <c r="C17" s="86"/>
      <c r="D17" s="86"/>
      <c r="E17" s="86"/>
      <c r="F17" s="86"/>
      <c r="G17" s="86"/>
      <c r="H17" s="86"/>
      <c r="I17" s="86"/>
      <c r="J17" s="86"/>
    </row>
    <row r="18" spans="1:10">
      <c r="A18" s="381" t="s">
        <v>486</v>
      </c>
      <c r="B18" s="69">
        <v>71.896982510090339</v>
      </c>
      <c r="C18" s="86"/>
      <c r="D18" s="86"/>
      <c r="E18" s="86"/>
      <c r="F18" s="86"/>
      <c r="G18" s="86"/>
      <c r="H18" s="86"/>
      <c r="I18" s="86"/>
      <c r="J18" s="86"/>
    </row>
    <row r="19" spans="1:10">
      <c r="A19" s="381" t="s">
        <v>495</v>
      </c>
      <c r="B19" s="69">
        <v>81.084932971095171</v>
      </c>
      <c r="C19" s="86"/>
      <c r="D19" s="86"/>
      <c r="E19" s="86"/>
      <c r="F19" s="86"/>
      <c r="G19" s="86"/>
      <c r="H19" s="86"/>
      <c r="I19" s="86"/>
      <c r="J19" s="86"/>
    </row>
    <row r="20" spans="1:10">
      <c r="A20" s="404"/>
      <c r="B20" s="406"/>
      <c r="C20" s="86"/>
      <c r="D20" s="86"/>
      <c r="E20" s="86"/>
      <c r="F20" s="86"/>
      <c r="G20" s="86"/>
      <c r="H20" s="86"/>
      <c r="I20" s="86"/>
      <c r="J20" s="86"/>
    </row>
    <row r="21" spans="1:10">
      <c r="A21" s="404"/>
      <c r="B21" s="406"/>
      <c r="C21" s="86"/>
      <c r="D21" s="86"/>
      <c r="E21" s="86"/>
      <c r="F21" s="86"/>
      <c r="G21" s="86"/>
      <c r="H21" s="86"/>
      <c r="I21" s="86"/>
      <c r="J21" s="86"/>
    </row>
    <row r="22" spans="1:10">
      <c r="A22" s="404"/>
      <c r="B22" s="406"/>
      <c r="C22" s="86"/>
      <c r="D22" s="86"/>
      <c r="E22" s="86"/>
      <c r="F22" s="86"/>
      <c r="G22" s="86"/>
      <c r="H22" s="86"/>
      <c r="I22" s="86"/>
      <c r="J22" s="86"/>
    </row>
    <row r="23" spans="1:10">
      <c r="A23" s="404"/>
      <c r="B23" s="406"/>
      <c r="C23" s="86"/>
      <c r="D23" s="86"/>
      <c r="E23" s="86"/>
      <c r="F23" s="86"/>
      <c r="G23" s="86"/>
      <c r="H23" s="86"/>
      <c r="I23" s="86"/>
      <c r="J23" s="86"/>
    </row>
    <row r="24" spans="1:10">
      <c r="A24" s="404"/>
      <c r="B24" s="406"/>
      <c r="C24" s="86"/>
      <c r="D24" s="86"/>
      <c r="E24" s="86"/>
      <c r="F24" s="86"/>
      <c r="G24" s="86"/>
      <c r="H24" s="86"/>
      <c r="I24" s="86"/>
      <c r="J24" s="86"/>
    </row>
    <row r="25" spans="1:10">
      <c r="A25" s="404"/>
      <c r="B25" s="406"/>
      <c r="C25" s="86"/>
      <c r="D25" s="86"/>
      <c r="E25" s="86"/>
      <c r="F25" s="86"/>
      <c r="G25" s="86"/>
      <c r="H25" s="86"/>
      <c r="I25" s="86"/>
      <c r="J25" s="86"/>
    </row>
    <row r="26" spans="1:10">
      <c r="A26" s="155"/>
      <c r="B26" s="403"/>
      <c r="C26" s="86"/>
      <c r="D26" s="86"/>
      <c r="E26" s="86"/>
      <c r="F26" s="342"/>
      <c r="G26" s="342"/>
      <c r="H26" s="86"/>
      <c r="I26" s="86"/>
      <c r="J26" s="86"/>
    </row>
    <row r="27" spans="1:10">
      <c r="A27" s="407"/>
      <c r="B27" s="403"/>
      <c r="C27" s="86"/>
      <c r="D27" s="86"/>
      <c r="E27" s="86"/>
      <c r="F27" s="86"/>
      <c r="G27" s="86"/>
      <c r="H27" s="86"/>
      <c r="I27" s="86"/>
      <c r="J27" s="86"/>
    </row>
    <row r="28" spans="1:10" ht="39" customHeight="1">
      <c r="A28" s="405"/>
      <c r="B28" s="403"/>
      <c r="C28" s="730" t="s">
        <v>817</v>
      </c>
      <c r="D28" s="730"/>
      <c r="E28" s="730"/>
      <c r="F28" s="730"/>
      <c r="G28" s="730"/>
      <c r="H28" s="730"/>
      <c r="I28" s="730"/>
      <c r="J28" s="730"/>
    </row>
    <row r="29" spans="1:10">
      <c r="A29" s="404"/>
      <c r="B29" s="403"/>
      <c r="C29" s="205"/>
      <c r="D29" s="205"/>
      <c r="E29" s="205"/>
      <c r="F29" s="205"/>
      <c r="G29" s="205"/>
      <c r="H29" s="205"/>
      <c r="I29" s="205"/>
      <c r="J29" s="205"/>
    </row>
    <row r="30" spans="1:10">
      <c r="A30" s="404"/>
      <c r="B30" s="403"/>
      <c r="C30" s="622" t="s">
        <v>498</v>
      </c>
      <c r="D30" s="622"/>
      <c r="E30" s="622"/>
      <c r="F30" s="205"/>
      <c r="G30" s="205"/>
      <c r="H30" s="205"/>
      <c r="I30" s="205"/>
      <c r="J30" s="205"/>
    </row>
    <row r="31" spans="1:10">
      <c r="A31" s="404"/>
      <c r="B31" s="403"/>
      <c r="C31" s="622" t="s">
        <v>499</v>
      </c>
      <c r="D31" s="622"/>
      <c r="E31" s="622"/>
      <c r="F31" s="205"/>
      <c r="G31" s="205"/>
      <c r="H31" s="205"/>
      <c r="I31" s="205"/>
      <c r="J31" s="205"/>
    </row>
    <row r="32" spans="1:10">
      <c r="A32" s="404"/>
      <c r="B32" s="403"/>
      <c r="C32" s="623" t="s">
        <v>500</v>
      </c>
      <c r="D32" s="623"/>
      <c r="E32" s="623"/>
      <c r="F32" s="205"/>
      <c r="G32" s="205"/>
      <c r="H32" s="205"/>
      <c r="I32" s="205"/>
      <c r="J32" s="205"/>
    </row>
    <row r="33" spans="1:10">
      <c r="A33" s="404"/>
      <c r="B33" s="403"/>
      <c r="C33" s="623"/>
      <c r="D33" s="623"/>
      <c r="E33" s="623"/>
      <c r="F33" s="205"/>
      <c r="G33" s="205"/>
      <c r="H33" s="205"/>
      <c r="I33" s="205"/>
      <c r="J33" s="205"/>
    </row>
    <row r="34" spans="1:10">
      <c r="A34" s="404"/>
      <c r="B34" s="403"/>
      <c r="C34" s="597" t="s">
        <v>67</v>
      </c>
      <c r="D34" s="205"/>
      <c r="E34" s="205"/>
      <c r="F34" s="205"/>
      <c r="G34" s="205"/>
      <c r="H34" s="205"/>
      <c r="I34" s="205"/>
      <c r="J34" s="205"/>
    </row>
    <row r="35" spans="1:10">
      <c r="A35" s="381"/>
      <c r="B35" s="69"/>
      <c r="C35" s="206" t="s">
        <v>68</v>
      </c>
      <c r="D35" s="205"/>
      <c r="E35" s="205"/>
      <c r="F35" s="205"/>
      <c r="G35" s="205"/>
      <c r="H35" s="205"/>
      <c r="I35" s="205"/>
      <c r="J35" s="205"/>
    </row>
    <row r="36" spans="1:10" ht="15.75" customHeight="1">
      <c r="A36" s="86"/>
      <c r="B36" s="86"/>
      <c r="C36" s="408"/>
      <c r="D36" s="409"/>
      <c r="E36" s="409"/>
      <c r="F36" s="409"/>
      <c r="G36" s="86"/>
      <c r="H36" s="86"/>
      <c r="I36" s="86"/>
      <c r="J36" s="9" t="s">
        <v>31</v>
      </c>
    </row>
    <row r="37" spans="1:10">
      <c r="A37" s="86"/>
      <c r="B37" s="130"/>
      <c r="C37" s="86"/>
      <c r="D37" s="86"/>
      <c r="E37" s="86"/>
      <c r="F37" s="86"/>
      <c r="G37" s="86"/>
      <c r="H37" s="86"/>
      <c r="I37" s="86"/>
      <c r="J37" s="86"/>
    </row>
  </sheetData>
  <mergeCells count="2">
    <mergeCell ref="A5:B5"/>
    <mergeCell ref="C28:J28"/>
  </mergeCells>
  <pageMargins left="0.7" right="0.7" top="0.75" bottom="0.75" header="0.3" footer="0.3"/>
  <pageSetup paperSize="9" scale="54"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43"/>
  <sheetViews>
    <sheetView showGridLines="0" zoomScaleNormal="100" workbookViewId="0"/>
  </sheetViews>
  <sheetFormatPr baseColWidth="10" defaultRowHeight="14.25"/>
  <cols>
    <col min="1" max="1" width="25.125" bestFit="1" customWidth="1"/>
    <col min="6" max="6" width="6.75" customWidth="1"/>
    <col min="7" max="7" width="7.75" customWidth="1"/>
  </cols>
  <sheetData>
    <row r="1" spans="1:7" ht="15">
      <c r="A1" s="2" t="s">
        <v>2</v>
      </c>
      <c r="B1" s="34"/>
      <c r="C1" s="34"/>
      <c r="D1" s="34"/>
      <c r="E1" s="1"/>
      <c r="F1" s="1"/>
      <c r="G1" s="1"/>
    </row>
    <row r="2" spans="1:7" ht="16.5">
      <c r="A2" s="713" t="s">
        <v>458</v>
      </c>
      <c r="B2" s="713"/>
      <c r="C2" s="713"/>
      <c r="D2" s="713"/>
      <c r="E2" s="713"/>
      <c r="F2" s="713"/>
      <c r="G2" s="85"/>
    </row>
    <row r="3" spans="1:7" ht="15">
      <c r="A3" s="222"/>
      <c r="B3" s="86"/>
      <c r="C3" s="86"/>
      <c r="D3" s="86"/>
      <c r="E3" s="86"/>
      <c r="F3" s="86"/>
      <c r="G3" s="86"/>
    </row>
    <row r="4" spans="1:7" ht="16.5">
      <c r="A4" s="362"/>
      <c r="B4" s="86"/>
      <c r="C4" s="86"/>
      <c r="D4" s="86"/>
      <c r="E4" s="86"/>
      <c r="F4" s="86"/>
      <c r="G4" s="86"/>
    </row>
    <row r="5" spans="1:7">
      <c r="A5" s="86"/>
      <c r="B5" s="86"/>
      <c r="C5" s="86"/>
      <c r="D5" s="86"/>
      <c r="E5" s="86"/>
      <c r="F5" s="86"/>
      <c r="G5" s="86"/>
    </row>
    <row r="6" spans="1:7">
      <c r="A6" s="86"/>
      <c r="B6" s="86"/>
      <c r="C6" s="86"/>
      <c r="D6" s="86"/>
      <c r="E6" s="86"/>
      <c r="F6" s="86"/>
      <c r="G6" s="86"/>
    </row>
    <row r="7" spans="1:7">
      <c r="A7" s="86"/>
      <c r="B7" s="86"/>
      <c r="C7" s="86"/>
      <c r="D7" s="86"/>
      <c r="E7" s="86"/>
      <c r="F7" s="86"/>
      <c r="G7" s="86"/>
    </row>
    <row r="8" spans="1:7">
      <c r="A8" s="86"/>
      <c r="B8" s="86"/>
      <c r="C8" s="86"/>
      <c r="D8" s="86"/>
      <c r="E8" s="86"/>
      <c r="F8" s="86"/>
      <c r="G8" s="86"/>
    </row>
    <row r="9" spans="1:7">
      <c r="A9" s="86"/>
      <c r="B9" s="86"/>
      <c r="C9" s="86"/>
      <c r="D9" s="86"/>
      <c r="E9" s="86"/>
      <c r="F9" s="86"/>
      <c r="G9" s="86"/>
    </row>
    <row r="10" spans="1:7">
      <c r="A10" s="86"/>
      <c r="B10" s="86"/>
      <c r="C10" s="86"/>
      <c r="D10" s="86"/>
      <c r="E10" s="86"/>
      <c r="F10" s="86"/>
      <c r="G10" s="86"/>
    </row>
    <row r="11" spans="1:7">
      <c r="A11" s="86"/>
      <c r="B11" s="86"/>
      <c r="C11" s="86"/>
      <c r="D11" s="86"/>
      <c r="E11" s="86"/>
      <c r="F11" s="86"/>
      <c r="G11" s="86"/>
    </row>
    <row r="12" spans="1:7">
      <c r="A12" s="86"/>
      <c r="B12" s="86"/>
      <c r="C12" s="86"/>
      <c r="D12" s="86"/>
      <c r="E12" s="86"/>
      <c r="F12" s="86"/>
      <c r="G12" s="86"/>
    </row>
    <row r="13" spans="1:7">
      <c r="A13" s="86"/>
      <c r="B13" s="86"/>
      <c r="C13" s="86"/>
      <c r="D13" s="86"/>
      <c r="E13" s="86"/>
      <c r="F13" s="86"/>
      <c r="G13" s="86"/>
    </row>
    <row r="14" spans="1:7">
      <c r="A14" s="86"/>
      <c r="B14" s="86"/>
      <c r="C14" s="86"/>
      <c r="D14" s="86"/>
      <c r="E14" s="86"/>
      <c r="F14" s="86"/>
      <c r="G14" s="86"/>
    </row>
    <row r="15" spans="1:7">
      <c r="A15" s="86"/>
      <c r="B15" s="86"/>
      <c r="C15" s="86"/>
      <c r="D15" s="86"/>
      <c r="E15" s="86"/>
      <c r="F15" s="86"/>
      <c r="G15" s="86"/>
    </row>
    <row r="16" spans="1:7">
      <c r="A16" s="86"/>
      <c r="B16" s="86"/>
      <c r="C16" s="86"/>
      <c r="D16" s="86"/>
      <c r="E16" s="86"/>
      <c r="F16" s="86"/>
      <c r="G16" s="86"/>
    </row>
    <row r="17" spans="1:7">
      <c r="A17" s="86"/>
      <c r="B17" s="86"/>
      <c r="C17" s="86"/>
      <c r="D17" s="86"/>
      <c r="E17" s="86"/>
      <c r="F17" s="86"/>
      <c r="G17" s="86"/>
    </row>
    <row r="18" spans="1:7">
      <c r="A18" s="86"/>
      <c r="B18" s="86"/>
      <c r="C18" s="86"/>
      <c r="D18" s="86"/>
      <c r="E18" s="86"/>
      <c r="F18" s="86"/>
      <c r="G18" s="86"/>
    </row>
    <row r="19" spans="1:7">
      <c r="A19" s="86"/>
      <c r="B19" s="86"/>
      <c r="C19" s="86"/>
      <c r="D19" s="86"/>
      <c r="E19" s="86"/>
      <c r="F19" s="86"/>
      <c r="G19" s="86"/>
    </row>
    <row r="20" spans="1:7">
      <c r="A20" s="86"/>
      <c r="B20" s="86"/>
      <c r="C20" s="86"/>
      <c r="D20" s="86"/>
      <c r="E20" s="86"/>
      <c r="F20" s="86"/>
      <c r="G20" s="86"/>
    </row>
    <row r="21" spans="1:7">
      <c r="A21" s="68"/>
      <c r="B21" s="86"/>
      <c r="C21" s="86"/>
      <c r="D21" s="86"/>
      <c r="E21" s="86"/>
      <c r="F21" s="86"/>
      <c r="G21" s="86"/>
    </row>
    <row r="22" spans="1:7">
      <c r="A22" s="212" t="s">
        <v>819</v>
      </c>
      <c r="B22" s="86"/>
      <c r="C22" s="86"/>
      <c r="D22" s="86"/>
      <c r="E22" s="86"/>
      <c r="F22" s="86"/>
      <c r="G22" s="86"/>
    </row>
    <row r="23" spans="1:7">
      <c r="A23" s="597" t="s">
        <v>777</v>
      </c>
      <c r="B23" s="86"/>
      <c r="C23" s="86"/>
      <c r="D23" s="86"/>
      <c r="E23" s="86"/>
      <c r="F23" s="86"/>
      <c r="G23" s="86"/>
    </row>
    <row r="24" spans="1:7">
      <c r="A24" s="206" t="s">
        <v>68</v>
      </c>
      <c r="B24" s="86"/>
      <c r="C24" s="86"/>
      <c r="D24" s="86"/>
      <c r="E24" s="86"/>
      <c r="F24" s="86"/>
      <c r="G24" s="86"/>
    </row>
    <row r="25" spans="1:7" ht="15">
      <c r="A25" s="222"/>
      <c r="B25" s="86"/>
      <c r="C25" s="86"/>
      <c r="D25" s="86"/>
      <c r="E25" s="86"/>
      <c r="F25" s="86"/>
      <c r="G25" s="86"/>
    </row>
    <row r="26" spans="1:7">
      <c r="A26" s="363" t="s">
        <v>467</v>
      </c>
      <c r="B26" s="364"/>
      <c r="C26" s="364"/>
      <c r="D26" s="365"/>
      <c r="E26" s="366"/>
      <c r="F26" s="366"/>
      <c r="G26" s="86"/>
    </row>
    <row r="27" spans="1:7">
      <c r="A27" s="68"/>
      <c r="B27" s="367" t="s">
        <v>459</v>
      </c>
      <c r="C27" s="368"/>
      <c r="D27" s="369"/>
      <c r="E27" s="366"/>
      <c r="F27" s="366"/>
      <c r="G27" s="359"/>
    </row>
    <row r="28" spans="1:7">
      <c r="A28" s="68" t="s">
        <v>150</v>
      </c>
      <c r="B28" s="370">
        <v>47.746776339544063</v>
      </c>
      <c r="C28" s="119"/>
      <c r="D28" s="359"/>
      <c r="E28" s="371"/>
      <c r="F28" s="359"/>
      <c r="G28" s="359"/>
    </row>
    <row r="29" spans="1:7">
      <c r="A29" s="68" t="s">
        <v>151</v>
      </c>
      <c r="B29" s="370">
        <v>61.08584512122448</v>
      </c>
      <c r="C29" s="119"/>
      <c r="D29" s="359"/>
      <c r="E29" s="371"/>
      <c r="F29" s="359"/>
      <c r="G29" s="359"/>
    </row>
    <row r="30" spans="1:7">
      <c r="A30" s="68" t="s">
        <v>152</v>
      </c>
      <c r="B30" s="370">
        <v>79.186470653255228</v>
      </c>
      <c r="C30" s="119"/>
      <c r="D30" s="359"/>
      <c r="E30" s="371"/>
      <c r="F30" s="359"/>
      <c r="G30" s="359"/>
    </row>
    <row r="31" spans="1:7">
      <c r="A31" s="68" t="s">
        <v>460</v>
      </c>
      <c r="B31" s="370">
        <v>7.8465433988929458</v>
      </c>
      <c r="C31" s="119"/>
      <c r="D31" s="359"/>
      <c r="E31" s="371"/>
      <c r="F31" s="359"/>
      <c r="G31" s="359"/>
    </row>
    <row r="32" spans="1:7">
      <c r="A32" s="68" t="s">
        <v>153</v>
      </c>
      <c r="B32" s="370">
        <v>56.74666666666667</v>
      </c>
      <c r="C32" s="119"/>
      <c r="D32" s="359"/>
      <c r="E32" s="371"/>
      <c r="F32" s="359"/>
      <c r="G32" s="359"/>
    </row>
    <row r="33" spans="1:7">
      <c r="A33" s="68" t="s">
        <v>461</v>
      </c>
      <c r="B33" s="370">
        <v>48.292412774598489</v>
      </c>
      <c r="C33" s="119"/>
      <c r="D33" s="359"/>
      <c r="E33" s="371"/>
      <c r="F33" s="359"/>
      <c r="G33" s="359"/>
    </row>
    <row r="34" spans="1:7">
      <c r="A34" s="68" t="s">
        <v>462</v>
      </c>
      <c r="B34" s="370">
        <v>51.214442013129101</v>
      </c>
      <c r="C34" s="119"/>
      <c r="D34" s="359"/>
      <c r="E34" s="371"/>
      <c r="F34" s="359"/>
      <c r="G34" s="359"/>
    </row>
    <row r="35" spans="1:7">
      <c r="A35" s="68" t="s">
        <v>463</v>
      </c>
      <c r="B35" s="370">
        <v>86.772922170730652</v>
      </c>
      <c r="C35" s="119"/>
      <c r="D35" s="359"/>
      <c r="E35" s="371"/>
      <c r="F35" s="359"/>
      <c r="G35" s="359"/>
    </row>
    <row r="36" spans="1:7">
      <c r="A36" s="68" t="s">
        <v>464</v>
      </c>
      <c r="B36" s="370">
        <v>76.225291091253723</v>
      </c>
      <c r="C36" s="119"/>
      <c r="D36" s="359"/>
      <c r="E36" s="371"/>
      <c r="F36" s="359"/>
      <c r="G36" s="359"/>
    </row>
    <row r="37" spans="1:7">
      <c r="A37" s="68" t="s">
        <v>465</v>
      </c>
      <c r="B37" s="56">
        <v>55.687118765697882</v>
      </c>
      <c r="C37" s="119"/>
      <c r="D37" s="359"/>
      <c r="E37" s="371"/>
      <c r="F37" s="359"/>
      <c r="G37" s="359"/>
    </row>
    <row r="38" spans="1:7">
      <c r="A38" s="68" t="s">
        <v>466</v>
      </c>
      <c r="B38" s="372">
        <v>54.143969234790077</v>
      </c>
      <c r="C38" s="364"/>
      <c r="D38" s="373"/>
      <c r="E38" s="371"/>
      <c r="F38" s="359"/>
      <c r="G38" s="359"/>
    </row>
    <row r="39" spans="1:7">
      <c r="A39" s="374"/>
      <c r="B39" s="375"/>
      <c r="C39" s="375"/>
      <c r="D39" s="375"/>
      <c r="E39" s="119"/>
      <c r="F39" s="119"/>
      <c r="G39" s="119"/>
    </row>
    <row r="40" spans="1:7">
      <c r="A40" s="86"/>
      <c r="B40" s="375"/>
      <c r="C40" s="375"/>
      <c r="D40" s="375"/>
      <c r="E40" s="119"/>
      <c r="F40" s="119"/>
      <c r="G40" s="119"/>
    </row>
    <row r="41" spans="1:7">
      <c r="A41" s="376"/>
      <c r="B41" s="377"/>
      <c r="C41" s="377"/>
      <c r="D41" s="378"/>
      <c r="E41" s="377"/>
      <c r="F41" s="85"/>
      <c r="G41" s="9" t="s">
        <v>31</v>
      </c>
    </row>
    <row r="42" spans="1:7">
      <c r="A42" s="86"/>
      <c r="B42" s="86"/>
      <c r="C42" s="86"/>
      <c r="D42" s="86"/>
      <c r="E42" s="86"/>
      <c r="F42" s="86"/>
      <c r="G42" s="86"/>
    </row>
    <row r="43" spans="1:7" s="86" customFormat="1"/>
  </sheetData>
  <mergeCells count="1">
    <mergeCell ref="A2:F2"/>
  </mergeCells>
  <pageMargins left="0.7" right="0.7" top="0.75" bottom="0.75" header="0.3" footer="0.3"/>
  <pageSetup paperSize="9" scale="96"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I72"/>
  <sheetViews>
    <sheetView showGridLines="0" zoomScaleNormal="100" workbookViewId="0"/>
  </sheetViews>
  <sheetFormatPr baseColWidth="10" defaultRowHeight="12.75"/>
  <cols>
    <col min="1" max="16384" width="11" style="158"/>
  </cols>
  <sheetData>
    <row r="1" spans="1:9">
      <c r="A1" s="459" t="s">
        <v>2</v>
      </c>
      <c r="B1" s="460"/>
      <c r="C1" s="460"/>
      <c r="D1" s="460"/>
      <c r="E1" s="168"/>
    </row>
    <row r="2" spans="1:9" ht="16.5">
      <c r="A2" s="713" t="s">
        <v>575</v>
      </c>
      <c r="B2" s="713"/>
      <c r="C2" s="713"/>
      <c r="D2" s="713"/>
      <c r="E2" s="713"/>
      <c r="F2" s="713"/>
      <c r="G2" s="713"/>
      <c r="H2" s="713"/>
      <c r="I2" s="713"/>
    </row>
    <row r="3" spans="1:9" ht="16.5">
      <c r="A3" s="450"/>
      <c r="B3" s="450"/>
      <c r="C3" s="450"/>
      <c r="D3" s="450"/>
      <c r="E3" s="450"/>
      <c r="F3" s="450"/>
      <c r="G3" s="450"/>
      <c r="H3" s="450"/>
      <c r="I3" s="450"/>
    </row>
    <row r="4" spans="1:9" ht="16.5">
      <c r="A4" s="624" t="s">
        <v>820</v>
      </c>
      <c r="B4" s="451"/>
      <c r="C4" s="451"/>
      <c r="D4" s="452"/>
      <c r="E4" s="452"/>
      <c r="F4" s="452"/>
      <c r="G4" s="452"/>
      <c r="H4" s="452"/>
      <c r="I4" s="452"/>
    </row>
    <row r="5" spans="1:9" ht="14.25">
      <c r="A5" s="86"/>
      <c r="B5" s="86"/>
      <c r="C5" s="86"/>
      <c r="D5" s="86"/>
      <c r="E5" s="86"/>
      <c r="F5" s="86"/>
      <c r="G5" s="86"/>
      <c r="H5" s="86"/>
      <c r="I5" s="86"/>
    </row>
    <row r="6" spans="1:9" ht="14.25">
      <c r="A6" s="86"/>
      <c r="B6" s="86"/>
      <c r="C6" s="86"/>
      <c r="D6" s="86"/>
      <c r="E6" s="86"/>
      <c r="F6" s="86"/>
      <c r="G6" s="86"/>
      <c r="H6" s="86"/>
      <c r="I6" s="86"/>
    </row>
    <row r="7" spans="1:9" ht="14.25">
      <c r="A7" s="86"/>
      <c r="B7" s="86"/>
      <c r="C7" s="86"/>
      <c r="D7" s="86"/>
      <c r="E7" s="86"/>
      <c r="F7" s="86"/>
      <c r="G7" s="86"/>
      <c r="H7" s="86"/>
      <c r="I7" s="86"/>
    </row>
    <row r="8" spans="1:9" ht="14.25">
      <c r="A8" s="86"/>
      <c r="B8" s="86"/>
      <c r="C8" s="86"/>
      <c r="D8" s="86"/>
      <c r="E8" s="86"/>
      <c r="F8" s="86"/>
      <c r="G8" s="86"/>
      <c r="H8" s="86"/>
      <c r="I8" s="86"/>
    </row>
    <row r="9" spans="1:9" ht="14.25">
      <c r="A9" s="86"/>
      <c r="B9" s="86"/>
      <c r="C9" s="86"/>
      <c r="D9" s="86"/>
      <c r="E9" s="86"/>
      <c r="F9" s="86"/>
      <c r="G9" s="86"/>
      <c r="H9" s="86"/>
      <c r="I9" s="86"/>
    </row>
    <row r="10" spans="1:9" ht="14.25">
      <c r="A10" s="86"/>
      <c r="B10" s="86"/>
      <c r="C10" s="86"/>
      <c r="D10" s="86"/>
      <c r="E10" s="86"/>
      <c r="F10" s="86"/>
      <c r="G10" s="86"/>
      <c r="H10" s="86"/>
      <c r="I10" s="86"/>
    </row>
    <row r="11" spans="1:9" ht="14.25">
      <c r="A11" s="86"/>
      <c r="B11" s="86"/>
      <c r="C11" s="86"/>
      <c r="D11" s="86"/>
      <c r="E11" s="86"/>
      <c r="F11" s="86"/>
      <c r="G11" s="86"/>
      <c r="H11" s="86"/>
      <c r="I11" s="86"/>
    </row>
    <row r="12" spans="1:9" ht="14.25">
      <c r="A12" s="86"/>
      <c r="B12" s="86"/>
      <c r="C12" s="86"/>
      <c r="D12" s="86"/>
      <c r="E12" s="86"/>
      <c r="F12" s="86"/>
      <c r="G12" s="86"/>
      <c r="H12" s="86"/>
      <c r="I12" s="86"/>
    </row>
    <row r="13" spans="1:9" ht="14.25">
      <c r="A13" s="86"/>
      <c r="B13" s="86"/>
      <c r="C13" s="86"/>
      <c r="D13" s="86"/>
      <c r="E13" s="86"/>
      <c r="F13" s="86"/>
      <c r="G13" s="86"/>
      <c r="H13" s="86"/>
      <c r="I13" s="86"/>
    </row>
    <row r="14" spans="1:9" ht="14.25">
      <c r="A14" s="86"/>
      <c r="B14" s="86"/>
      <c r="C14" s="86"/>
      <c r="D14" s="86"/>
      <c r="E14" s="86"/>
      <c r="F14" s="86"/>
      <c r="G14" s="86"/>
      <c r="H14" s="86"/>
      <c r="I14" s="86"/>
    </row>
    <row r="15" spans="1:9" ht="14.25">
      <c r="A15" s="86"/>
      <c r="B15" s="86"/>
      <c r="C15" s="86"/>
      <c r="D15" s="86"/>
      <c r="E15" s="86"/>
      <c r="F15" s="86"/>
      <c r="G15" s="86"/>
      <c r="H15" s="86"/>
      <c r="I15" s="86"/>
    </row>
    <row r="16" spans="1:9" ht="14.25">
      <c r="A16" s="86"/>
      <c r="B16" s="86"/>
      <c r="C16" s="86"/>
      <c r="D16" s="86"/>
      <c r="E16" s="86"/>
      <c r="F16" s="86"/>
      <c r="G16" s="86"/>
      <c r="H16" s="86"/>
      <c r="I16" s="86"/>
    </row>
    <row r="17" spans="1:9" ht="14.25">
      <c r="A17" s="86"/>
      <c r="B17" s="86"/>
      <c r="C17" s="86"/>
      <c r="D17" s="86"/>
      <c r="E17" s="86"/>
      <c r="F17" s="86"/>
      <c r="G17" s="86"/>
      <c r="H17" s="86"/>
      <c r="I17" s="86"/>
    </row>
    <row r="18" spans="1:9" ht="14.25">
      <c r="A18" s="86"/>
      <c r="B18" s="86"/>
      <c r="C18" s="86"/>
      <c r="D18" s="86"/>
      <c r="E18" s="86"/>
      <c r="F18" s="86"/>
      <c r="G18" s="86"/>
      <c r="H18" s="86"/>
      <c r="I18" s="86"/>
    </row>
    <row r="19" spans="1:9" ht="14.25">
      <c r="A19" s="624" t="s">
        <v>821</v>
      </c>
      <c r="B19" s="86"/>
      <c r="C19" s="86"/>
      <c r="D19" s="86"/>
      <c r="E19" s="86"/>
      <c r="F19" s="86"/>
      <c r="G19" s="86"/>
      <c r="H19" s="86"/>
      <c r="I19" s="86"/>
    </row>
    <row r="20" spans="1:9" ht="14.25">
      <c r="A20" s="86"/>
      <c r="B20" s="86"/>
      <c r="C20" s="86"/>
      <c r="D20" s="86"/>
      <c r="E20" s="98"/>
      <c r="F20" s="98"/>
      <c r="G20" s="98"/>
      <c r="H20" s="98"/>
      <c r="I20" s="86"/>
    </row>
    <row r="21" spans="1:9" ht="14.25">
      <c r="A21" s="86"/>
      <c r="B21" s="86"/>
      <c r="C21" s="86"/>
      <c r="D21" s="86"/>
      <c r="E21" s="98"/>
      <c r="F21" s="98"/>
      <c r="G21" s="98"/>
      <c r="H21" s="98"/>
      <c r="I21" s="86"/>
    </row>
    <row r="22" spans="1:9" ht="14.25">
      <c r="A22" s="86"/>
      <c r="B22" s="86"/>
      <c r="C22" s="86"/>
      <c r="D22" s="86"/>
      <c r="E22" s="98"/>
      <c r="F22" s="98"/>
      <c r="G22" s="98"/>
      <c r="H22" s="98"/>
      <c r="I22" s="86"/>
    </row>
    <row r="23" spans="1:9" ht="14.25">
      <c r="A23" s="86"/>
      <c r="B23" s="86"/>
      <c r="C23" s="86"/>
      <c r="D23" s="86"/>
      <c r="E23" s="98"/>
      <c r="F23" s="98"/>
      <c r="G23" s="98"/>
      <c r="H23" s="98"/>
      <c r="I23" s="86"/>
    </row>
    <row r="24" spans="1:9" ht="14.25">
      <c r="A24" s="86"/>
      <c r="B24" s="86"/>
      <c r="C24" s="86"/>
      <c r="D24" s="86"/>
      <c r="E24" s="98"/>
      <c r="F24" s="98"/>
      <c r="G24" s="98"/>
      <c r="H24" s="98"/>
      <c r="I24" s="86"/>
    </row>
    <row r="25" spans="1:9" ht="14.25">
      <c r="A25" s="86"/>
      <c r="B25" s="86"/>
      <c r="C25" s="86"/>
      <c r="D25" s="86"/>
      <c r="E25" s="98"/>
      <c r="F25" s="98"/>
      <c r="G25" s="98"/>
      <c r="H25" s="98"/>
      <c r="I25" s="86"/>
    </row>
    <row r="26" spans="1:9" ht="14.25">
      <c r="A26" s="86"/>
      <c r="B26" s="86"/>
      <c r="C26" s="86"/>
      <c r="D26" s="86"/>
      <c r="E26" s="98"/>
      <c r="F26" s="98"/>
      <c r="G26" s="98"/>
      <c r="H26" s="98"/>
      <c r="I26" s="86"/>
    </row>
    <row r="27" spans="1:9" ht="14.25">
      <c r="A27" s="86"/>
      <c r="B27" s="86"/>
      <c r="C27" s="86"/>
      <c r="D27" s="86"/>
      <c r="E27" s="98"/>
      <c r="F27" s="98"/>
      <c r="G27" s="98"/>
      <c r="H27" s="98"/>
      <c r="I27" s="86"/>
    </row>
    <row r="28" spans="1:9" ht="14.25">
      <c r="A28" s="86"/>
      <c r="B28" s="86"/>
      <c r="C28" s="86"/>
      <c r="D28" s="86"/>
      <c r="E28" s="98"/>
      <c r="F28" s="98"/>
      <c r="G28" s="98"/>
      <c r="H28" s="98"/>
      <c r="I28" s="86"/>
    </row>
    <row r="29" spans="1:9" ht="14.25">
      <c r="A29" s="86"/>
      <c r="B29" s="86"/>
      <c r="C29" s="86"/>
      <c r="D29" s="86"/>
      <c r="E29" s="98"/>
      <c r="F29" s="98"/>
      <c r="G29" s="98"/>
      <c r="H29" s="98"/>
      <c r="I29" s="86"/>
    </row>
    <row r="30" spans="1:9" ht="14.25">
      <c r="A30" s="86"/>
      <c r="B30" s="86"/>
      <c r="C30" s="86"/>
      <c r="D30" s="86"/>
      <c r="E30" s="98"/>
      <c r="F30" s="98"/>
      <c r="G30" s="98"/>
      <c r="H30" s="98"/>
      <c r="I30" s="86"/>
    </row>
    <row r="31" spans="1:9" ht="14.25">
      <c r="A31" s="86"/>
      <c r="B31" s="86"/>
      <c r="C31" s="86"/>
      <c r="D31" s="86"/>
      <c r="E31" s="98"/>
      <c r="F31" s="98"/>
      <c r="G31" s="98"/>
      <c r="H31" s="98"/>
      <c r="I31" s="86"/>
    </row>
    <row r="32" spans="1:9" ht="14.25">
      <c r="A32" s="86"/>
      <c r="B32" s="86"/>
      <c r="C32" s="86"/>
      <c r="D32" s="86"/>
      <c r="E32" s="98"/>
      <c r="F32" s="98"/>
      <c r="G32" s="98"/>
      <c r="H32" s="98"/>
      <c r="I32" s="86"/>
    </row>
    <row r="33" spans="1:9" ht="14.25">
      <c r="A33" s="86"/>
      <c r="B33" s="86"/>
      <c r="C33" s="86"/>
      <c r="D33" s="86"/>
      <c r="E33" s="98"/>
      <c r="F33" s="98"/>
      <c r="G33" s="98"/>
      <c r="H33" s="98"/>
      <c r="I33" s="86"/>
    </row>
    <row r="34" spans="1:9" ht="15">
      <c r="A34" s="624" t="s">
        <v>822</v>
      </c>
      <c r="B34" s="451"/>
      <c r="C34" s="451"/>
      <c r="D34" s="86"/>
      <c r="E34" s="86"/>
      <c r="F34" s="86"/>
      <c r="G34" s="86"/>
      <c r="H34" s="86"/>
      <c r="I34" s="86"/>
    </row>
    <row r="35" spans="1:9" ht="14.25">
      <c r="A35" s="86"/>
      <c r="B35" s="86"/>
      <c r="C35" s="86"/>
      <c r="D35" s="86"/>
      <c r="E35" s="86"/>
      <c r="F35" s="86"/>
      <c r="G35" s="86"/>
      <c r="H35" s="86"/>
      <c r="I35" s="86"/>
    </row>
    <row r="36" spans="1:9" ht="14.25">
      <c r="A36" s="86"/>
      <c r="B36" s="86"/>
      <c r="C36" s="86"/>
      <c r="D36" s="86"/>
      <c r="E36" s="86"/>
      <c r="F36" s="86"/>
      <c r="G36" s="86"/>
      <c r="H36" s="86"/>
      <c r="I36" s="86"/>
    </row>
    <row r="37" spans="1:9" ht="14.25">
      <c r="A37" s="86"/>
      <c r="B37" s="86"/>
      <c r="C37" s="86"/>
      <c r="D37" s="86"/>
      <c r="E37" s="86"/>
      <c r="F37" s="86"/>
      <c r="G37" s="86"/>
      <c r="H37" s="86"/>
      <c r="I37" s="86"/>
    </row>
    <row r="38" spans="1:9" ht="14.25">
      <c r="A38" s="86"/>
      <c r="B38" s="86"/>
      <c r="C38" s="86"/>
      <c r="D38" s="86"/>
      <c r="E38" s="86"/>
      <c r="F38" s="86"/>
      <c r="G38" s="86"/>
      <c r="H38" s="86"/>
      <c r="I38" s="86"/>
    </row>
    <row r="39" spans="1:9" ht="14.25">
      <c r="A39" s="86"/>
      <c r="B39" s="86"/>
      <c r="C39" s="86"/>
      <c r="D39" s="86"/>
      <c r="E39" s="86"/>
      <c r="F39" s="86"/>
      <c r="G39" s="86"/>
      <c r="H39" s="86"/>
      <c r="I39" s="86"/>
    </row>
    <row r="40" spans="1:9" ht="14.25">
      <c r="A40" s="86"/>
      <c r="B40" s="86"/>
      <c r="C40" s="86"/>
      <c r="D40" s="86"/>
      <c r="E40" s="86"/>
      <c r="F40" s="86"/>
      <c r="G40" s="86"/>
      <c r="H40" s="86"/>
      <c r="I40" s="86"/>
    </row>
    <row r="41" spans="1:9" ht="14.25">
      <c r="A41" s="86"/>
      <c r="B41" s="86"/>
      <c r="C41" s="86"/>
      <c r="D41" s="86"/>
      <c r="E41" s="86"/>
      <c r="F41" s="86"/>
      <c r="G41" s="86"/>
      <c r="H41" s="86"/>
      <c r="I41" s="86"/>
    </row>
    <row r="42" spans="1:9" ht="14.25">
      <c r="A42" s="86"/>
      <c r="B42" s="86"/>
      <c r="C42" s="86"/>
      <c r="D42" s="86"/>
      <c r="E42" s="86"/>
      <c r="F42" s="86"/>
      <c r="G42" s="86"/>
      <c r="H42" s="86"/>
      <c r="I42" s="86"/>
    </row>
    <row r="43" spans="1:9" ht="14.25">
      <c r="A43" s="86"/>
      <c r="B43" s="86"/>
      <c r="C43" s="86"/>
      <c r="D43" s="86"/>
      <c r="E43" s="86"/>
      <c r="F43" s="86"/>
      <c r="G43" s="86"/>
      <c r="H43" s="86"/>
      <c r="I43" s="86"/>
    </row>
    <row r="44" spans="1:9" ht="14.25">
      <c r="A44" s="86"/>
      <c r="B44" s="86"/>
      <c r="C44" s="86"/>
      <c r="D44" s="86"/>
      <c r="E44" s="86"/>
      <c r="F44" s="86"/>
      <c r="G44" s="86"/>
      <c r="H44" s="86"/>
      <c r="I44" s="86"/>
    </row>
    <row r="45" spans="1:9" ht="14.25">
      <c r="A45" s="86"/>
      <c r="B45" s="86"/>
      <c r="C45" s="86"/>
      <c r="D45" s="86"/>
      <c r="E45" s="86"/>
      <c r="F45" s="86"/>
      <c r="G45" s="86"/>
      <c r="H45" s="86"/>
      <c r="I45" s="86"/>
    </row>
    <row r="46" spans="1:9" ht="14.25">
      <c r="A46" s="86"/>
      <c r="B46" s="86"/>
      <c r="C46" s="86"/>
      <c r="D46" s="86"/>
      <c r="E46" s="86"/>
      <c r="F46" s="86"/>
      <c r="G46" s="86"/>
      <c r="H46" s="86"/>
      <c r="I46" s="86"/>
    </row>
    <row r="47" spans="1:9" ht="14.25">
      <c r="A47" s="86"/>
      <c r="B47" s="86"/>
      <c r="C47" s="86"/>
      <c r="D47" s="86"/>
      <c r="E47" s="86"/>
      <c r="F47" s="86"/>
      <c r="G47" s="86"/>
      <c r="H47" s="86"/>
      <c r="I47" s="86"/>
    </row>
    <row r="48" spans="1:9" ht="14.25">
      <c r="A48" s="86"/>
      <c r="B48" s="86"/>
      <c r="C48" s="86"/>
      <c r="D48" s="86"/>
      <c r="E48" s="86"/>
      <c r="F48" s="86"/>
      <c r="G48" s="86"/>
      <c r="H48" s="86"/>
      <c r="I48" s="86"/>
    </row>
    <row r="49" spans="1:9" ht="31.5" customHeight="1">
      <c r="A49" s="730" t="s">
        <v>823</v>
      </c>
      <c r="B49" s="730"/>
      <c r="C49" s="730"/>
      <c r="D49" s="730"/>
      <c r="E49" s="730"/>
      <c r="F49" s="730"/>
      <c r="G49" s="730"/>
      <c r="H49" s="730"/>
      <c r="I49" s="730"/>
    </row>
    <row r="50" spans="1:9">
      <c r="A50" s="597" t="s">
        <v>777</v>
      </c>
      <c r="B50" s="597"/>
      <c r="C50" s="597"/>
      <c r="D50" s="192"/>
      <c r="E50" s="191"/>
      <c r="F50" s="191"/>
      <c r="G50" s="191"/>
      <c r="H50" s="191"/>
      <c r="I50" s="192"/>
    </row>
    <row r="51" spans="1:9">
      <c r="A51" s="206" t="s">
        <v>333</v>
      </c>
      <c r="B51" s="206"/>
      <c r="C51" s="206"/>
      <c r="D51" s="192"/>
      <c r="E51" s="191"/>
      <c r="F51" s="191"/>
      <c r="G51" s="191"/>
      <c r="H51" s="191"/>
      <c r="I51" s="208" t="s">
        <v>31</v>
      </c>
    </row>
    <row r="52" spans="1:9" ht="14.25">
      <c r="A52" s="86"/>
      <c r="B52" s="86"/>
      <c r="C52" s="86"/>
      <c r="D52" s="86"/>
      <c r="E52" s="98"/>
      <c r="F52" s="98"/>
      <c r="G52" s="98"/>
      <c r="H52" s="98"/>
      <c r="I52" s="86"/>
    </row>
    <row r="53" spans="1:9" ht="14.25">
      <c r="A53" s="86"/>
      <c r="B53" s="86"/>
      <c r="C53" s="86"/>
      <c r="D53" s="86"/>
      <c r="E53" s="98"/>
      <c r="F53" s="98"/>
      <c r="G53" s="98"/>
      <c r="H53" s="98"/>
      <c r="I53" s="86"/>
    </row>
    <row r="55" spans="1:9" ht="14.25">
      <c r="A55" s="86"/>
      <c r="B55" s="109" t="s">
        <v>576</v>
      </c>
      <c r="C55" s="424"/>
      <c r="D55" s="453" t="s">
        <v>577</v>
      </c>
      <c r="E55" s="453" t="s">
        <v>578</v>
      </c>
    </row>
    <row r="56" spans="1:9">
      <c r="A56" s="424" t="s">
        <v>579</v>
      </c>
      <c r="B56" s="424"/>
      <c r="C56" s="424"/>
      <c r="D56" s="69"/>
      <c r="E56" s="69"/>
    </row>
    <row r="57" spans="1:9">
      <c r="A57" s="424"/>
      <c r="B57" s="424" t="s">
        <v>580</v>
      </c>
      <c r="C57" s="424"/>
      <c r="D57" s="355">
        <v>50.620941814284812</v>
      </c>
      <c r="E57" s="355">
        <v>27.0837296001826</v>
      </c>
    </row>
    <row r="58" spans="1:9">
      <c r="A58" s="424"/>
      <c r="B58" s="424" t="s">
        <v>581</v>
      </c>
      <c r="C58" s="424"/>
      <c r="D58" s="355">
        <v>1.3427472735295971</v>
      </c>
      <c r="E58" s="355">
        <v>0.71518240955605428</v>
      </c>
    </row>
    <row r="59" spans="1:9">
      <c r="A59" s="424"/>
      <c r="B59" s="424" t="s">
        <v>582</v>
      </c>
      <c r="C59" s="424"/>
      <c r="D59" s="355">
        <v>20.59824749416882</v>
      </c>
      <c r="E59" s="355">
        <v>20.229581161791</v>
      </c>
    </row>
    <row r="60" spans="1:9">
      <c r="A60" s="424"/>
      <c r="B60" s="424" t="s">
        <v>583</v>
      </c>
      <c r="C60" s="424"/>
      <c r="D60" s="355">
        <v>19.122066023660931</v>
      </c>
      <c r="E60" s="355">
        <v>23.447902004793242</v>
      </c>
    </row>
    <row r="61" spans="1:9">
      <c r="A61" s="424"/>
      <c r="B61" s="424" t="s">
        <v>584</v>
      </c>
      <c r="C61" s="424"/>
      <c r="D61" s="355">
        <v>4.6807035239235955</v>
      </c>
      <c r="E61" s="355">
        <v>10.222733670635675</v>
      </c>
    </row>
    <row r="62" spans="1:9">
      <c r="A62" s="424"/>
      <c r="B62" s="424" t="s">
        <v>585</v>
      </c>
      <c r="C62" s="424"/>
      <c r="D62" s="355">
        <v>3.6352938704322426</v>
      </c>
      <c r="E62" s="355">
        <v>18.300871153041427</v>
      </c>
    </row>
    <row r="63" spans="1:9">
      <c r="A63" s="424" t="s">
        <v>586</v>
      </c>
      <c r="B63" s="424"/>
      <c r="C63" s="424"/>
      <c r="D63" s="455"/>
      <c r="E63" s="455"/>
    </row>
    <row r="64" spans="1:9">
      <c r="A64" s="424"/>
      <c r="B64" s="424" t="s">
        <v>587</v>
      </c>
      <c r="C64" s="424"/>
      <c r="D64" s="456">
        <v>36.300970627740185</v>
      </c>
      <c r="E64" s="456">
        <v>35.27037319116527</v>
      </c>
    </row>
    <row r="65" spans="1:5">
      <c r="A65" s="424"/>
      <c r="B65" s="424" t="s">
        <v>588</v>
      </c>
      <c r="C65" s="424"/>
      <c r="D65" s="456">
        <v>12.766415773334346</v>
      </c>
      <c r="E65" s="456">
        <v>15.952018278750952</v>
      </c>
    </row>
    <row r="66" spans="1:5" ht="14.25">
      <c r="A66" s="424"/>
      <c r="B66" s="424" t="s">
        <v>583</v>
      </c>
      <c r="C66" s="86"/>
      <c r="D66" s="456">
        <v>50.932613598925464</v>
      </c>
      <c r="E66" s="456">
        <v>48.777608530083775</v>
      </c>
    </row>
    <row r="67" spans="1:5">
      <c r="A67" s="424" t="s">
        <v>589</v>
      </c>
      <c r="B67" s="424"/>
      <c r="C67" s="424"/>
      <c r="D67" s="457"/>
      <c r="E67" s="458"/>
    </row>
    <row r="68" spans="1:5">
      <c r="A68" s="424"/>
      <c r="B68" s="424" t="s">
        <v>590</v>
      </c>
      <c r="C68" s="424"/>
      <c r="D68" s="456">
        <v>52.671503230501223</v>
      </c>
      <c r="E68" s="456">
        <v>52.798539892230139</v>
      </c>
    </row>
    <row r="69" spans="1:5">
      <c r="A69" s="424"/>
      <c r="B69" s="424" t="s">
        <v>591</v>
      </c>
      <c r="C69" s="424"/>
      <c r="D69" s="456">
        <v>0.94820172440406625</v>
      </c>
      <c r="E69" s="456">
        <v>0.94733182687293582</v>
      </c>
    </row>
    <row r="70" spans="1:5">
      <c r="A70" s="424"/>
      <c r="B70" s="424" t="s">
        <v>592</v>
      </c>
      <c r="C70" s="424"/>
      <c r="D70" s="456">
        <v>21.396282167192222</v>
      </c>
      <c r="E70" s="456">
        <v>25.004345558838867</v>
      </c>
    </row>
    <row r="71" spans="1:5">
      <c r="A71" s="424"/>
      <c r="B71" s="424" t="s">
        <v>593</v>
      </c>
      <c r="C71" s="424"/>
      <c r="D71" s="456">
        <v>15.268252883194778</v>
      </c>
      <c r="E71" s="456">
        <v>14.470710933426039</v>
      </c>
    </row>
    <row r="72" spans="1:5">
      <c r="A72" s="424"/>
      <c r="B72" s="424" t="s">
        <v>583</v>
      </c>
      <c r="C72" s="424"/>
      <c r="D72" s="456">
        <v>9.715759994707712</v>
      </c>
      <c r="E72" s="456">
        <v>6.7790717886320184</v>
      </c>
    </row>
  </sheetData>
  <mergeCells count="2">
    <mergeCell ref="A2:I2"/>
    <mergeCell ref="A49:I49"/>
  </mergeCells>
  <pageMargins left="0.7" right="0.7" top="0.75" bottom="0.75" header="0.3" footer="0.3"/>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4" tint="0.79998168889431442"/>
  </sheetPr>
  <dimension ref="A1:K32"/>
  <sheetViews>
    <sheetView showGridLines="0" zoomScaleNormal="100" zoomScaleSheetLayoutView="115" workbookViewId="0"/>
  </sheetViews>
  <sheetFormatPr baseColWidth="10" defaultRowHeight="14.25"/>
  <cols>
    <col min="1" max="3" width="5.875" customWidth="1"/>
    <col min="4" max="6" width="8.5" customWidth="1"/>
    <col min="7" max="9" width="10" customWidth="1"/>
    <col min="10" max="10" width="15.875" customWidth="1"/>
  </cols>
  <sheetData>
    <row r="1" spans="1:11" ht="15">
      <c r="A1" s="2" t="s">
        <v>0</v>
      </c>
      <c r="B1" s="1"/>
      <c r="C1" s="1"/>
      <c r="D1" s="1"/>
      <c r="E1" s="1"/>
      <c r="F1" s="1"/>
      <c r="G1" s="1"/>
      <c r="H1" s="1"/>
      <c r="I1" s="1"/>
      <c r="J1" s="1"/>
      <c r="K1" s="1"/>
    </row>
    <row r="3" spans="1:11">
      <c r="A3" s="86"/>
      <c r="B3" s="86"/>
      <c r="C3" s="86"/>
      <c r="D3" s="14"/>
      <c r="E3" s="14"/>
      <c r="F3" s="14"/>
      <c r="G3" s="15"/>
      <c r="H3" s="16"/>
      <c r="I3" s="16"/>
      <c r="J3" s="15"/>
    </row>
    <row r="4" spans="1:11">
      <c r="A4" s="17" t="s">
        <v>33</v>
      </c>
      <c r="B4" s="18" t="s">
        <v>34</v>
      </c>
      <c r="C4" s="19" t="s">
        <v>35</v>
      </c>
      <c r="D4" s="14"/>
      <c r="E4" s="535" t="s">
        <v>782</v>
      </c>
      <c r="F4" s="20"/>
      <c r="G4" s="15"/>
      <c r="H4" s="16"/>
      <c r="I4" s="16"/>
      <c r="J4" s="16"/>
    </row>
    <row r="5" spans="1:11">
      <c r="A5" s="21">
        <v>15</v>
      </c>
      <c r="B5" s="22">
        <v>98.733999999999995</v>
      </c>
      <c r="C5" s="23">
        <v>98.736999999999995</v>
      </c>
      <c r="D5" s="24"/>
      <c r="E5" s="25"/>
      <c r="F5" s="14"/>
      <c r="G5" s="14"/>
      <c r="H5" s="14"/>
      <c r="I5" s="14"/>
      <c r="J5" s="16"/>
    </row>
    <row r="6" spans="1:11">
      <c r="A6" s="26">
        <v>16</v>
      </c>
      <c r="B6" s="22">
        <v>96.382000000000005</v>
      </c>
      <c r="C6" s="23">
        <v>95.301000000000002</v>
      </c>
      <c r="D6" s="24"/>
      <c r="E6" s="14"/>
      <c r="F6" s="14"/>
      <c r="G6" s="14"/>
      <c r="H6" s="16"/>
      <c r="I6" s="16"/>
      <c r="J6" s="16"/>
    </row>
    <row r="7" spans="1:11">
      <c r="A7" s="26">
        <v>17</v>
      </c>
      <c r="B7" s="22">
        <v>94.197000000000003</v>
      </c>
      <c r="C7" s="23">
        <v>92.546000000000006</v>
      </c>
      <c r="D7" s="24"/>
      <c r="E7" s="14"/>
      <c r="F7" s="14"/>
      <c r="G7" s="14"/>
      <c r="H7" s="16"/>
      <c r="I7" s="16"/>
      <c r="J7" s="16"/>
    </row>
    <row r="8" spans="1:11">
      <c r="A8" s="26">
        <v>18</v>
      </c>
      <c r="B8" s="22">
        <v>80.527000000000001</v>
      </c>
      <c r="C8" s="23">
        <v>77.998000000000005</v>
      </c>
      <c r="D8" s="24"/>
      <c r="E8" s="14"/>
      <c r="F8" s="14"/>
      <c r="G8" s="14"/>
      <c r="H8" s="16"/>
      <c r="I8" s="16"/>
      <c r="J8" s="16"/>
    </row>
    <row r="9" spans="1:11">
      <c r="A9" s="26">
        <v>19</v>
      </c>
      <c r="B9" s="22">
        <v>69.495999999999995</v>
      </c>
      <c r="C9" s="23">
        <v>62.944000000000003</v>
      </c>
      <c r="D9" s="24"/>
      <c r="E9" s="14"/>
      <c r="F9" s="14"/>
      <c r="G9" s="14"/>
      <c r="H9" s="16"/>
      <c r="I9" s="16"/>
      <c r="J9" s="16"/>
    </row>
    <row r="10" spans="1:11">
      <c r="A10" s="26">
        <v>20</v>
      </c>
      <c r="B10" s="22">
        <v>60.42</v>
      </c>
      <c r="C10" s="23">
        <v>49.859000000000002</v>
      </c>
      <c r="D10" s="24"/>
      <c r="E10" s="14"/>
      <c r="F10" s="14"/>
      <c r="G10" s="14"/>
      <c r="H10" s="16"/>
      <c r="I10" s="16"/>
      <c r="J10" s="16"/>
    </row>
    <row r="11" spans="1:11">
      <c r="A11" s="26">
        <v>21</v>
      </c>
      <c r="B11" s="22">
        <v>48.656999999999996</v>
      </c>
      <c r="C11" s="23">
        <v>39.634999999999998</v>
      </c>
      <c r="D11" s="24"/>
      <c r="E11" s="14"/>
      <c r="F11" s="14"/>
      <c r="G11" s="14"/>
      <c r="H11" s="16"/>
      <c r="I11" s="16"/>
      <c r="J11" s="16"/>
    </row>
    <row r="12" spans="1:11">
      <c r="A12" s="26">
        <v>22</v>
      </c>
      <c r="B12" s="22">
        <v>40.216999999999999</v>
      </c>
      <c r="C12" s="23">
        <v>33.25</v>
      </c>
      <c r="D12" s="24"/>
      <c r="E12" s="14"/>
      <c r="F12" s="14"/>
      <c r="G12" s="14"/>
      <c r="H12" s="16"/>
      <c r="I12" s="16"/>
      <c r="J12" s="16"/>
    </row>
    <row r="13" spans="1:11">
      <c r="A13" s="26">
        <v>23</v>
      </c>
      <c r="B13" s="22">
        <v>29.651</v>
      </c>
      <c r="C13" s="23">
        <v>25.574000000000002</v>
      </c>
      <c r="D13" s="24"/>
      <c r="E13" s="14"/>
      <c r="F13" s="14"/>
      <c r="G13" s="14"/>
      <c r="H13" s="16"/>
      <c r="I13" s="16"/>
      <c r="J13" s="16"/>
    </row>
    <row r="14" spans="1:11">
      <c r="A14" s="26">
        <v>24</v>
      </c>
      <c r="B14" s="22">
        <v>19.771000000000001</v>
      </c>
      <c r="C14" s="23">
        <v>17.706</v>
      </c>
      <c r="D14" s="24"/>
      <c r="E14" s="14"/>
      <c r="F14" s="14"/>
      <c r="G14" s="14"/>
      <c r="H14" s="16"/>
      <c r="I14" s="16"/>
      <c r="J14" s="16"/>
    </row>
    <row r="15" spans="1:11">
      <c r="A15" s="26">
        <v>25</v>
      </c>
      <c r="B15" s="22">
        <v>12.724</v>
      </c>
      <c r="C15" s="23">
        <v>11.887</v>
      </c>
      <c r="D15" s="24"/>
      <c r="E15" s="14"/>
      <c r="F15" s="14"/>
      <c r="G15" s="14"/>
      <c r="H15" s="16"/>
      <c r="I15" s="16"/>
      <c r="J15" s="16"/>
    </row>
    <row r="16" spans="1:11">
      <c r="A16" s="26">
        <v>26</v>
      </c>
      <c r="B16" s="22">
        <v>8.5239999999999991</v>
      </c>
      <c r="C16" s="23">
        <v>8.07</v>
      </c>
      <c r="D16" s="24"/>
      <c r="E16" s="14"/>
      <c r="F16" s="14"/>
      <c r="G16" s="14"/>
      <c r="H16" s="16"/>
      <c r="I16" s="16"/>
      <c r="J16" s="16"/>
    </row>
    <row r="17" spans="1:10">
      <c r="A17" s="26">
        <v>27</v>
      </c>
      <c r="B17" s="22">
        <v>5.9450000000000003</v>
      </c>
      <c r="C17" s="23">
        <v>5.5960000000000001</v>
      </c>
      <c r="D17" s="24"/>
      <c r="E17" s="14"/>
      <c r="F17" s="14"/>
      <c r="G17" s="14"/>
      <c r="H17" s="16"/>
      <c r="I17" s="16"/>
      <c r="J17" s="16"/>
    </row>
    <row r="18" spans="1:10">
      <c r="A18" s="26">
        <v>28</v>
      </c>
      <c r="B18" s="22">
        <v>4.4720000000000004</v>
      </c>
      <c r="C18" s="23">
        <v>4.1059999999999999</v>
      </c>
      <c r="D18" s="14"/>
      <c r="E18" s="14"/>
      <c r="F18" s="14"/>
      <c r="G18" s="14"/>
      <c r="H18" s="16"/>
      <c r="I18" s="16"/>
      <c r="J18" s="16"/>
    </row>
    <row r="19" spans="1:10">
      <c r="A19" s="27">
        <v>29</v>
      </c>
      <c r="B19" s="28">
        <v>3.3439999999999999</v>
      </c>
      <c r="C19" s="29">
        <v>3.044</v>
      </c>
      <c r="D19" s="24"/>
      <c r="E19" s="14"/>
      <c r="F19" s="14"/>
      <c r="G19" s="14"/>
      <c r="H19" s="16"/>
      <c r="I19" s="16"/>
      <c r="J19" s="16"/>
    </row>
    <row r="20" spans="1:10">
      <c r="A20" s="30"/>
      <c r="B20" s="30"/>
      <c r="C20" s="16"/>
      <c r="D20" s="16"/>
      <c r="E20" s="14"/>
      <c r="F20" s="16"/>
      <c r="G20" s="16"/>
      <c r="H20" s="16"/>
      <c r="I20" s="16"/>
      <c r="J20" s="16"/>
    </row>
    <row r="21" spans="1:10" ht="14.25" customHeight="1">
      <c r="A21" s="15"/>
      <c r="B21" s="14"/>
      <c r="C21" s="14"/>
      <c r="D21" s="705" t="s">
        <v>783</v>
      </c>
      <c r="E21" s="705"/>
      <c r="F21" s="705"/>
      <c r="G21" s="705"/>
      <c r="H21" s="705"/>
      <c r="I21" s="705"/>
      <c r="J21" s="705"/>
    </row>
    <row r="22" spans="1:10">
      <c r="A22" s="14"/>
      <c r="B22" s="14"/>
      <c r="C22" s="14"/>
      <c r="D22" s="536" t="s">
        <v>773</v>
      </c>
      <c r="E22" s="14"/>
      <c r="F22" s="14"/>
      <c r="G22" s="15"/>
      <c r="H22" s="16"/>
      <c r="I22" s="16"/>
      <c r="J22" s="16"/>
    </row>
    <row r="23" spans="1:10">
      <c r="A23" s="14"/>
      <c r="B23" s="14"/>
      <c r="C23" s="14"/>
      <c r="D23" s="536" t="s">
        <v>36</v>
      </c>
      <c r="E23" s="14"/>
      <c r="F23" s="14"/>
      <c r="G23" s="15"/>
      <c r="H23" s="16"/>
      <c r="I23" s="16"/>
      <c r="J23" s="16"/>
    </row>
    <row r="24" spans="1:10">
      <c r="A24" s="15"/>
      <c r="B24" s="14"/>
      <c r="C24" s="14"/>
      <c r="D24" s="14"/>
      <c r="E24" s="14"/>
      <c r="F24" s="14"/>
      <c r="G24" s="15"/>
      <c r="H24" s="16"/>
      <c r="I24" s="16"/>
      <c r="J24" s="16"/>
    </row>
    <row r="25" spans="1:10">
      <c r="A25" s="15"/>
      <c r="B25" s="14"/>
      <c r="C25" s="14"/>
      <c r="D25" s="16"/>
      <c r="E25" s="16"/>
      <c r="F25" s="16"/>
      <c r="G25" s="16"/>
      <c r="H25" s="16"/>
      <c r="I25" s="16"/>
      <c r="J25" s="9" t="s">
        <v>31</v>
      </c>
    </row>
    <row r="29" spans="1:10">
      <c r="B29" s="33" t="s">
        <v>40</v>
      </c>
      <c r="C29" s="34" t="s">
        <v>41</v>
      </c>
    </row>
    <row r="30" spans="1:10">
      <c r="A30" s="13" t="s">
        <v>37</v>
      </c>
      <c r="B30" s="32">
        <f>B5</f>
        <v>98.733999999999995</v>
      </c>
      <c r="C30" s="32">
        <f>C5</f>
        <v>98.736999999999995</v>
      </c>
    </row>
    <row r="31" spans="1:10">
      <c r="A31" s="13" t="s">
        <v>38</v>
      </c>
      <c r="B31" s="32">
        <f>B10</f>
        <v>60.42</v>
      </c>
      <c r="C31" s="32">
        <f>C10</f>
        <v>49.859000000000002</v>
      </c>
    </row>
    <row r="32" spans="1:10">
      <c r="A32" s="13" t="s">
        <v>39</v>
      </c>
      <c r="B32" s="32">
        <f>B13</f>
        <v>29.651</v>
      </c>
      <c r="C32" s="32">
        <f>C13</f>
        <v>25.574000000000002</v>
      </c>
    </row>
  </sheetData>
  <mergeCells count="1">
    <mergeCell ref="D21:J21"/>
  </mergeCells>
  <conditionalFormatting sqref="F6:G19">
    <cfRule type="cellIs" dxfId="2" priority="2" stopIfTrue="1" operator="lessThan">
      <formula>0</formula>
    </cfRule>
    <cfRule type="cellIs" dxfId="1" priority="3" stopIfTrue="1" operator="greaterThan">
      <formula>0</formula>
    </cfRule>
  </conditionalFormatting>
  <pageMargins left="0.7" right="0.7" top="0.75" bottom="0.75" header="0.3" footer="0.3"/>
  <pageSetup paperSize="9" scale="8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47"/>
  <sheetViews>
    <sheetView showGridLines="0" zoomScaleNormal="100" workbookViewId="0"/>
  </sheetViews>
  <sheetFormatPr baseColWidth="10" defaultRowHeight="14.25"/>
  <cols>
    <col min="1" max="1" width="14.125" customWidth="1"/>
    <col min="2" max="2" width="23.875" customWidth="1"/>
    <col min="3" max="3" width="13.125" customWidth="1"/>
    <col min="4" max="4" width="5" customWidth="1"/>
    <col min="5" max="5" width="12.375" customWidth="1"/>
    <col min="6" max="6" width="7.625" customWidth="1"/>
    <col min="7" max="7" width="6.125" customWidth="1"/>
    <col min="8" max="8" width="7.375" customWidth="1"/>
  </cols>
  <sheetData>
    <row r="1" spans="1:8">
      <c r="A1" s="459" t="s">
        <v>2</v>
      </c>
      <c r="B1" s="460"/>
      <c r="C1" s="460"/>
      <c r="D1" s="460"/>
      <c r="E1" s="168"/>
      <c r="F1" s="1"/>
      <c r="G1" s="1"/>
      <c r="H1" s="1"/>
    </row>
    <row r="2" spans="1:8" ht="16.5">
      <c r="A2" s="462" t="s">
        <v>594</v>
      </c>
      <c r="B2" s="463"/>
      <c r="C2" s="463"/>
      <c r="D2" s="463"/>
      <c r="E2" s="463"/>
      <c r="F2" s="464"/>
      <c r="G2" s="464"/>
      <c r="H2" s="464"/>
    </row>
    <row r="3" spans="1:8">
      <c r="A3" s="86"/>
      <c r="B3" s="86"/>
      <c r="C3" s="86"/>
      <c r="D3" s="86"/>
      <c r="E3" s="86"/>
      <c r="F3" s="86"/>
      <c r="G3" s="86"/>
      <c r="H3" s="86"/>
    </row>
    <row r="4" spans="1:8">
      <c r="A4" s="399"/>
      <c r="B4" s="399"/>
      <c r="C4" s="355"/>
      <c r="D4" s="355"/>
      <c r="E4" s="425"/>
      <c r="F4" s="86"/>
      <c r="G4" s="56"/>
      <c r="H4" s="56"/>
    </row>
    <row r="5" spans="1:8">
      <c r="A5" s="399"/>
      <c r="B5" s="399"/>
      <c r="C5" s="355"/>
      <c r="D5" s="355"/>
      <c r="E5" s="425"/>
      <c r="F5" s="86"/>
      <c r="G5" s="56"/>
      <c r="H5" s="56"/>
    </row>
    <row r="6" spans="1:8">
      <c r="A6" s="424"/>
      <c r="B6" s="86"/>
      <c r="C6" s="86"/>
      <c r="D6" s="86"/>
      <c r="E6" s="86"/>
      <c r="F6" s="86"/>
      <c r="G6" s="86"/>
      <c r="H6" s="86"/>
    </row>
    <row r="7" spans="1:8">
      <c r="A7" s="86"/>
      <c r="B7" s="86"/>
      <c r="C7" s="86"/>
      <c r="D7" s="86"/>
      <c r="E7" s="86"/>
      <c r="F7" s="86"/>
      <c r="G7" s="86"/>
      <c r="H7" s="86"/>
    </row>
    <row r="8" spans="1:8">
      <c r="A8" s="86"/>
      <c r="B8" s="86"/>
      <c r="C8" s="86"/>
      <c r="D8" s="86"/>
      <c r="E8" s="86"/>
      <c r="F8" s="86"/>
      <c r="G8" s="86"/>
      <c r="H8" s="86"/>
    </row>
    <row r="9" spans="1:8">
      <c r="A9" s="86"/>
      <c r="B9" s="86"/>
      <c r="C9" s="86"/>
      <c r="D9" s="86"/>
      <c r="E9" s="86"/>
      <c r="F9" s="86"/>
      <c r="G9" s="86"/>
      <c r="H9" s="86"/>
    </row>
    <row r="10" spans="1:8">
      <c r="A10" s="86"/>
      <c r="B10" s="86"/>
      <c r="C10" s="86"/>
      <c r="D10" s="86"/>
      <c r="E10" s="86"/>
      <c r="F10" s="86"/>
      <c r="G10" s="86"/>
      <c r="H10" s="86"/>
    </row>
    <row r="11" spans="1:8">
      <c r="A11" s="86"/>
      <c r="B11" s="86"/>
      <c r="C11" s="86"/>
      <c r="D11" s="86"/>
      <c r="E11" s="86"/>
      <c r="F11" s="86"/>
      <c r="G11" s="86"/>
      <c r="H11" s="86"/>
    </row>
    <row r="12" spans="1:8">
      <c r="A12" s="86"/>
      <c r="B12" s="86"/>
      <c r="C12" s="86"/>
      <c r="D12" s="86"/>
      <c r="E12" s="86"/>
      <c r="F12" s="86"/>
      <c r="G12" s="86"/>
      <c r="H12" s="86"/>
    </row>
    <row r="13" spans="1:8">
      <c r="A13" s="86"/>
      <c r="B13" s="86"/>
      <c r="C13" s="86"/>
      <c r="D13" s="86"/>
      <c r="E13" s="86"/>
      <c r="F13" s="86"/>
      <c r="G13" s="86"/>
      <c r="H13" s="86"/>
    </row>
    <row r="14" spans="1:8">
      <c r="A14" s="86"/>
      <c r="B14" s="86"/>
      <c r="C14" s="86"/>
      <c r="D14" s="86"/>
      <c r="E14" s="86"/>
      <c r="F14" s="86"/>
      <c r="G14" s="86"/>
      <c r="H14" s="86"/>
    </row>
    <row r="15" spans="1:8">
      <c r="A15" s="86"/>
      <c r="B15" s="86"/>
      <c r="C15" s="86"/>
      <c r="D15" s="86"/>
      <c r="E15" s="86"/>
      <c r="F15" s="86"/>
      <c r="G15" s="86"/>
      <c r="H15" s="86"/>
    </row>
    <row r="16" spans="1:8">
      <c r="A16" s="86"/>
      <c r="B16" s="86"/>
      <c r="C16" s="86"/>
      <c r="D16" s="86"/>
      <c r="E16" s="86"/>
      <c r="F16" s="86"/>
      <c r="G16" s="86"/>
      <c r="H16" s="86"/>
    </row>
    <row r="17" spans="1:8">
      <c r="A17" s="86"/>
      <c r="B17" s="86"/>
      <c r="C17" s="86"/>
      <c r="D17" s="86"/>
      <c r="E17" s="86"/>
      <c r="F17" s="86"/>
      <c r="G17" s="86"/>
      <c r="H17" s="86"/>
    </row>
    <row r="18" spans="1:8">
      <c r="A18" s="86"/>
      <c r="B18" s="86"/>
      <c r="C18" s="86"/>
      <c r="D18" s="86"/>
      <c r="E18" s="86"/>
      <c r="F18" s="86"/>
      <c r="G18" s="86"/>
      <c r="H18" s="86"/>
    </row>
    <row r="19" spans="1:8">
      <c r="A19" s="86"/>
      <c r="B19" s="86"/>
      <c r="C19" s="86"/>
      <c r="D19" s="86"/>
      <c r="E19" s="86"/>
      <c r="F19" s="86"/>
      <c r="G19" s="86"/>
      <c r="H19" s="86"/>
    </row>
    <row r="20" spans="1:8">
      <c r="A20" s="86"/>
      <c r="B20" s="86"/>
      <c r="C20" s="86"/>
      <c r="D20" s="86"/>
      <c r="E20" s="86"/>
      <c r="F20" s="86"/>
      <c r="G20" s="86"/>
      <c r="H20" s="86"/>
    </row>
    <row r="21" spans="1:8">
      <c r="A21" s="86"/>
      <c r="B21" s="86"/>
      <c r="C21" s="86"/>
      <c r="D21" s="86"/>
      <c r="E21" s="86"/>
      <c r="F21" s="86"/>
      <c r="G21" s="86"/>
      <c r="H21" s="86"/>
    </row>
    <row r="22" spans="1:8">
      <c r="A22" s="86"/>
      <c r="B22" s="86"/>
      <c r="C22" s="86"/>
      <c r="D22" s="86"/>
      <c r="E22" s="86"/>
      <c r="F22" s="86"/>
      <c r="G22" s="86"/>
      <c r="H22" s="86"/>
    </row>
    <row r="23" spans="1:8">
      <c r="A23" s="86"/>
      <c r="B23" s="86"/>
      <c r="C23" s="86"/>
      <c r="D23" s="86"/>
      <c r="E23" s="86"/>
      <c r="F23" s="86"/>
      <c r="G23" s="86"/>
      <c r="H23" s="86"/>
    </row>
    <row r="24" spans="1:8">
      <c r="A24" s="86"/>
      <c r="B24" s="86"/>
      <c r="C24" s="86"/>
      <c r="D24" s="86"/>
      <c r="E24" s="86"/>
      <c r="F24" s="86"/>
      <c r="G24" s="86"/>
      <c r="H24" s="86"/>
    </row>
    <row r="25" spans="1:8" ht="36.75" customHeight="1">
      <c r="A25" s="730" t="s">
        <v>824</v>
      </c>
      <c r="B25" s="730"/>
      <c r="C25" s="730"/>
      <c r="D25" s="730"/>
      <c r="E25" s="730"/>
      <c r="F25" s="730"/>
      <c r="G25" s="424"/>
      <c r="H25" s="424"/>
    </row>
    <row r="26" spans="1:8">
      <c r="A26" s="597" t="s">
        <v>777</v>
      </c>
      <c r="B26" s="206"/>
      <c r="C26" s="206"/>
      <c r="D26" s="206"/>
      <c r="E26" s="206"/>
      <c r="F26" s="206"/>
      <c r="G26" s="72"/>
      <c r="H26" s="72"/>
    </row>
    <row r="27" spans="1:8">
      <c r="A27" s="206" t="s">
        <v>333</v>
      </c>
      <c r="B27" s="206"/>
      <c r="C27" s="206"/>
      <c r="D27" s="206"/>
      <c r="E27" s="206"/>
      <c r="F27" s="206"/>
      <c r="G27" s="72"/>
      <c r="H27" s="9" t="s">
        <v>31</v>
      </c>
    </row>
    <row r="28" spans="1:8">
      <c r="A28" s="86"/>
      <c r="B28" s="86"/>
      <c r="C28" s="86"/>
      <c r="D28" s="86"/>
      <c r="E28" s="86"/>
      <c r="F28" s="86"/>
      <c r="G28" s="86"/>
      <c r="H28" s="86"/>
    </row>
    <row r="29" spans="1:8">
      <c r="A29" s="86"/>
      <c r="B29" s="86"/>
      <c r="C29" s="86"/>
      <c r="D29" s="86"/>
      <c r="E29" s="424" t="s">
        <v>468</v>
      </c>
      <c r="F29" s="86"/>
      <c r="G29" s="86"/>
      <c r="H29" s="98"/>
    </row>
    <row r="30" spans="1:8">
      <c r="A30" s="86"/>
      <c r="B30" s="86"/>
      <c r="C30" s="465"/>
      <c r="D30" s="465"/>
      <c r="E30" s="454"/>
      <c r="F30" s="403" t="s">
        <v>595</v>
      </c>
      <c r="G30" s="403" t="s">
        <v>596</v>
      </c>
      <c r="H30" s="403" t="s">
        <v>597</v>
      </c>
    </row>
    <row r="31" spans="1:8">
      <c r="A31" s="466" t="s">
        <v>598</v>
      </c>
      <c r="B31" s="466" t="s">
        <v>599</v>
      </c>
      <c r="C31" s="467" t="s">
        <v>600</v>
      </c>
      <c r="D31" s="467"/>
      <c r="E31" s="454"/>
      <c r="F31" s="454"/>
      <c r="G31" s="454"/>
      <c r="H31" s="98"/>
    </row>
    <row r="32" spans="1:8">
      <c r="A32" s="74" t="s">
        <v>579</v>
      </c>
      <c r="B32" s="399" t="s">
        <v>601</v>
      </c>
      <c r="C32" s="355">
        <v>62.850583109394975</v>
      </c>
      <c r="D32" s="355"/>
      <c r="E32" s="426" t="s">
        <v>602</v>
      </c>
      <c r="F32" s="153">
        <v>48180</v>
      </c>
      <c r="G32" s="153">
        <v>28478</v>
      </c>
      <c r="H32" s="56">
        <v>62.850583109394975</v>
      </c>
    </row>
    <row r="33" spans="1:8">
      <c r="A33" s="74"/>
      <c r="B33" s="399" t="s">
        <v>603</v>
      </c>
      <c r="C33" s="355">
        <v>62.955665024630541</v>
      </c>
      <c r="D33" s="355"/>
      <c r="E33" s="426" t="s">
        <v>604</v>
      </c>
      <c r="F33" s="153">
        <v>1278</v>
      </c>
      <c r="G33" s="153">
        <v>752</v>
      </c>
      <c r="H33" s="56">
        <v>62.955665024630541</v>
      </c>
    </row>
    <row r="34" spans="1:8" ht="15.75">
      <c r="A34" s="468"/>
      <c r="B34" s="399" t="s">
        <v>605</v>
      </c>
      <c r="C34" s="355">
        <v>47.962129366865639</v>
      </c>
      <c r="D34" s="355"/>
      <c r="E34" s="426" t="s">
        <v>606</v>
      </c>
      <c r="F34" s="153">
        <v>19605</v>
      </c>
      <c r="G34" s="153">
        <v>21271</v>
      </c>
      <c r="H34" s="56">
        <v>47.962129366865639</v>
      </c>
    </row>
    <row r="35" spans="1:8" ht="15.75">
      <c r="A35" s="468"/>
      <c r="B35" s="399" t="s">
        <v>607</v>
      </c>
      <c r="C35" s="355">
        <v>42.468790106171973</v>
      </c>
      <c r="D35" s="355"/>
      <c r="E35" s="426" t="s">
        <v>608</v>
      </c>
      <c r="F35" s="153">
        <v>18200</v>
      </c>
      <c r="G35" s="153">
        <v>24655</v>
      </c>
      <c r="H35" s="56">
        <v>42.468790106171973</v>
      </c>
    </row>
    <row r="36" spans="1:8" ht="15.75">
      <c r="A36" s="468"/>
      <c r="B36" s="399" t="s">
        <v>609</v>
      </c>
      <c r="C36" s="355">
        <v>29.30149960536701</v>
      </c>
      <c r="D36" s="355"/>
      <c r="E36" s="426" t="s">
        <v>610</v>
      </c>
      <c r="F36" s="153">
        <v>4455</v>
      </c>
      <c r="G36" s="153">
        <v>10749</v>
      </c>
      <c r="H36" s="56">
        <v>29.30149960536701</v>
      </c>
    </row>
    <row r="37" spans="1:8" ht="15.75">
      <c r="A37" s="468"/>
      <c r="B37" s="399" t="s">
        <v>611</v>
      </c>
      <c r="C37" s="355">
        <v>15.240276615425275</v>
      </c>
      <c r="D37" s="355"/>
      <c r="E37" s="426" t="s">
        <v>612</v>
      </c>
      <c r="F37" s="153">
        <v>3460</v>
      </c>
      <c r="G37" s="153">
        <v>19243</v>
      </c>
      <c r="H37" s="56">
        <v>15.240276615425275</v>
      </c>
    </row>
    <row r="38" spans="1:8">
      <c r="A38" s="78" t="s">
        <v>586</v>
      </c>
      <c r="B38" s="399" t="s">
        <v>613</v>
      </c>
      <c r="C38" s="355">
        <v>60.730942084287292</v>
      </c>
      <c r="D38" s="355"/>
      <c r="E38" s="426" t="s">
        <v>614</v>
      </c>
      <c r="F38" s="153">
        <v>28648</v>
      </c>
      <c r="G38" s="153">
        <v>18524</v>
      </c>
      <c r="H38" s="56">
        <v>60.730942084287292</v>
      </c>
    </row>
    <row r="39" spans="1:8">
      <c r="A39" s="399"/>
      <c r="B39" s="78" t="s">
        <v>615</v>
      </c>
      <c r="C39" s="355">
        <v>54.598168319514443</v>
      </c>
      <c r="D39" s="355"/>
      <c r="E39" s="426" t="s">
        <v>616</v>
      </c>
      <c r="F39" s="153">
        <v>10075</v>
      </c>
      <c r="G39" s="153">
        <v>8378</v>
      </c>
      <c r="H39" s="56">
        <v>54.598168319514443</v>
      </c>
    </row>
    <row r="40" spans="1:8">
      <c r="A40" s="399"/>
      <c r="B40" s="399" t="s">
        <v>617</v>
      </c>
      <c r="C40" s="355">
        <v>61.074559737437895</v>
      </c>
      <c r="D40" s="355"/>
      <c r="E40" s="426" t="s">
        <v>618</v>
      </c>
      <c r="F40" s="153">
        <v>40195</v>
      </c>
      <c r="G40" s="153">
        <v>25618</v>
      </c>
      <c r="H40" s="56">
        <v>61.074559737437895</v>
      </c>
    </row>
    <row r="41" spans="1:8">
      <c r="A41" s="399" t="s">
        <v>589</v>
      </c>
      <c r="B41" s="399" t="s">
        <v>619</v>
      </c>
      <c r="C41" s="355">
        <v>79.723640732952845</v>
      </c>
      <c r="D41" s="355"/>
      <c r="E41" s="424" t="s">
        <v>620</v>
      </c>
      <c r="F41" s="153">
        <v>23886</v>
      </c>
      <c r="G41" s="153">
        <v>6075</v>
      </c>
      <c r="H41" s="56">
        <v>79.723640732952845</v>
      </c>
    </row>
    <row r="42" spans="1:8" ht="15.75">
      <c r="A42" s="468"/>
      <c r="B42" s="399" t="s">
        <v>621</v>
      </c>
      <c r="C42" s="355">
        <v>79.77736549165121</v>
      </c>
      <c r="D42" s="355"/>
      <c r="E42" s="426" t="s">
        <v>622</v>
      </c>
      <c r="F42" s="153">
        <v>430</v>
      </c>
      <c r="G42" s="153">
        <v>109</v>
      </c>
      <c r="H42" s="56">
        <v>79.77736549165121</v>
      </c>
    </row>
    <row r="43" spans="1:8" ht="15.75">
      <c r="A43" s="468"/>
      <c r="B43" s="399" t="s">
        <v>623</v>
      </c>
      <c r="C43" s="355">
        <v>77.130365659777425</v>
      </c>
      <c r="D43" s="355"/>
      <c r="E43" s="426" t="s">
        <v>624</v>
      </c>
      <c r="F43" s="153">
        <v>9703</v>
      </c>
      <c r="G43" s="153">
        <v>2877</v>
      </c>
      <c r="H43" s="56">
        <v>77.130365659777425</v>
      </c>
    </row>
    <row r="44" spans="1:8" ht="15.75">
      <c r="A44" s="468"/>
      <c r="B44" s="399" t="s">
        <v>625</v>
      </c>
      <c r="C44" s="355">
        <v>80.614739783443937</v>
      </c>
      <c r="D44" s="355"/>
      <c r="E44" s="426" t="s">
        <v>626</v>
      </c>
      <c r="F44" s="153">
        <v>6924</v>
      </c>
      <c r="G44" s="153">
        <v>1665</v>
      </c>
      <c r="H44" s="56">
        <v>80.614739783443937</v>
      </c>
    </row>
    <row r="45" spans="1:8" ht="15.75">
      <c r="A45" s="468"/>
      <c r="B45" s="469" t="s">
        <v>627</v>
      </c>
      <c r="C45" s="355">
        <v>84.959506363285769</v>
      </c>
      <c r="D45" s="355"/>
      <c r="E45" s="426" t="s">
        <v>628</v>
      </c>
      <c r="F45" s="153">
        <v>4406</v>
      </c>
      <c r="G45" s="153">
        <v>780</v>
      </c>
      <c r="H45" s="56">
        <v>84.959506363285769</v>
      </c>
    </row>
    <row r="46" spans="1:8">
      <c r="A46" s="86"/>
      <c r="B46" s="86"/>
      <c r="C46" s="86"/>
      <c r="D46" s="86"/>
      <c r="E46" s="86"/>
      <c r="F46" s="86"/>
      <c r="G46" s="86"/>
      <c r="H46" s="86"/>
    </row>
    <row r="47" spans="1:8">
      <c r="A47" s="86"/>
      <c r="B47" s="86"/>
      <c r="C47" s="86"/>
      <c r="D47" s="86"/>
      <c r="E47" s="86"/>
      <c r="F47" s="86"/>
      <c r="G47" s="86"/>
      <c r="H47" s="86"/>
    </row>
  </sheetData>
  <mergeCells count="1">
    <mergeCell ref="A25:F25"/>
  </mergeCells>
  <pageMargins left="0.7" right="0.7" top="0.75" bottom="0.75" header="0.3" footer="0.3"/>
  <pageSetup paperSize="9" scale="9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Z42"/>
  <sheetViews>
    <sheetView showGridLines="0" zoomScaleNormal="100" workbookViewId="0"/>
  </sheetViews>
  <sheetFormatPr baseColWidth="10" defaultRowHeight="14.25"/>
  <cols>
    <col min="1" max="1" width="8.75" bestFit="1" customWidth="1"/>
    <col min="2" max="26" width="3.625" customWidth="1"/>
  </cols>
  <sheetData>
    <row r="1" spans="1:26" ht="29.25">
      <c r="A1" s="459" t="s">
        <v>2</v>
      </c>
      <c r="B1" s="460"/>
      <c r="C1" s="460"/>
      <c r="D1" s="460"/>
      <c r="E1" s="159"/>
      <c r="F1" s="159"/>
      <c r="G1" s="159"/>
      <c r="H1" s="159"/>
      <c r="I1" s="159"/>
      <c r="J1" s="159"/>
      <c r="K1" s="159"/>
      <c r="L1" s="159"/>
      <c r="M1" s="159"/>
      <c r="N1" s="159"/>
      <c r="O1" s="159"/>
      <c r="P1" s="159"/>
      <c r="Q1" s="625"/>
      <c r="R1" s="414"/>
      <c r="S1" s="414"/>
      <c r="T1" s="414"/>
      <c r="U1" s="414"/>
      <c r="V1" s="414"/>
      <c r="W1" s="626"/>
      <c r="X1" s="626"/>
      <c r="Y1" s="626"/>
      <c r="Z1" s="626"/>
    </row>
    <row r="2" spans="1:26" ht="29.25">
      <c r="A2" s="462" t="s">
        <v>826</v>
      </c>
      <c r="B2" s="463"/>
      <c r="C2" s="463"/>
      <c r="D2" s="463"/>
      <c r="E2" s="463"/>
      <c r="F2" s="463"/>
      <c r="G2" s="463"/>
      <c r="H2" s="463"/>
      <c r="I2" s="463"/>
      <c r="J2" s="463"/>
      <c r="K2" s="463"/>
      <c r="L2" s="463"/>
      <c r="M2" s="463"/>
      <c r="N2" s="511"/>
      <c r="O2" s="511"/>
      <c r="P2" s="511"/>
      <c r="Q2" s="312"/>
      <c r="R2" s="86"/>
      <c r="S2" s="86"/>
      <c r="T2" s="86"/>
      <c r="U2" s="86"/>
      <c r="V2" s="86"/>
      <c r="W2" s="86"/>
      <c r="X2" s="86"/>
      <c r="Y2" s="86"/>
      <c r="Z2" s="86"/>
    </row>
    <row r="3" spans="1:26">
      <c r="A3" s="70"/>
      <c r="B3" s="86"/>
      <c r="C3" s="86"/>
      <c r="D3" s="86"/>
      <c r="E3" s="86"/>
      <c r="F3" s="86"/>
      <c r="G3" s="86"/>
      <c r="H3" s="86"/>
      <c r="I3" s="86"/>
      <c r="J3" s="86"/>
      <c r="K3" s="86"/>
      <c r="L3" s="86"/>
      <c r="M3" s="86"/>
      <c r="N3" s="86"/>
      <c r="O3" s="86"/>
      <c r="P3" s="86"/>
      <c r="Q3" s="86"/>
      <c r="R3" s="86"/>
      <c r="S3" s="86"/>
      <c r="T3" s="86"/>
      <c r="U3" s="86"/>
      <c r="V3" s="86"/>
      <c r="W3" s="86"/>
      <c r="X3" s="86"/>
      <c r="Y3" s="86"/>
      <c r="Z3" s="86"/>
    </row>
    <row r="4" spans="1:26">
      <c r="A4" s="257" t="s">
        <v>691</v>
      </c>
      <c r="B4" s="86"/>
      <c r="C4" s="86"/>
      <c r="D4" s="86"/>
      <c r="E4" s="86"/>
      <c r="F4" s="86"/>
      <c r="G4" s="86"/>
      <c r="H4" s="86"/>
      <c r="I4" s="86"/>
      <c r="J4" s="86"/>
      <c r="K4" s="86"/>
      <c r="L4" s="86"/>
      <c r="M4" s="86"/>
      <c r="N4" s="86"/>
      <c r="O4" s="86"/>
      <c r="P4" s="86"/>
      <c r="Q4" s="86"/>
      <c r="R4" s="86"/>
      <c r="S4" s="86"/>
      <c r="T4" s="86"/>
      <c r="U4" s="86"/>
      <c r="V4" s="86"/>
      <c r="W4" s="86"/>
      <c r="X4" s="86"/>
      <c r="Y4" s="86"/>
      <c r="Z4" s="86"/>
    </row>
    <row r="5" spans="1:26">
      <c r="A5" s="86"/>
      <c r="B5" s="86"/>
      <c r="C5" s="86"/>
      <c r="D5" s="86"/>
      <c r="E5" s="86"/>
      <c r="F5" s="86"/>
      <c r="G5" s="86"/>
      <c r="H5" s="86"/>
      <c r="I5" s="86"/>
      <c r="J5" s="86"/>
      <c r="K5" s="86"/>
      <c r="L5" s="86"/>
      <c r="M5" s="86"/>
      <c r="N5" s="86"/>
      <c r="O5" s="86"/>
      <c r="P5" s="86"/>
      <c r="Q5" s="86"/>
      <c r="R5" s="86"/>
      <c r="S5" s="86"/>
      <c r="T5" s="86"/>
      <c r="U5" s="86"/>
      <c r="V5" s="86"/>
      <c r="W5" s="86"/>
      <c r="X5" s="86"/>
      <c r="Y5" s="86"/>
      <c r="Z5" s="86"/>
    </row>
    <row r="6" spans="1:26">
      <c r="A6" s="86"/>
      <c r="B6" s="86"/>
      <c r="C6" s="86"/>
      <c r="D6" s="86"/>
      <c r="E6" s="86"/>
      <c r="F6" s="86"/>
      <c r="G6" s="86"/>
      <c r="H6" s="86"/>
      <c r="I6" s="86"/>
      <c r="J6" s="86"/>
      <c r="K6" s="86"/>
      <c r="L6" s="86"/>
      <c r="M6" s="86"/>
      <c r="N6" s="86"/>
      <c r="O6" s="86"/>
      <c r="P6" s="86"/>
      <c r="Q6" s="86"/>
      <c r="R6" s="86"/>
      <c r="S6" s="86"/>
      <c r="T6" s="510"/>
      <c r="U6" s="510"/>
      <c r="V6" s="510"/>
      <c r="W6" s="510"/>
      <c r="X6" s="510"/>
      <c r="Y6" s="510"/>
      <c r="Z6" s="510"/>
    </row>
    <row r="7" spans="1:26">
      <c r="A7" s="86"/>
      <c r="B7" s="86"/>
      <c r="C7" s="86"/>
      <c r="D7" s="86"/>
      <c r="E7" s="86"/>
      <c r="F7" s="86"/>
      <c r="G7" s="86"/>
      <c r="H7" s="86"/>
      <c r="I7" s="86"/>
      <c r="J7" s="86"/>
      <c r="K7" s="86"/>
      <c r="L7" s="86"/>
      <c r="M7" s="86"/>
      <c r="N7" s="86"/>
      <c r="O7" s="86"/>
      <c r="P7" s="86"/>
      <c r="Q7" s="86"/>
      <c r="R7" s="86"/>
      <c r="S7" s="86"/>
      <c r="T7" s="510"/>
      <c r="U7" s="510"/>
      <c r="V7" s="510"/>
      <c r="W7" s="510"/>
      <c r="X7" s="510"/>
      <c r="Y7" s="510"/>
      <c r="Z7" s="510"/>
    </row>
    <row r="8" spans="1:26">
      <c r="A8" s="86"/>
      <c r="B8" s="86"/>
      <c r="C8" s="86"/>
      <c r="D8" s="86"/>
      <c r="E8" s="86"/>
      <c r="F8" s="86"/>
      <c r="G8" s="86"/>
      <c r="H8" s="86"/>
      <c r="I8" s="86"/>
      <c r="J8" s="86"/>
      <c r="K8" s="86"/>
      <c r="L8" s="86"/>
      <c r="M8" s="86"/>
      <c r="N8" s="86"/>
      <c r="O8" s="86"/>
      <c r="P8" s="86"/>
      <c r="Q8" s="86"/>
      <c r="R8" s="86"/>
      <c r="S8" s="86"/>
      <c r="T8" s="510"/>
      <c r="U8" s="510"/>
      <c r="V8" s="510"/>
      <c r="W8" s="510"/>
      <c r="X8" s="510"/>
      <c r="Y8" s="510"/>
      <c r="Z8" s="510"/>
    </row>
    <row r="9" spans="1:26">
      <c r="A9" s="86"/>
      <c r="B9" s="86"/>
      <c r="C9" s="86"/>
      <c r="D9" s="86"/>
      <c r="E9" s="86"/>
      <c r="F9" s="86"/>
      <c r="G9" s="86"/>
      <c r="H9" s="86"/>
      <c r="I9" s="86"/>
      <c r="J9" s="86"/>
      <c r="K9" s="86"/>
      <c r="L9" s="86"/>
      <c r="M9" s="86"/>
      <c r="N9" s="86"/>
      <c r="O9" s="86"/>
      <c r="P9" s="86"/>
      <c r="Q9" s="86"/>
      <c r="R9" s="86"/>
      <c r="S9" s="86"/>
      <c r="T9" s="510"/>
      <c r="U9" s="510"/>
      <c r="V9" s="510"/>
      <c r="W9" s="510"/>
      <c r="X9" s="510"/>
      <c r="Y9" s="510"/>
      <c r="Z9" s="510"/>
    </row>
    <row r="10" spans="1:26">
      <c r="A10" s="86"/>
      <c r="B10" s="86"/>
      <c r="C10" s="86"/>
      <c r="D10" s="86"/>
      <c r="E10" s="86"/>
      <c r="F10" s="86"/>
      <c r="G10" s="86"/>
      <c r="H10" s="86"/>
      <c r="I10" s="86"/>
      <c r="J10" s="86"/>
      <c r="K10" s="86"/>
      <c r="L10" s="303"/>
      <c r="M10" s="303"/>
      <c r="N10" s="86"/>
      <c r="O10" s="86"/>
      <c r="P10" s="86"/>
      <c r="Q10" s="86"/>
      <c r="R10" s="86"/>
      <c r="S10" s="86"/>
      <c r="T10" s="510"/>
      <c r="U10" s="510"/>
      <c r="V10" s="510"/>
      <c r="W10" s="510"/>
      <c r="X10" s="510"/>
      <c r="Y10" s="510"/>
      <c r="Z10" s="510"/>
    </row>
    <row r="11" spans="1:26">
      <c r="A11" s="86"/>
      <c r="B11" s="86"/>
      <c r="C11" s="86"/>
      <c r="D11" s="86"/>
      <c r="E11" s="86"/>
      <c r="F11" s="86"/>
      <c r="G11" s="86"/>
      <c r="H11" s="86"/>
      <c r="I11" s="86"/>
      <c r="J11" s="86"/>
      <c r="K11" s="86"/>
      <c r="L11" s="86"/>
      <c r="M11" s="86"/>
      <c r="N11" s="86"/>
      <c r="O11" s="86"/>
      <c r="P11" s="86"/>
      <c r="Q11" s="86"/>
      <c r="R11" s="86"/>
      <c r="S11" s="86"/>
      <c r="T11" s="510"/>
      <c r="U11" s="510"/>
      <c r="V11" s="510"/>
      <c r="W11" s="510"/>
      <c r="X11" s="510"/>
      <c r="Y11" s="510"/>
      <c r="Z11" s="510"/>
    </row>
    <row r="12" spans="1:26">
      <c r="A12" s="86"/>
      <c r="B12" s="86"/>
      <c r="C12" s="86"/>
      <c r="D12" s="86"/>
      <c r="E12" s="86"/>
      <c r="F12" s="86"/>
      <c r="G12" s="86"/>
      <c r="H12" s="86"/>
      <c r="I12" s="86"/>
      <c r="J12" s="86"/>
      <c r="K12" s="86"/>
      <c r="L12" s="86"/>
      <c r="M12" s="86"/>
      <c r="N12" s="86"/>
      <c r="O12" s="86"/>
      <c r="P12" s="86"/>
      <c r="Q12" s="86"/>
      <c r="R12" s="86"/>
      <c r="S12" s="86"/>
      <c r="T12" s="86"/>
      <c r="U12" s="86"/>
      <c r="V12" s="86"/>
      <c r="W12" s="86"/>
      <c r="X12" s="86"/>
      <c r="Y12" s="86"/>
      <c r="Z12" s="86"/>
    </row>
    <row r="13" spans="1:26">
      <c r="A13" s="86"/>
      <c r="B13" s="86"/>
      <c r="C13" s="86"/>
      <c r="D13" s="86"/>
      <c r="E13" s="86"/>
      <c r="F13" s="86"/>
      <c r="G13" s="86"/>
      <c r="H13" s="86"/>
      <c r="I13" s="86"/>
      <c r="J13" s="86"/>
      <c r="K13" s="86"/>
      <c r="L13" s="86"/>
      <c r="M13" s="86"/>
      <c r="N13" s="86"/>
      <c r="O13" s="86"/>
      <c r="P13" s="86"/>
      <c r="Q13" s="86"/>
      <c r="R13" s="86"/>
      <c r="S13" s="86"/>
      <c r="T13" s="86"/>
      <c r="U13" s="86"/>
      <c r="V13" s="86"/>
      <c r="W13" s="86"/>
      <c r="X13" s="86"/>
      <c r="Y13" s="86"/>
      <c r="Z13" s="86"/>
    </row>
    <row r="14" spans="1:26">
      <c r="A14" s="86"/>
      <c r="B14" s="86"/>
      <c r="C14" s="86"/>
      <c r="D14" s="86"/>
      <c r="E14" s="86"/>
      <c r="F14" s="86"/>
      <c r="G14" s="86"/>
      <c r="H14" s="86"/>
      <c r="I14" s="86"/>
      <c r="J14" s="86"/>
      <c r="K14" s="86"/>
      <c r="L14" s="86"/>
      <c r="M14" s="86"/>
      <c r="N14" s="86"/>
      <c r="O14" s="86"/>
      <c r="P14" s="86"/>
      <c r="Q14" s="86"/>
      <c r="R14" s="86"/>
      <c r="S14" s="86"/>
      <c r="T14" s="510"/>
      <c r="U14" s="510"/>
      <c r="V14" s="510"/>
      <c r="W14" s="86"/>
      <c r="X14" s="86"/>
      <c r="Y14" s="86"/>
      <c r="Z14" s="86"/>
    </row>
    <row r="15" spans="1:26">
      <c r="A15" s="86"/>
      <c r="B15" s="86"/>
      <c r="C15" s="86"/>
      <c r="D15" s="86"/>
      <c r="E15" s="86"/>
      <c r="F15" s="86"/>
      <c r="G15" s="86"/>
      <c r="H15" s="86"/>
      <c r="I15" s="86"/>
      <c r="J15" s="86"/>
      <c r="K15" s="86"/>
      <c r="L15" s="86"/>
      <c r="M15" s="86"/>
      <c r="N15" s="86"/>
      <c r="O15" s="86"/>
      <c r="P15" s="86"/>
      <c r="Q15" s="86"/>
      <c r="R15" s="86"/>
      <c r="S15" s="86"/>
      <c r="T15" s="510"/>
      <c r="U15" s="510"/>
      <c r="V15" s="510"/>
      <c r="W15" s="86"/>
      <c r="X15" s="86"/>
      <c r="Y15" s="86"/>
      <c r="Z15" s="86"/>
    </row>
    <row r="16" spans="1:26">
      <c r="A16" s="86"/>
      <c r="B16" s="86"/>
      <c r="C16" s="86"/>
      <c r="D16" s="86"/>
      <c r="E16" s="86"/>
      <c r="F16" s="86"/>
      <c r="G16" s="86"/>
      <c r="H16" s="86"/>
      <c r="I16" s="86"/>
      <c r="J16" s="86"/>
      <c r="K16" s="86"/>
      <c r="L16" s="86"/>
      <c r="M16" s="86"/>
      <c r="N16" s="86"/>
      <c r="O16" s="86"/>
      <c r="P16" s="86"/>
      <c r="Q16" s="86"/>
      <c r="R16" s="86"/>
      <c r="S16" s="86"/>
      <c r="T16" s="510"/>
      <c r="U16" s="510"/>
      <c r="V16" s="510"/>
      <c r="W16" s="86"/>
      <c r="X16" s="86"/>
      <c r="Y16" s="86"/>
      <c r="Z16" s="86"/>
    </row>
    <row r="17" spans="1:26">
      <c r="A17" s="86"/>
      <c r="B17" s="86"/>
      <c r="C17" s="86"/>
      <c r="D17" s="86"/>
      <c r="E17" s="86"/>
      <c r="F17" s="86"/>
      <c r="G17" s="86"/>
      <c r="H17" s="86"/>
      <c r="I17" s="86"/>
      <c r="J17" s="86"/>
      <c r="K17" s="86"/>
      <c r="L17" s="86"/>
      <c r="M17" s="86"/>
      <c r="N17" s="86"/>
      <c r="O17" s="86"/>
      <c r="P17" s="86"/>
      <c r="Q17" s="86"/>
      <c r="R17" s="86"/>
      <c r="S17" s="86"/>
      <c r="T17" s="510"/>
      <c r="U17" s="510"/>
      <c r="V17" s="510"/>
      <c r="W17" s="86"/>
      <c r="X17" s="86"/>
      <c r="Y17" s="86"/>
      <c r="Z17" s="86"/>
    </row>
    <row r="18" spans="1:26">
      <c r="A18" s="86"/>
      <c r="B18" s="86"/>
      <c r="C18" s="86"/>
      <c r="D18" s="86"/>
      <c r="E18" s="86"/>
      <c r="F18" s="86"/>
      <c r="G18" s="86"/>
      <c r="H18" s="86"/>
      <c r="I18" s="86"/>
      <c r="J18" s="86"/>
      <c r="K18" s="86"/>
      <c r="L18" s="86"/>
      <c r="M18" s="86"/>
      <c r="N18" s="86"/>
      <c r="O18" s="86"/>
      <c r="P18" s="86"/>
      <c r="Q18" s="86"/>
      <c r="R18" s="86"/>
      <c r="S18" s="86"/>
      <c r="T18" s="86"/>
      <c r="U18" s="86"/>
      <c r="V18" s="86"/>
      <c r="W18" s="86"/>
      <c r="X18" s="86"/>
      <c r="Y18" s="86"/>
      <c r="Z18" s="86"/>
    </row>
    <row r="19" spans="1:26">
      <c r="A19" s="86"/>
      <c r="B19" s="86"/>
      <c r="C19" s="86"/>
      <c r="D19" s="86"/>
      <c r="E19" s="86"/>
      <c r="F19" s="86"/>
      <c r="G19" s="86"/>
      <c r="H19" s="86"/>
      <c r="I19" s="86"/>
      <c r="J19" s="86"/>
      <c r="K19" s="86"/>
      <c r="L19" s="86"/>
      <c r="M19" s="86"/>
      <c r="N19" s="86"/>
      <c r="O19" s="86"/>
      <c r="P19" s="86"/>
      <c r="Q19" s="86"/>
      <c r="R19" s="86"/>
      <c r="S19" s="86"/>
      <c r="T19" s="86"/>
      <c r="U19" s="86"/>
      <c r="V19" s="86"/>
      <c r="W19" s="86"/>
      <c r="X19" s="86"/>
      <c r="Y19" s="86"/>
      <c r="Z19" s="86"/>
    </row>
    <row r="20" spans="1:26">
      <c r="A20" s="86"/>
      <c r="B20" s="86"/>
      <c r="C20" s="86"/>
      <c r="D20" s="86"/>
      <c r="E20" s="86"/>
      <c r="F20" s="86"/>
      <c r="G20" s="86"/>
      <c r="H20" s="86"/>
      <c r="I20" s="86"/>
      <c r="J20" s="86"/>
      <c r="K20" s="86"/>
      <c r="L20" s="86"/>
      <c r="M20" s="86"/>
      <c r="N20" s="86"/>
      <c r="O20" s="86"/>
      <c r="P20" s="86"/>
      <c r="Q20" s="86"/>
      <c r="R20" s="86"/>
      <c r="S20" s="86"/>
      <c r="T20" s="86"/>
      <c r="U20" s="86"/>
      <c r="V20" s="86"/>
      <c r="W20" s="86"/>
      <c r="X20" s="86"/>
      <c r="Y20" s="86"/>
      <c r="Z20" s="86"/>
    </row>
    <row r="21" spans="1:26">
      <c r="A21" s="86"/>
      <c r="B21" s="86"/>
      <c r="C21" s="86"/>
      <c r="D21" s="86"/>
      <c r="E21" s="86"/>
      <c r="F21" s="86"/>
      <c r="G21" s="86"/>
      <c r="H21" s="86"/>
      <c r="I21" s="86"/>
      <c r="J21" s="86"/>
      <c r="K21" s="86"/>
      <c r="L21" s="86"/>
      <c r="M21" s="86"/>
      <c r="N21" s="86"/>
      <c r="O21" s="86"/>
      <c r="P21" s="86"/>
      <c r="Q21" s="86"/>
      <c r="R21" s="86"/>
      <c r="S21" s="86"/>
      <c r="T21" s="86"/>
      <c r="U21" s="86"/>
      <c r="V21" s="86"/>
      <c r="W21" s="86"/>
      <c r="X21" s="86"/>
      <c r="Y21" s="86"/>
      <c r="Z21" s="86"/>
    </row>
    <row r="22" spans="1:26">
      <c r="A22" s="86"/>
      <c r="B22" s="86"/>
      <c r="C22" s="86"/>
      <c r="D22" s="86"/>
      <c r="E22" s="86"/>
      <c r="F22" s="86"/>
      <c r="G22" s="86"/>
      <c r="H22" s="86"/>
      <c r="I22" s="86"/>
      <c r="J22" s="86"/>
      <c r="K22" s="86"/>
      <c r="L22" s="86"/>
      <c r="M22" s="86"/>
      <c r="N22" s="86"/>
      <c r="O22" s="86"/>
      <c r="P22" s="86"/>
      <c r="Q22" s="86"/>
      <c r="R22" s="86"/>
      <c r="S22" s="86"/>
      <c r="T22" s="86"/>
      <c r="U22" s="86"/>
      <c r="V22" s="86"/>
      <c r="W22" s="86"/>
      <c r="X22" s="86"/>
      <c r="Y22" s="86"/>
      <c r="Z22" s="86"/>
    </row>
    <row r="23" spans="1:26">
      <c r="A23" s="86"/>
      <c r="B23" s="86"/>
      <c r="C23" s="86"/>
      <c r="D23" s="86"/>
      <c r="E23" s="86"/>
      <c r="F23" s="86"/>
      <c r="G23" s="86"/>
      <c r="H23" s="86"/>
      <c r="I23" s="86"/>
      <c r="J23" s="86"/>
      <c r="K23" s="86"/>
      <c r="L23" s="86"/>
      <c r="M23" s="86"/>
      <c r="N23" s="86"/>
      <c r="O23" s="86"/>
      <c r="P23" s="86"/>
      <c r="Q23" s="86"/>
      <c r="R23" s="86"/>
      <c r="S23" s="86"/>
      <c r="T23" s="86"/>
      <c r="U23" s="86"/>
      <c r="V23" s="86"/>
      <c r="W23" s="86"/>
      <c r="X23" s="86"/>
      <c r="Y23" s="86"/>
      <c r="Z23" s="86"/>
    </row>
    <row r="24" spans="1:26">
      <c r="A24" s="86"/>
      <c r="B24" s="86"/>
      <c r="C24" s="86"/>
      <c r="D24" s="86"/>
      <c r="E24" s="86"/>
      <c r="F24" s="86"/>
      <c r="G24" s="86"/>
      <c r="H24" s="86"/>
      <c r="I24" s="86"/>
      <c r="J24" s="86"/>
      <c r="K24" s="86"/>
      <c r="L24" s="86"/>
      <c r="M24" s="86"/>
      <c r="N24" s="86"/>
      <c r="O24" s="86"/>
      <c r="P24" s="86"/>
      <c r="Q24" s="86"/>
      <c r="R24" s="86"/>
      <c r="S24" s="86"/>
      <c r="T24" s="86"/>
      <c r="U24" s="86"/>
      <c r="V24" s="86"/>
      <c r="W24" s="86"/>
      <c r="X24" s="86"/>
      <c r="Y24" s="86"/>
      <c r="Z24" s="86"/>
    </row>
    <row r="25" spans="1:26">
      <c r="A25" s="86"/>
      <c r="B25" s="86"/>
      <c r="C25" s="86"/>
      <c r="D25" s="86"/>
      <c r="E25" s="86"/>
      <c r="F25" s="86"/>
      <c r="G25" s="86"/>
      <c r="H25" s="86"/>
      <c r="I25" s="86"/>
      <c r="J25" s="86"/>
      <c r="K25" s="86"/>
      <c r="L25" s="86"/>
      <c r="M25" s="86"/>
      <c r="N25" s="86"/>
      <c r="O25" s="86"/>
      <c r="P25" s="86"/>
      <c r="Q25" s="86"/>
      <c r="R25" s="86"/>
      <c r="S25" s="86"/>
      <c r="T25" s="86"/>
      <c r="U25" s="86"/>
      <c r="V25" s="86"/>
      <c r="W25" s="86"/>
      <c r="X25" s="86"/>
      <c r="Y25" s="86"/>
      <c r="Z25" s="86"/>
    </row>
    <row r="26" spans="1:26">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row>
    <row r="27" spans="1:26" ht="31.5" customHeight="1">
      <c r="A27" s="730" t="s">
        <v>695</v>
      </c>
      <c r="B27" s="730"/>
      <c r="C27" s="730"/>
      <c r="D27" s="730"/>
      <c r="E27" s="730"/>
      <c r="F27" s="730"/>
      <c r="G27" s="730"/>
      <c r="H27" s="730"/>
      <c r="I27" s="730"/>
      <c r="J27" s="730"/>
      <c r="K27" s="730"/>
      <c r="L27" s="730"/>
      <c r="M27" s="730"/>
      <c r="N27" s="730"/>
      <c r="O27" s="730"/>
      <c r="P27" s="730"/>
      <c r="Q27" s="730"/>
      <c r="R27" s="730"/>
      <c r="S27" s="730"/>
      <c r="T27" s="730"/>
      <c r="U27" s="730"/>
      <c r="V27" s="730"/>
      <c r="W27" s="509"/>
      <c r="X27" s="509"/>
      <c r="Y27" s="509"/>
      <c r="Z27" s="509"/>
    </row>
    <row r="28" spans="1:26">
      <c r="A28" s="730" t="s">
        <v>825</v>
      </c>
      <c r="B28" s="730"/>
      <c r="C28" s="730"/>
      <c r="D28" s="730"/>
      <c r="E28" s="730"/>
      <c r="F28" s="730"/>
      <c r="G28" s="730"/>
      <c r="H28" s="730"/>
      <c r="I28" s="730"/>
      <c r="J28" s="730"/>
      <c r="K28" s="730"/>
      <c r="L28" s="730"/>
      <c r="M28" s="730"/>
      <c r="N28" s="192"/>
      <c r="O28" s="192"/>
      <c r="P28" s="192"/>
      <c r="Q28" s="192"/>
      <c r="R28" s="192"/>
      <c r="S28" s="192"/>
      <c r="T28" s="192"/>
      <c r="U28" s="192"/>
      <c r="V28" s="192"/>
      <c r="W28" s="86"/>
      <c r="X28" s="86"/>
      <c r="Y28" s="86"/>
      <c r="Z28" s="86"/>
    </row>
    <row r="29" spans="1:26">
      <c r="A29" s="597" t="s">
        <v>67</v>
      </c>
      <c r="B29" s="192"/>
      <c r="C29" s="192"/>
      <c r="D29" s="192"/>
      <c r="E29" s="192"/>
      <c r="F29" s="192"/>
      <c r="G29" s="192"/>
      <c r="H29" s="192"/>
      <c r="I29" s="192"/>
      <c r="J29" s="192"/>
      <c r="K29" s="192"/>
      <c r="L29" s="192"/>
      <c r="M29" s="192"/>
      <c r="N29" s="192"/>
      <c r="O29" s="192"/>
      <c r="P29" s="192"/>
      <c r="Q29" s="192"/>
      <c r="R29" s="192"/>
      <c r="S29" s="192"/>
      <c r="T29" s="192"/>
      <c r="U29" s="192"/>
      <c r="V29" s="192"/>
      <c r="W29" s="86"/>
      <c r="X29" s="86"/>
      <c r="Y29" s="86"/>
      <c r="Z29" s="86"/>
    </row>
    <row r="30" spans="1:26">
      <c r="A30" s="206" t="s">
        <v>68</v>
      </c>
      <c r="B30" s="192"/>
      <c r="C30" s="192"/>
      <c r="D30" s="192"/>
      <c r="E30" s="192"/>
      <c r="F30" s="192"/>
      <c r="G30" s="192"/>
      <c r="H30" s="192"/>
      <c r="I30" s="192"/>
      <c r="J30" s="192"/>
      <c r="K30" s="192"/>
      <c r="L30" s="192"/>
      <c r="M30" s="192"/>
      <c r="N30" s="192"/>
      <c r="O30" s="192"/>
      <c r="P30" s="192"/>
      <c r="Q30" s="208" t="s">
        <v>31</v>
      </c>
      <c r="R30" s="192"/>
      <c r="S30" s="192"/>
      <c r="T30" s="192"/>
      <c r="U30" s="192"/>
      <c r="V30" s="192"/>
      <c r="W30" s="86"/>
      <c r="X30" s="86"/>
      <c r="Y30" s="86"/>
      <c r="Z30" s="86"/>
    </row>
    <row r="31" spans="1:26" ht="16.5">
      <c r="A31" s="86"/>
      <c r="B31" s="512"/>
      <c r="C31" s="512"/>
      <c r="D31" s="512"/>
      <c r="E31" s="512"/>
      <c r="F31" s="512"/>
      <c r="G31" s="512"/>
      <c r="H31" s="512"/>
      <c r="I31" s="512"/>
      <c r="J31" s="512"/>
      <c r="K31" s="512"/>
      <c r="L31" s="512"/>
      <c r="M31" s="512"/>
      <c r="N31" s="86"/>
      <c r="O31" s="86"/>
      <c r="P31" s="86"/>
      <c r="Q31" s="86"/>
      <c r="R31" s="86"/>
      <c r="S31" s="86"/>
      <c r="T31" s="86"/>
      <c r="U31" s="86"/>
      <c r="V31" s="86"/>
      <c r="W31" s="510"/>
      <c r="X31" s="510"/>
      <c r="Y31" s="510"/>
      <c r="Z31" s="510"/>
    </row>
    <row r="32" spans="1:26" ht="15">
      <c r="A32" s="255"/>
      <c r="B32" s="86"/>
      <c r="C32" s="86"/>
      <c r="D32" s="86"/>
      <c r="E32" s="86"/>
      <c r="F32" s="86"/>
      <c r="G32" s="86"/>
      <c r="H32" s="86"/>
      <c r="I32" s="86"/>
      <c r="J32" s="86"/>
      <c r="K32" s="86"/>
      <c r="L32" s="86"/>
      <c r="M32" s="86"/>
      <c r="N32" s="86"/>
      <c r="O32" s="86"/>
      <c r="P32" s="86"/>
      <c r="Q32" s="86"/>
      <c r="R32" s="86"/>
      <c r="S32" s="86"/>
      <c r="T32" s="86"/>
      <c r="U32" s="86"/>
      <c r="V32" s="86"/>
      <c r="W32" s="510"/>
      <c r="X32" s="510"/>
      <c r="Y32" s="510"/>
      <c r="Z32" s="510"/>
    </row>
    <row r="33" spans="1:26">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row>
    <row r="34" spans="1:26">
      <c r="A34" s="510"/>
      <c r="B34" s="513">
        <v>1994</v>
      </c>
      <c r="C34" s="513">
        <v>1995</v>
      </c>
      <c r="D34" s="513">
        <v>1996</v>
      </c>
      <c r="E34" s="513">
        <v>1997</v>
      </c>
      <c r="F34" s="513">
        <v>1998</v>
      </c>
      <c r="G34" s="513">
        <v>1999</v>
      </c>
      <c r="H34" s="513">
        <v>2000</v>
      </c>
      <c r="I34" s="513">
        <v>2001</v>
      </c>
      <c r="J34" s="513">
        <v>2002</v>
      </c>
      <c r="K34" s="513">
        <v>2003</v>
      </c>
      <c r="L34" s="513">
        <v>2004</v>
      </c>
      <c r="M34" s="513">
        <v>2005</v>
      </c>
      <c r="N34" s="513">
        <v>2006</v>
      </c>
      <c r="O34" s="513">
        <v>2007</v>
      </c>
      <c r="P34" s="513">
        <v>2008</v>
      </c>
      <c r="Q34" s="513">
        <v>2009</v>
      </c>
      <c r="R34" s="513">
        <v>2010</v>
      </c>
      <c r="S34" s="513">
        <v>2011</v>
      </c>
      <c r="T34" s="513">
        <v>2012</v>
      </c>
      <c r="U34" s="513">
        <v>2013</v>
      </c>
      <c r="V34" s="513">
        <v>2014</v>
      </c>
      <c r="W34" s="513">
        <v>2015</v>
      </c>
      <c r="X34" s="513">
        <v>2016</v>
      </c>
      <c r="Y34" s="513">
        <v>2017</v>
      </c>
      <c r="Z34" s="513">
        <v>2018</v>
      </c>
    </row>
    <row r="35" spans="1:26">
      <c r="A35" s="74" t="s">
        <v>690</v>
      </c>
      <c r="B35" s="56">
        <v>40.186625373452223</v>
      </c>
      <c r="C35" s="56">
        <v>41.07870183813273</v>
      </c>
      <c r="D35" s="56">
        <v>41.87283266097311</v>
      </c>
      <c r="E35" s="56">
        <v>41.92455163883735</v>
      </c>
      <c r="F35" s="56">
        <v>42.546464721459152</v>
      </c>
      <c r="G35" s="56">
        <v>42.865995164210297</v>
      </c>
      <c r="H35" s="56">
        <v>43.235593578504513</v>
      </c>
      <c r="I35" s="56">
        <v>44.281415075172696</v>
      </c>
      <c r="J35" s="56">
        <v>44.704714322316164</v>
      </c>
      <c r="K35" s="56">
        <v>44.812458443607163</v>
      </c>
      <c r="L35" s="56">
        <v>45.272389691205078</v>
      </c>
      <c r="M35" s="56">
        <v>45.504752999844165</v>
      </c>
      <c r="N35" s="56">
        <v>46.229443460759462</v>
      </c>
      <c r="O35" s="56">
        <v>45.668347134937626</v>
      </c>
      <c r="P35" s="56">
        <v>45.95402935474938</v>
      </c>
      <c r="Q35" s="56">
        <v>45.503892800645183</v>
      </c>
      <c r="R35" s="56">
        <v>45.194996135890975</v>
      </c>
      <c r="S35" s="56">
        <v>44.900104506055207</v>
      </c>
      <c r="T35" s="56">
        <v>45.536453893897736</v>
      </c>
      <c r="U35" s="56">
        <v>45.856447148679742</v>
      </c>
      <c r="V35" s="56">
        <v>46.430897047266193</v>
      </c>
      <c r="W35" s="56">
        <v>46.733175150992231</v>
      </c>
      <c r="X35" s="56">
        <v>46.531094796510246</v>
      </c>
      <c r="Y35" s="56">
        <v>47.035848100259393</v>
      </c>
      <c r="Z35" s="56">
        <v>47.369219105382868</v>
      </c>
    </row>
    <row r="36" spans="1:26">
      <c r="A36" s="74" t="s">
        <v>692</v>
      </c>
      <c r="B36" s="56">
        <v>6.5916834443239898</v>
      </c>
      <c r="C36" s="56">
        <v>6.7216912265675184</v>
      </c>
      <c r="D36" s="56">
        <v>5.9990603109516485</v>
      </c>
      <c r="E36" s="56">
        <v>5.413520933424846</v>
      </c>
      <c r="F36" s="56">
        <v>5.4145193103009479</v>
      </c>
      <c r="G36" s="56">
        <v>5.1017154518206747</v>
      </c>
      <c r="H36" s="56">
        <v>5.2257321341544456</v>
      </c>
      <c r="I36" s="56">
        <v>5.1239371991542582</v>
      </c>
      <c r="J36" s="56">
        <v>4.9885706602124511</v>
      </c>
      <c r="K36" s="56">
        <v>5.1596665093597611</v>
      </c>
      <c r="L36" s="56">
        <v>5.2491617528037926</v>
      </c>
      <c r="M36" s="56">
        <v>5.5526453640649551</v>
      </c>
      <c r="N36" s="56">
        <v>5.5876541357144642</v>
      </c>
      <c r="O36" s="56">
        <v>6.0644227677135811</v>
      </c>
      <c r="P36" s="56">
        <v>5.905850370329274</v>
      </c>
      <c r="Q36" s="56">
        <v>5.9710855741538111</v>
      </c>
      <c r="R36" s="56">
        <v>5.7316623663840769</v>
      </c>
      <c r="S36" s="56">
        <v>5.7410243321422492</v>
      </c>
      <c r="T36" s="56">
        <v>6.4847048366787643</v>
      </c>
      <c r="U36" s="56">
        <v>7.0430670372910722</v>
      </c>
      <c r="V36" s="56">
        <v>7.0587429823360264</v>
      </c>
      <c r="W36" s="56">
        <v>6.6371824256706589</v>
      </c>
      <c r="X36" s="56">
        <v>6.9646856687018683</v>
      </c>
      <c r="Y36" s="56">
        <v>7.0708178031133526</v>
      </c>
      <c r="Z36" s="56">
        <v>7.6886328509203317</v>
      </c>
    </row>
    <row r="37" spans="1:26">
      <c r="A37" s="74" t="s">
        <v>693</v>
      </c>
      <c r="B37" s="56">
        <v>49.095092024539881</v>
      </c>
      <c r="C37" s="56">
        <v>49.456210646823124</v>
      </c>
      <c r="D37" s="56">
        <v>50.061349693251536</v>
      </c>
      <c r="E37" s="56">
        <v>50.380078636959368</v>
      </c>
      <c r="F37" s="56">
        <v>52.807982602021234</v>
      </c>
      <c r="G37" s="56">
        <v>53.818462329647723</v>
      </c>
      <c r="H37" s="56">
        <v>54.985453583708015</v>
      </c>
      <c r="I37" s="56">
        <v>55.077641885392332</v>
      </c>
      <c r="J37" s="56">
        <v>56.902075497980221</v>
      </c>
      <c r="K37" s="56">
        <v>58.13312327688066</v>
      </c>
      <c r="L37" s="56">
        <v>56.959398106109745</v>
      </c>
      <c r="M37" s="56">
        <v>56.430015159171298</v>
      </c>
      <c r="N37" s="56">
        <v>57.248880358285348</v>
      </c>
      <c r="O37" s="56">
        <v>55.720634920634922</v>
      </c>
      <c r="P37" s="56">
        <v>55.094339622641506</v>
      </c>
      <c r="Q37" s="56">
        <v>56.098499422854943</v>
      </c>
      <c r="R37" s="56">
        <v>56.149804661188199</v>
      </c>
      <c r="S37" s="56">
        <v>55.576483250369975</v>
      </c>
      <c r="T37" s="56">
        <v>56.528971444413642</v>
      </c>
      <c r="U37" s="56">
        <v>56.207704320666316</v>
      </c>
      <c r="V37" s="56">
        <v>57.549751243781095</v>
      </c>
      <c r="W37" s="56">
        <v>57.245301681503463</v>
      </c>
      <c r="X37" s="56">
        <v>57.313892840208631</v>
      </c>
      <c r="Y37" s="56">
        <v>57.270158661160615</v>
      </c>
      <c r="Z37" s="56">
        <v>56.940789473684212</v>
      </c>
    </row>
    <row r="38" spans="1:26">
      <c r="A38" s="68" t="s">
        <v>694</v>
      </c>
      <c r="B38" s="56">
        <v>32.953560478324057</v>
      </c>
      <c r="C38" s="56">
        <v>33.310419549857961</v>
      </c>
      <c r="D38" s="56">
        <v>34.27050673075118</v>
      </c>
      <c r="E38" s="56">
        <v>34.340585549288207</v>
      </c>
      <c r="F38" s="56">
        <v>34.833037825059101</v>
      </c>
      <c r="G38" s="56">
        <v>35.157934073746624</v>
      </c>
      <c r="H38" s="56">
        <v>35.446396077154404</v>
      </c>
      <c r="I38" s="56">
        <v>36.339083838832885</v>
      </c>
      <c r="J38" s="56">
        <v>36.604819195966847</v>
      </c>
      <c r="K38" s="56">
        <v>36.721445499360073</v>
      </c>
      <c r="L38" s="56">
        <v>37.413225634908088</v>
      </c>
      <c r="M38" s="56">
        <v>37.942151236050158</v>
      </c>
      <c r="N38" s="56">
        <v>38.716719082687085</v>
      </c>
      <c r="O38" s="56">
        <v>38.825382384159731</v>
      </c>
      <c r="P38" s="56">
        <v>39.312405852978074</v>
      </c>
      <c r="Q38" s="56">
        <v>39.113450670744555</v>
      </c>
      <c r="R38" s="89">
        <v>39.150701720898923</v>
      </c>
      <c r="S38" s="56">
        <v>39.530662387805243</v>
      </c>
      <c r="T38" s="89">
        <v>40.67746803667751</v>
      </c>
      <c r="U38" s="89">
        <v>41.465255432228204</v>
      </c>
      <c r="V38" s="89">
        <v>41.5061840736889</v>
      </c>
      <c r="W38" s="56">
        <v>41.57947484465825</v>
      </c>
      <c r="X38" s="56">
        <v>41.330944303204362</v>
      </c>
      <c r="Y38" s="56">
        <v>41.511695716970131</v>
      </c>
      <c r="Z38" s="56">
        <v>41.90760858362021</v>
      </c>
    </row>
    <row r="39" spans="1:26">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row>
    <row r="40" spans="1:26">
      <c r="A40" s="86"/>
      <c r="B40" s="86"/>
      <c r="C40" s="86"/>
      <c r="D40" s="86"/>
      <c r="E40" s="86"/>
      <c r="F40" s="86"/>
      <c r="G40" s="86"/>
      <c r="H40" s="86"/>
      <c r="I40" s="86"/>
      <c r="J40" s="86"/>
      <c r="K40" s="86"/>
      <c r="L40" s="86"/>
      <c r="M40" s="86"/>
      <c r="N40" s="86"/>
      <c r="O40" s="86"/>
      <c r="P40" s="86"/>
      <c r="Q40" s="86"/>
      <c r="R40" s="86"/>
      <c r="S40" s="86"/>
      <c r="T40" s="86"/>
      <c r="U40" s="86"/>
      <c r="V40" s="86"/>
      <c r="W40" s="510"/>
      <c r="X40" s="510"/>
      <c r="Y40" s="510"/>
      <c r="Z40" s="510"/>
    </row>
    <row r="41" spans="1:26">
      <c r="A41" s="510"/>
      <c r="B41" s="510"/>
      <c r="C41" s="510"/>
      <c r="D41" s="510"/>
      <c r="E41" s="510"/>
      <c r="F41" s="510"/>
      <c r="G41" s="510"/>
      <c r="H41" s="510"/>
      <c r="I41" s="510"/>
      <c r="J41" s="510"/>
      <c r="K41" s="510"/>
      <c r="L41" s="510"/>
      <c r="M41" s="510"/>
      <c r="N41" s="510"/>
      <c r="O41" s="510"/>
      <c r="P41" s="510"/>
      <c r="Q41" s="510"/>
      <c r="R41" s="510"/>
      <c r="S41" s="86"/>
      <c r="T41" s="86"/>
      <c r="U41" s="86"/>
      <c r="V41" s="86"/>
      <c r="W41" s="510"/>
      <c r="X41" s="510"/>
      <c r="Y41" s="510"/>
      <c r="Z41" s="510"/>
    </row>
    <row r="42" spans="1:26">
      <c r="A42" s="510"/>
      <c r="B42" s="510"/>
      <c r="C42" s="510"/>
      <c r="D42" s="510"/>
      <c r="E42" s="510"/>
      <c r="F42" s="510"/>
      <c r="G42" s="510"/>
      <c r="H42" s="510"/>
      <c r="I42" s="510"/>
      <c r="J42" s="510"/>
      <c r="K42" s="510"/>
      <c r="L42" s="510"/>
      <c r="M42" s="510"/>
      <c r="N42" s="510"/>
      <c r="O42" s="510"/>
      <c r="P42" s="510"/>
      <c r="Q42" s="510"/>
      <c r="R42" s="510"/>
      <c r="S42" s="86"/>
      <c r="T42" s="86"/>
      <c r="U42" s="86"/>
      <c r="V42" s="86"/>
      <c r="W42" s="86"/>
      <c r="X42" s="86"/>
      <c r="Y42" s="86"/>
      <c r="Z42" s="86"/>
    </row>
  </sheetData>
  <mergeCells count="2">
    <mergeCell ref="A27:V27"/>
    <mergeCell ref="A28:M28"/>
  </mergeCells>
  <pageMargins left="0.7" right="0.7" top="0.75" bottom="0.75" header="0.3" footer="0.3"/>
  <pageSetup paperSize="9" scale="81"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D35"/>
  <sheetViews>
    <sheetView showGridLines="0" zoomScaleNormal="100" workbookViewId="0"/>
  </sheetViews>
  <sheetFormatPr baseColWidth="10" defaultRowHeight="14.25"/>
  <cols>
    <col min="2" max="2" width="5.875" customWidth="1"/>
    <col min="3" max="3" width="6.125" customWidth="1"/>
    <col min="4" max="4" width="6.875" customWidth="1"/>
    <col min="5" max="5" width="7" customWidth="1"/>
    <col min="9" max="9" width="10.25" customWidth="1"/>
    <col min="11" max="11" width="5.875" customWidth="1"/>
    <col min="12" max="12" width="6.125" customWidth="1"/>
    <col min="13" max="13" width="6.875" customWidth="1"/>
    <col min="14" max="14" width="7" customWidth="1"/>
    <col min="20" max="20" width="5.875" customWidth="1"/>
    <col min="21" max="21" width="6.125" customWidth="1"/>
    <col min="22" max="22" width="6.875" customWidth="1"/>
    <col min="23" max="23" width="7" customWidth="1"/>
  </cols>
  <sheetData>
    <row r="1" spans="1:30" ht="15">
      <c r="A1" s="2" t="s">
        <v>2</v>
      </c>
      <c r="B1" s="34"/>
      <c r="C1" s="34"/>
      <c r="D1" s="34"/>
      <c r="E1" s="1"/>
      <c r="F1" s="1"/>
      <c r="G1" s="1"/>
      <c r="H1" s="1"/>
      <c r="I1" s="1"/>
      <c r="J1" s="86"/>
      <c r="K1" s="86"/>
      <c r="L1" s="86"/>
      <c r="M1" s="86"/>
      <c r="N1" s="86"/>
      <c r="O1" s="86"/>
      <c r="P1" s="86"/>
      <c r="Q1" s="86"/>
      <c r="R1" s="86"/>
      <c r="S1" s="86"/>
      <c r="T1" s="86"/>
      <c r="U1" s="86"/>
      <c r="V1" s="86"/>
      <c r="W1" s="86"/>
      <c r="X1" s="86"/>
      <c r="Y1" s="86"/>
      <c r="Z1" s="86"/>
      <c r="AA1" s="86"/>
      <c r="AB1" s="86"/>
      <c r="AC1" s="86"/>
      <c r="AD1" s="86"/>
    </row>
    <row r="2" spans="1:30" ht="45" customHeight="1">
      <c r="A2" s="748" t="s">
        <v>469</v>
      </c>
      <c r="B2" s="748"/>
      <c r="C2" s="748"/>
      <c r="D2" s="748"/>
      <c r="E2" s="748"/>
      <c r="F2" s="748"/>
      <c r="G2" s="748"/>
      <c r="H2" s="748"/>
      <c r="I2" s="748"/>
      <c r="J2" s="86"/>
      <c r="K2" s="86"/>
      <c r="L2" s="86"/>
      <c r="M2" s="86"/>
      <c r="N2" s="86"/>
      <c r="O2" s="86"/>
      <c r="P2" s="86"/>
      <c r="Q2" s="86"/>
      <c r="R2" s="86"/>
      <c r="S2" s="86"/>
      <c r="T2" s="86"/>
      <c r="U2" s="86"/>
      <c r="V2" s="86"/>
      <c r="W2" s="86"/>
      <c r="X2" s="86"/>
      <c r="Y2" s="86"/>
      <c r="Z2" s="86"/>
      <c r="AA2" s="86"/>
      <c r="AB2" s="86"/>
      <c r="AC2" s="86"/>
      <c r="AD2" s="86"/>
    </row>
    <row r="3" spans="1:30" ht="16.5">
      <c r="A3" s="749"/>
      <c r="B3" s="749"/>
      <c r="C3" s="749"/>
      <c r="D3" s="749"/>
      <c r="E3" s="749"/>
      <c r="F3" s="749"/>
      <c r="G3" s="749"/>
      <c r="H3" s="70"/>
      <c r="I3" s="382"/>
      <c r="J3" s="86"/>
      <c r="K3" s="86"/>
      <c r="L3" s="86"/>
      <c r="M3" s="86"/>
      <c r="N3" s="86"/>
      <c r="O3" s="86"/>
      <c r="P3" s="86"/>
      <c r="Q3" s="86"/>
      <c r="R3" s="86"/>
      <c r="S3" s="86"/>
      <c r="T3" s="86"/>
      <c r="U3" s="86"/>
      <c r="V3" s="86"/>
      <c r="W3" s="86"/>
      <c r="X3" s="86"/>
      <c r="Y3" s="86"/>
      <c r="Z3" s="86"/>
      <c r="AA3" s="86"/>
      <c r="AB3" s="86"/>
      <c r="AC3" s="86"/>
      <c r="AD3" s="86"/>
    </row>
    <row r="4" spans="1:30">
      <c r="A4" s="148"/>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row>
    <row r="5" spans="1:30">
      <c r="A5" s="668" t="s">
        <v>470</v>
      </c>
      <c r="B5" s="85"/>
      <c r="C5" s="85"/>
      <c r="D5" s="85"/>
      <c r="E5" s="85"/>
      <c r="F5" s="85"/>
      <c r="G5" s="86"/>
      <c r="H5" s="86"/>
      <c r="I5" s="86"/>
      <c r="J5" s="86"/>
      <c r="K5" s="86"/>
      <c r="L5" s="86"/>
      <c r="M5" s="86"/>
      <c r="N5" s="86"/>
      <c r="O5" s="86"/>
      <c r="P5" s="86"/>
      <c r="Q5" s="86"/>
      <c r="R5" s="86"/>
      <c r="S5" s="86"/>
      <c r="T5" s="86"/>
      <c r="U5" s="86"/>
      <c r="V5" s="86"/>
      <c r="W5" s="86"/>
      <c r="X5" s="86"/>
      <c r="Y5" s="86"/>
      <c r="Z5" s="86"/>
      <c r="AA5" s="86"/>
      <c r="AB5" s="86"/>
      <c r="AC5" s="86"/>
      <c r="AD5" s="86"/>
    </row>
    <row r="6" spans="1:30" ht="15.75">
      <c r="A6" s="383"/>
      <c r="B6" s="384"/>
      <c r="C6" s="384"/>
      <c r="D6" s="385"/>
      <c r="E6" s="85"/>
      <c r="F6" s="385"/>
      <c r="G6" s="386"/>
      <c r="H6" s="386"/>
      <c r="I6" s="86"/>
      <c r="J6" s="86"/>
      <c r="K6" s="86"/>
      <c r="L6" s="86"/>
      <c r="M6" s="86"/>
      <c r="N6" s="86"/>
      <c r="O6" s="86"/>
      <c r="P6" s="86"/>
      <c r="Q6" s="86"/>
      <c r="R6" s="86"/>
      <c r="S6" s="86"/>
      <c r="T6" s="86"/>
      <c r="U6" s="86"/>
      <c r="V6" s="86"/>
      <c r="W6" s="86"/>
      <c r="X6" s="86"/>
      <c r="Y6" s="86"/>
      <c r="Z6" s="86"/>
      <c r="AA6" s="86"/>
      <c r="AB6" s="86"/>
      <c r="AC6" s="86"/>
      <c r="AD6" s="86"/>
    </row>
    <row r="7" spans="1:30">
      <c r="A7" s="86"/>
      <c r="B7" s="86"/>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row>
    <row r="8" spans="1:30">
      <c r="A8" s="86"/>
      <c r="B8" s="86"/>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row>
    <row r="9" spans="1:30">
      <c r="A9" s="86"/>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row>
    <row r="10" spans="1:30">
      <c r="A10" s="86"/>
      <c r="B10" s="8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row>
    <row r="11" spans="1:30">
      <c r="A11" s="86"/>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row>
    <row r="12" spans="1:30">
      <c r="A12" s="86"/>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row>
    <row r="13" spans="1:30">
      <c r="A13" s="86"/>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row>
    <row r="14" spans="1:30">
      <c r="A14" s="86"/>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row>
    <row r="15" spans="1:30">
      <c r="A15" s="86"/>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row>
    <row r="16" spans="1:30">
      <c r="A16" s="86"/>
      <c r="B16" s="86"/>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row>
    <row r="17" spans="1:30">
      <c r="A17" s="86"/>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row>
    <row r="18" spans="1:30">
      <c r="A18" s="86"/>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row>
    <row r="19" spans="1:30">
      <c r="A19" s="86"/>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row>
    <row r="20" spans="1:30">
      <c r="A20" s="86"/>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row>
    <row r="21" spans="1:30">
      <c r="A21" s="86"/>
      <c r="B21" s="8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row>
    <row r="22" spans="1:30">
      <c r="A22" s="86"/>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row>
    <row r="23" spans="1:30">
      <c r="A23" s="86"/>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row>
    <row r="24" spans="1:30" ht="33.75" customHeight="1">
      <c r="A24" s="730" t="s">
        <v>471</v>
      </c>
      <c r="B24" s="730"/>
      <c r="C24" s="730"/>
      <c r="D24" s="730"/>
      <c r="E24" s="730"/>
      <c r="F24" s="730"/>
      <c r="G24" s="730"/>
      <c r="H24" s="730"/>
      <c r="I24" s="730"/>
      <c r="J24" s="86"/>
      <c r="K24" s="86"/>
      <c r="L24" s="86"/>
      <c r="M24" s="86"/>
      <c r="N24" s="86"/>
      <c r="O24" s="86"/>
      <c r="P24" s="86"/>
      <c r="Q24" s="86"/>
      <c r="R24" s="86"/>
      <c r="S24" s="86"/>
      <c r="T24" s="86"/>
      <c r="U24" s="86"/>
      <c r="V24" s="86"/>
      <c r="W24" s="86"/>
      <c r="X24" s="86"/>
      <c r="Y24" s="86"/>
      <c r="Z24" s="86"/>
      <c r="AA24" s="86"/>
      <c r="AB24" s="86"/>
      <c r="AC24" s="86"/>
      <c r="AD24" s="86"/>
    </row>
    <row r="25" spans="1:30">
      <c r="A25" s="750" t="s">
        <v>757</v>
      </c>
      <c r="B25" s="750"/>
      <c r="C25" s="750"/>
      <c r="D25" s="750"/>
      <c r="E25" s="750"/>
      <c r="F25" s="750"/>
      <c r="G25" s="750"/>
      <c r="H25" s="750"/>
      <c r="I25" s="750"/>
      <c r="J25" s="86"/>
      <c r="K25" s="86"/>
      <c r="L25" s="86"/>
      <c r="M25" s="86"/>
      <c r="N25" s="86"/>
      <c r="O25" s="86"/>
      <c r="P25" s="86"/>
      <c r="Q25" s="86"/>
      <c r="R25" s="86"/>
      <c r="S25" s="86"/>
      <c r="T25" s="86"/>
      <c r="U25" s="86"/>
      <c r="V25" s="86"/>
      <c r="W25" s="86"/>
      <c r="X25" s="86"/>
      <c r="Y25" s="86"/>
      <c r="Z25" s="86"/>
      <c r="AA25" s="86"/>
      <c r="AB25" s="86"/>
      <c r="AC25" s="86"/>
      <c r="AD25" s="86"/>
    </row>
    <row r="26" spans="1:30">
      <c r="A26" s="72" t="s">
        <v>68</v>
      </c>
      <c r="B26" s="13"/>
      <c r="C26" s="13"/>
      <c r="D26" s="13"/>
      <c r="E26" s="13"/>
      <c r="F26" s="13"/>
      <c r="G26" s="13"/>
      <c r="H26" s="13"/>
      <c r="I26" s="9" t="s">
        <v>31</v>
      </c>
      <c r="J26" s="86"/>
      <c r="K26" s="86"/>
      <c r="L26" s="86"/>
      <c r="M26" s="86"/>
      <c r="N26" s="86"/>
      <c r="O26" s="86"/>
      <c r="P26" s="86"/>
      <c r="Q26" s="86"/>
      <c r="R26" s="86"/>
      <c r="S26" s="86"/>
      <c r="T26" s="86"/>
      <c r="U26" s="86"/>
      <c r="V26" s="86"/>
      <c r="W26" s="86"/>
      <c r="X26" s="86"/>
      <c r="Y26" s="86"/>
      <c r="Z26" s="86"/>
      <c r="AA26" s="86"/>
      <c r="AB26" s="86"/>
      <c r="AC26" s="86"/>
      <c r="AD26" s="86"/>
    </row>
    <row r="27" spans="1:30">
      <c r="A27" s="148"/>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row>
    <row r="28" spans="1:30">
      <c r="A28" s="148"/>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row>
    <row r="29" spans="1:30">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row>
    <row r="30" spans="1:30">
      <c r="A30" s="387">
        <v>2018</v>
      </c>
      <c r="B30" s="127"/>
      <c r="C30" s="127"/>
      <c r="D30" s="127"/>
      <c r="E30" s="127"/>
      <c r="F30" s="127"/>
      <c r="G30" s="127"/>
      <c r="H30" s="86"/>
      <c r="I30" s="86"/>
      <c r="J30" s="86"/>
      <c r="K30" s="86"/>
      <c r="L30" s="86"/>
      <c r="M30" s="86"/>
      <c r="N30" s="86"/>
      <c r="O30" s="86"/>
      <c r="P30" s="127"/>
      <c r="Q30" s="86"/>
      <c r="R30" s="86"/>
      <c r="S30" s="86"/>
      <c r="T30" s="86"/>
      <c r="U30" s="86"/>
      <c r="V30" s="86"/>
      <c r="W30" s="86"/>
      <c r="X30" s="86"/>
      <c r="Y30" s="86"/>
      <c r="Z30" s="86"/>
      <c r="AA30" s="86"/>
      <c r="AB30" s="86"/>
      <c r="AC30" s="86"/>
      <c r="AD30" s="86"/>
    </row>
    <row r="31" spans="1:30">
      <c r="A31" s="379"/>
      <c r="B31" s="199" t="s">
        <v>472</v>
      </c>
      <c r="C31" s="199" t="s">
        <v>473</v>
      </c>
      <c r="D31" s="388" t="s">
        <v>474</v>
      </c>
      <c r="E31" s="379"/>
      <c r="F31" s="379"/>
      <c r="G31" s="379"/>
      <c r="H31" s="201"/>
      <c r="I31" s="201"/>
      <c r="J31" s="86"/>
      <c r="K31" s="86"/>
      <c r="L31" s="86"/>
      <c r="M31" s="86"/>
      <c r="N31" s="86"/>
      <c r="O31" s="86"/>
      <c r="P31" s="379"/>
      <c r="Q31" s="86"/>
      <c r="R31" s="86"/>
      <c r="S31" s="86"/>
      <c r="T31" s="86"/>
      <c r="U31" s="86"/>
      <c r="V31" s="86"/>
      <c r="W31" s="86"/>
      <c r="X31" s="86"/>
      <c r="Y31" s="86"/>
      <c r="Z31" s="86"/>
      <c r="AA31" s="86"/>
      <c r="AB31" s="86"/>
      <c r="AC31" s="86"/>
      <c r="AD31" s="86"/>
    </row>
    <row r="32" spans="1:30">
      <c r="A32" s="379" t="s">
        <v>9</v>
      </c>
      <c r="B32" s="69">
        <v>43.18654698603838</v>
      </c>
      <c r="C32" s="69">
        <v>11.456044798234229</v>
      </c>
      <c r="D32" s="69">
        <v>19.487114254458493</v>
      </c>
      <c r="E32" s="379"/>
      <c r="F32" s="69"/>
      <c r="G32" s="69"/>
      <c r="H32" s="69"/>
      <c r="I32" s="69"/>
      <c r="J32" s="86"/>
      <c r="K32" s="86"/>
      <c r="L32" s="86"/>
      <c r="M32" s="86"/>
      <c r="N32" s="86"/>
      <c r="O32" s="86"/>
      <c r="P32" s="69"/>
      <c r="Q32" s="86"/>
      <c r="R32" s="86"/>
      <c r="S32" s="86"/>
      <c r="T32" s="86"/>
      <c r="U32" s="86"/>
      <c r="V32" s="86"/>
      <c r="W32" s="86"/>
      <c r="X32" s="86"/>
      <c r="Y32" s="86"/>
      <c r="Z32" s="86"/>
      <c r="AA32" s="86"/>
      <c r="AB32" s="86"/>
      <c r="AC32" s="86"/>
      <c r="AD32" s="86"/>
    </row>
    <row r="33" spans="1:30">
      <c r="A33" s="379" t="s">
        <v>8</v>
      </c>
      <c r="B33" s="69">
        <v>60.756434025078242</v>
      </c>
      <c r="C33" s="69">
        <v>16.947630317373626</v>
      </c>
      <c r="D33" s="69">
        <v>31.296204705310082</v>
      </c>
      <c r="E33" s="379"/>
      <c r="F33" s="379"/>
      <c r="G33" s="389"/>
      <c r="H33" s="245"/>
      <c r="I33" s="390"/>
      <c r="J33" s="86"/>
      <c r="K33" s="86"/>
      <c r="L33" s="86"/>
      <c r="M33" s="86"/>
      <c r="N33" s="86"/>
      <c r="O33" s="86"/>
      <c r="P33" s="389"/>
      <c r="Q33" s="86"/>
      <c r="R33" s="86"/>
      <c r="S33" s="86"/>
      <c r="T33" s="86"/>
      <c r="U33" s="86"/>
      <c r="V33" s="86"/>
      <c r="W33" s="86"/>
      <c r="X33" s="86"/>
      <c r="Y33" s="86"/>
      <c r="Z33" s="86"/>
      <c r="AA33" s="86"/>
      <c r="AB33" s="86"/>
      <c r="AC33" s="86"/>
      <c r="AD33" s="86"/>
    </row>
    <row r="34" spans="1:30">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row>
    <row r="35" spans="1:30">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row>
  </sheetData>
  <mergeCells count="4">
    <mergeCell ref="A2:I2"/>
    <mergeCell ref="A3:G3"/>
    <mergeCell ref="A24:I24"/>
    <mergeCell ref="A25:I25"/>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I30"/>
  <sheetViews>
    <sheetView showGridLines="0" zoomScaleNormal="100" zoomScaleSheetLayoutView="100" workbookViewId="0"/>
  </sheetViews>
  <sheetFormatPr baseColWidth="10" defaultRowHeight="14.25"/>
  <cols>
    <col min="2" max="2" width="5.875" customWidth="1"/>
    <col min="3" max="3" width="6.125" customWidth="1"/>
    <col min="4" max="4" width="6.875" customWidth="1"/>
    <col min="5" max="5" width="6.25" customWidth="1"/>
    <col min="7" max="7" width="11.5" customWidth="1"/>
  </cols>
  <sheetData>
    <row r="1" spans="1:9" ht="15">
      <c r="A1" s="2" t="s">
        <v>2</v>
      </c>
      <c r="B1" s="34"/>
      <c r="C1" s="34"/>
      <c r="D1" s="34"/>
      <c r="E1" s="1"/>
      <c r="F1" s="1"/>
      <c r="G1" s="1"/>
      <c r="H1" s="86"/>
      <c r="I1" s="86"/>
    </row>
    <row r="2" spans="1:9" ht="16.5">
      <c r="A2" s="751"/>
      <c r="B2" s="751"/>
      <c r="C2" s="751"/>
      <c r="D2" s="751"/>
      <c r="E2" s="751"/>
      <c r="F2" s="751"/>
      <c r="G2" s="751"/>
      <c r="H2" s="70"/>
      <c r="I2" s="86"/>
    </row>
    <row r="3" spans="1:9" ht="36.75" customHeight="1">
      <c r="A3" s="708" t="s">
        <v>475</v>
      </c>
      <c r="B3" s="708"/>
      <c r="C3" s="708"/>
      <c r="D3" s="708"/>
      <c r="E3" s="708"/>
      <c r="F3" s="708"/>
      <c r="G3" s="708"/>
      <c r="H3" s="70"/>
      <c r="I3" s="86"/>
    </row>
    <row r="4" spans="1:9" ht="11.25" customHeight="1">
      <c r="A4" s="392"/>
      <c r="B4" s="392"/>
      <c r="C4" s="392"/>
      <c r="D4" s="392"/>
      <c r="E4" s="392"/>
      <c r="F4" s="392"/>
      <c r="G4" s="392"/>
      <c r="H4" s="70"/>
      <c r="I4" s="86"/>
    </row>
    <row r="5" spans="1:9" ht="45" customHeight="1">
      <c r="A5" s="752" t="s">
        <v>828</v>
      </c>
      <c r="B5" s="752"/>
      <c r="C5" s="752"/>
      <c r="D5" s="752"/>
      <c r="E5" s="752"/>
      <c r="F5" s="752"/>
      <c r="G5" s="752"/>
      <c r="H5" s="752"/>
      <c r="I5" s="86"/>
    </row>
    <row r="6" spans="1:9" ht="16.5">
      <c r="A6" s="393" t="s">
        <v>232</v>
      </c>
      <c r="B6" s="391"/>
      <c r="C6" s="391"/>
      <c r="D6" s="391"/>
      <c r="E6" s="391"/>
      <c r="F6" s="391"/>
      <c r="G6" s="394"/>
      <c r="H6" s="70"/>
      <c r="I6" s="86"/>
    </row>
    <row r="7" spans="1:9" ht="16.5">
      <c r="A7" s="391"/>
      <c r="B7" s="391"/>
      <c r="C7" s="391"/>
      <c r="D7" s="391"/>
      <c r="E7" s="391"/>
      <c r="F7" s="391"/>
      <c r="G7" s="394"/>
      <c r="H7" s="70"/>
      <c r="I7" s="86"/>
    </row>
    <row r="8" spans="1:9" ht="16.5">
      <c r="A8" s="391"/>
      <c r="B8" s="391"/>
      <c r="C8" s="391"/>
      <c r="D8" s="391"/>
      <c r="E8" s="391"/>
      <c r="F8" s="391"/>
      <c r="G8" s="394"/>
      <c r="H8" s="70"/>
      <c r="I8" s="86"/>
    </row>
    <row r="9" spans="1:9">
      <c r="A9" s="395"/>
      <c r="B9" s="86"/>
      <c r="C9" s="86"/>
      <c r="D9" s="86"/>
      <c r="E9" s="86"/>
      <c r="F9" s="86"/>
      <c r="G9" s="56"/>
      <c r="H9" s="86"/>
      <c r="I9" s="86"/>
    </row>
    <row r="10" spans="1:9" ht="15.75">
      <c r="A10" s="396"/>
      <c r="B10" s="86"/>
      <c r="C10" s="86"/>
      <c r="D10" s="86"/>
      <c r="E10" s="86"/>
      <c r="F10" s="86"/>
      <c r="G10" s="56"/>
      <c r="H10" s="86"/>
      <c r="I10" s="86"/>
    </row>
    <row r="11" spans="1:9">
      <c r="A11" s="86"/>
      <c r="B11" s="86"/>
      <c r="C11" s="86"/>
      <c r="D11" s="86"/>
      <c r="E11" s="86"/>
      <c r="F11" s="86"/>
      <c r="G11" s="56"/>
      <c r="H11" s="86"/>
      <c r="I11" s="86"/>
    </row>
    <row r="12" spans="1:9">
      <c r="A12" s="86"/>
      <c r="B12" s="86"/>
      <c r="C12" s="86"/>
      <c r="D12" s="86"/>
      <c r="E12" s="86"/>
      <c r="F12" s="86"/>
      <c r="G12" s="56"/>
      <c r="H12" s="86"/>
      <c r="I12" s="86"/>
    </row>
    <row r="13" spans="1:9">
      <c r="A13" s="86"/>
      <c r="B13" s="86"/>
      <c r="C13" s="86"/>
      <c r="D13" s="86"/>
      <c r="E13" s="86"/>
      <c r="F13" s="86"/>
      <c r="G13" s="56"/>
      <c r="H13" s="86"/>
      <c r="I13" s="86"/>
    </row>
    <row r="14" spans="1:9">
      <c r="A14" s="86"/>
      <c r="B14" s="86"/>
      <c r="C14" s="86"/>
      <c r="D14" s="86"/>
      <c r="E14" s="86"/>
      <c r="F14" s="86"/>
      <c r="G14" s="56"/>
      <c r="H14" s="86"/>
      <c r="I14" s="86"/>
    </row>
    <row r="15" spans="1:9">
      <c r="A15" s="86"/>
      <c r="B15" s="86"/>
      <c r="C15" s="86"/>
      <c r="D15" s="86"/>
      <c r="E15" s="86"/>
      <c r="F15" s="86"/>
      <c r="G15" s="56"/>
      <c r="H15" s="86"/>
      <c r="I15" s="86"/>
    </row>
    <row r="16" spans="1:9">
      <c r="A16" s="86"/>
      <c r="B16" s="86"/>
      <c r="C16" s="86"/>
      <c r="D16" s="86"/>
      <c r="E16" s="86"/>
      <c r="F16" s="86"/>
      <c r="G16" s="56"/>
      <c r="H16" s="86"/>
      <c r="I16" s="86"/>
    </row>
    <row r="17" spans="1:9">
      <c r="A17" s="86"/>
      <c r="B17" s="86"/>
      <c r="C17" s="86"/>
      <c r="D17" s="86"/>
      <c r="E17" s="86"/>
      <c r="F17" s="86"/>
      <c r="G17" s="56"/>
      <c r="H17" s="86"/>
      <c r="I17" s="86"/>
    </row>
    <row r="18" spans="1:9" ht="47.25" customHeight="1">
      <c r="A18" s="730" t="s">
        <v>827</v>
      </c>
      <c r="B18" s="730"/>
      <c r="C18" s="730"/>
      <c r="D18" s="730"/>
      <c r="E18" s="730"/>
      <c r="F18" s="730"/>
      <c r="G18" s="730"/>
      <c r="H18" s="730"/>
      <c r="I18" s="86"/>
    </row>
    <row r="19" spans="1:9">
      <c r="A19" s="397" t="s">
        <v>778</v>
      </c>
      <c r="B19" s="192"/>
      <c r="C19" s="192"/>
      <c r="D19" s="192"/>
      <c r="E19" s="192"/>
      <c r="F19" s="192"/>
      <c r="G19" s="190"/>
      <c r="H19" s="192"/>
      <c r="I19" s="86"/>
    </row>
    <row r="20" spans="1:9">
      <c r="A20" s="206" t="s">
        <v>68</v>
      </c>
      <c r="B20" s="192"/>
      <c r="C20" s="192"/>
      <c r="D20" s="192"/>
      <c r="E20" s="192"/>
      <c r="F20" s="192"/>
      <c r="G20" s="190"/>
      <c r="H20" s="208" t="s">
        <v>31</v>
      </c>
      <c r="I20" s="86"/>
    </row>
    <row r="21" spans="1:9">
      <c r="A21" s="86"/>
      <c r="B21" s="86"/>
      <c r="C21" s="86"/>
      <c r="D21" s="86"/>
      <c r="E21" s="86"/>
      <c r="F21" s="86"/>
      <c r="G21" s="56"/>
      <c r="H21" s="86"/>
      <c r="I21" s="86"/>
    </row>
    <row r="22" spans="1:9">
      <c r="A22" s="398">
        <v>2018</v>
      </c>
      <c r="B22" s="199" t="s">
        <v>9</v>
      </c>
      <c r="C22" s="380" t="s">
        <v>476</v>
      </c>
      <c r="D22" s="128"/>
      <c r="E22" s="128"/>
      <c r="F22" s="128"/>
      <c r="G22" s="77"/>
      <c r="H22" s="128"/>
      <c r="I22" s="77"/>
    </row>
    <row r="23" spans="1:9">
      <c r="A23" s="399" t="s">
        <v>477</v>
      </c>
      <c r="B23" s="355">
        <v>26.0592937637226</v>
      </c>
      <c r="C23" s="69">
        <v>26.455960309084514</v>
      </c>
      <c r="D23" s="86"/>
      <c r="E23" s="86"/>
      <c r="F23" s="86"/>
      <c r="G23" s="56"/>
      <c r="H23" s="86"/>
      <c r="I23" s="56"/>
    </row>
    <row r="24" spans="1:9">
      <c r="A24" s="399" t="s">
        <v>478</v>
      </c>
      <c r="B24" s="355">
        <v>32.510415357698662</v>
      </c>
      <c r="C24" s="69">
        <v>38.180623084879123</v>
      </c>
      <c r="D24" s="86"/>
      <c r="E24" s="86"/>
      <c r="F24" s="86"/>
      <c r="G24" s="56"/>
      <c r="H24" s="86"/>
      <c r="I24" s="56"/>
    </row>
    <row r="25" spans="1:9">
      <c r="A25" s="399" t="s">
        <v>479</v>
      </c>
      <c r="B25" s="355">
        <v>36.534878205779719</v>
      </c>
      <c r="C25" s="69">
        <v>55.794965613036553</v>
      </c>
      <c r="D25" s="86"/>
      <c r="E25" s="86"/>
      <c r="F25" s="86"/>
      <c r="G25" s="56"/>
      <c r="H25" s="86"/>
      <c r="I25" s="56"/>
    </row>
    <row r="26" spans="1:9">
      <c r="A26" s="399" t="s">
        <v>480</v>
      </c>
      <c r="B26" s="355">
        <v>47.755050345133306</v>
      </c>
      <c r="C26" s="69">
        <v>71.439427522006213</v>
      </c>
      <c r="D26" s="86"/>
      <c r="E26" s="86"/>
      <c r="F26" s="86"/>
      <c r="G26" s="86"/>
      <c r="H26" s="86"/>
      <c r="I26" s="86"/>
    </row>
    <row r="27" spans="1:9">
      <c r="A27" s="399" t="s">
        <v>481</v>
      </c>
      <c r="B27" s="355">
        <v>37.98749727655153</v>
      </c>
      <c r="C27" s="69">
        <v>54.42707023983106</v>
      </c>
      <c r="D27" s="86"/>
      <c r="E27" s="86"/>
      <c r="F27" s="86"/>
      <c r="G27" s="56"/>
      <c r="H27" s="86"/>
      <c r="I27" s="56"/>
    </row>
    <row r="28" spans="1:9">
      <c r="A28" s="400" t="s">
        <v>482</v>
      </c>
      <c r="B28" s="354">
        <v>32.735809268354728</v>
      </c>
      <c r="C28" s="353">
        <v>41.854652810475599</v>
      </c>
      <c r="D28" s="86"/>
      <c r="E28" s="86"/>
      <c r="F28" s="86"/>
      <c r="G28" s="56"/>
      <c r="H28" s="86"/>
      <c r="I28" s="56"/>
    </row>
    <row r="29" spans="1:9">
      <c r="A29" s="86"/>
      <c r="B29" s="86"/>
      <c r="C29" s="86"/>
      <c r="D29" s="86"/>
      <c r="E29" s="86"/>
      <c r="F29" s="86"/>
      <c r="G29" s="56"/>
      <c r="H29" s="86"/>
      <c r="I29" s="56"/>
    </row>
    <row r="30" spans="1:9">
      <c r="A30" s="379"/>
      <c r="B30" s="379"/>
      <c r="C30" s="379"/>
      <c r="D30" s="199"/>
      <c r="E30" s="199"/>
      <c r="F30" s="199"/>
      <c r="G30" s="226"/>
      <c r="H30" s="199"/>
      <c r="I30" s="226"/>
    </row>
  </sheetData>
  <mergeCells count="4">
    <mergeCell ref="A2:G2"/>
    <mergeCell ref="A3:G3"/>
    <mergeCell ref="A5:H5"/>
    <mergeCell ref="A18:H18"/>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60"/>
  <sheetViews>
    <sheetView showGridLines="0" zoomScaleNormal="100" zoomScaleSheetLayoutView="100" workbookViewId="0"/>
  </sheetViews>
  <sheetFormatPr baseColWidth="10" defaultRowHeight="12.75"/>
  <cols>
    <col min="1" max="1" width="49.25" style="158" customWidth="1"/>
    <col min="2" max="2" width="7.75" style="158" customWidth="1"/>
    <col min="3" max="3" width="9.125" style="158" customWidth="1"/>
    <col min="4" max="4" width="6.75" style="158" customWidth="1"/>
    <col min="5" max="5" width="31.25" style="158" customWidth="1"/>
    <col min="6" max="7" width="5.875" style="158" customWidth="1"/>
    <col min="8" max="16384" width="11" style="158"/>
  </cols>
  <sheetData>
    <row r="1" spans="1:7" ht="15">
      <c r="A1" s="2" t="s">
        <v>2</v>
      </c>
      <c r="B1" s="34"/>
      <c r="C1" s="168"/>
    </row>
    <row r="2" spans="1:7" ht="16.5">
      <c r="A2" s="427" t="s">
        <v>535</v>
      </c>
      <c r="B2" s="428"/>
      <c r="C2" s="429"/>
      <c r="D2" s="430"/>
    </row>
    <row r="3" spans="1:7">
      <c r="A3" s="431"/>
      <c r="B3" s="628"/>
      <c r="C3" s="429"/>
      <c r="D3" s="430"/>
    </row>
    <row r="4" spans="1:7" ht="16.5">
      <c r="A4" s="412" t="s">
        <v>536</v>
      </c>
      <c r="B4" s="432"/>
      <c r="C4" s="433"/>
      <c r="D4" s="434"/>
      <c r="E4" s="435" t="s">
        <v>571</v>
      </c>
      <c r="F4" s="86"/>
      <c r="G4" s="434"/>
    </row>
    <row r="5" spans="1:7">
      <c r="A5" s="411"/>
      <c r="B5" s="436"/>
      <c r="C5" s="433"/>
      <c r="D5" s="434"/>
      <c r="E5" s="435" t="s">
        <v>851</v>
      </c>
      <c r="F5" s="303"/>
      <c r="G5" s="434"/>
    </row>
    <row r="6" spans="1:7" ht="14.25">
      <c r="A6" s="542" t="s">
        <v>572</v>
      </c>
      <c r="B6" s="430"/>
      <c r="C6" s="433"/>
      <c r="D6" s="434"/>
      <c r="E6" s="86"/>
      <c r="F6" s="692" t="s">
        <v>537</v>
      </c>
      <c r="G6" s="434"/>
    </row>
    <row r="7" spans="1:7" ht="14.25">
      <c r="A7" s="411"/>
      <c r="B7" s="430"/>
      <c r="C7" s="86"/>
      <c r="D7" s="86"/>
      <c r="E7" s="86"/>
      <c r="F7" s="86"/>
      <c r="G7" s="86"/>
    </row>
    <row r="8" spans="1:7" ht="14.25">
      <c r="A8" s="411"/>
      <c r="B8" s="430"/>
      <c r="C8" s="86"/>
      <c r="D8" s="86"/>
      <c r="E8" s="13" t="s">
        <v>538</v>
      </c>
      <c r="F8" s="69">
        <v>0.65951742627345844</v>
      </c>
      <c r="G8" s="86"/>
    </row>
    <row r="9" spans="1:7" ht="14.25">
      <c r="A9" s="411"/>
      <c r="B9" s="430"/>
      <c r="C9" s="86"/>
      <c r="D9" s="86"/>
      <c r="E9" s="13" t="s">
        <v>539</v>
      </c>
      <c r="F9" s="69">
        <v>1.2028289711424294</v>
      </c>
      <c r="G9" s="86"/>
    </row>
    <row r="10" spans="1:7" ht="14.25">
      <c r="A10" s="411"/>
      <c r="B10" s="430"/>
      <c r="C10" s="86"/>
      <c r="D10" s="86"/>
      <c r="E10" s="13" t="s">
        <v>540</v>
      </c>
      <c r="F10" s="69">
        <v>2.3438489801089575</v>
      </c>
      <c r="G10" s="86"/>
    </row>
    <row r="11" spans="1:7" ht="14.25">
      <c r="A11" s="411"/>
      <c r="B11" s="430"/>
      <c r="C11" s="86"/>
      <c r="D11" s="86"/>
      <c r="E11" s="13" t="s">
        <v>541</v>
      </c>
      <c r="F11" s="69">
        <v>2.6952315134761573</v>
      </c>
      <c r="G11" s="86"/>
    </row>
    <row r="12" spans="1:7" ht="14.25">
      <c r="A12" s="411"/>
      <c r="B12" s="430"/>
      <c r="C12" s="86"/>
      <c r="D12" s="86"/>
      <c r="E12" s="13" t="s">
        <v>544</v>
      </c>
      <c r="F12" s="69">
        <v>7.8571428571428568</v>
      </c>
      <c r="G12" s="86"/>
    </row>
    <row r="13" spans="1:7" ht="14.25">
      <c r="A13" s="411"/>
      <c r="B13" s="430"/>
      <c r="C13" s="86"/>
      <c r="D13" s="86"/>
      <c r="E13" s="13" t="s">
        <v>542</v>
      </c>
      <c r="F13" s="69">
        <v>8.4792993630573239</v>
      </c>
      <c r="G13" s="86"/>
    </row>
    <row r="14" spans="1:7" ht="14.25">
      <c r="A14" s="411"/>
      <c r="B14" s="430"/>
      <c r="C14" s="86"/>
      <c r="D14" s="86"/>
      <c r="E14" s="13" t="s">
        <v>547</v>
      </c>
      <c r="F14" s="69">
        <v>8.8033620880336212</v>
      </c>
      <c r="G14" s="86"/>
    </row>
    <row r="15" spans="1:7" ht="14.25">
      <c r="A15" s="411"/>
      <c r="B15" s="430"/>
      <c r="C15" s="86"/>
      <c r="D15" s="86"/>
      <c r="E15" s="13" t="s">
        <v>545</v>
      </c>
      <c r="F15" s="69">
        <v>8.9367378048780495</v>
      </c>
      <c r="G15" s="86"/>
    </row>
    <row r="16" spans="1:7" ht="14.25">
      <c r="A16" s="411"/>
      <c r="B16" s="430"/>
      <c r="C16" s="86"/>
      <c r="D16" s="86"/>
      <c r="E16" s="13" t="s">
        <v>546</v>
      </c>
      <c r="F16" s="69">
        <v>8.9369535204786015</v>
      </c>
      <c r="G16" s="86"/>
    </row>
    <row r="17" spans="1:7" ht="14.25">
      <c r="A17" s="411"/>
      <c r="B17" s="430"/>
      <c r="C17" s="86"/>
      <c r="D17" s="86"/>
      <c r="E17" s="13" t="s">
        <v>548</v>
      </c>
      <c r="F17" s="69">
        <v>10.782645682688218</v>
      </c>
      <c r="G17" s="86"/>
    </row>
    <row r="18" spans="1:7" ht="14.25">
      <c r="A18" s="411"/>
      <c r="B18" s="430"/>
      <c r="C18" s="86"/>
      <c r="D18" s="86"/>
      <c r="E18" s="442" t="s">
        <v>549</v>
      </c>
      <c r="F18" s="437">
        <v>14.875909784558427</v>
      </c>
      <c r="G18" s="86"/>
    </row>
    <row r="19" spans="1:7" ht="14.25">
      <c r="A19" s="411"/>
      <c r="B19" s="430"/>
      <c r="C19" s="86"/>
      <c r="D19" s="86"/>
      <c r="E19" s="13" t="s">
        <v>543</v>
      </c>
      <c r="F19" s="69">
        <v>20.823087873689662</v>
      </c>
      <c r="G19" s="86"/>
    </row>
    <row r="20" spans="1:7" ht="14.25">
      <c r="A20" s="411"/>
      <c r="B20" s="430"/>
      <c r="C20" s="86"/>
      <c r="D20" s="86"/>
      <c r="E20" s="13" t="s">
        <v>550</v>
      </c>
      <c r="F20" s="69">
        <v>24.176744186046513</v>
      </c>
      <c r="G20" s="86"/>
    </row>
    <row r="21" spans="1:7" ht="14.25">
      <c r="A21" s="411"/>
      <c r="B21" s="430"/>
      <c r="C21" s="86"/>
      <c r="D21" s="86"/>
      <c r="E21" s="13" t="s">
        <v>551</v>
      </c>
      <c r="F21" s="69">
        <v>29.126839328917619</v>
      </c>
      <c r="G21" s="86"/>
    </row>
    <row r="22" spans="1:7" ht="14.25">
      <c r="A22" s="411"/>
      <c r="B22" s="430"/>
      <c r="C22" s="86"/>
      <c r="D22" s="86"/>
      <c r="E22" s="13" t="s">
        <v>552</v>
      </c>
      <c r="F22" s="69">
        <v>33.877780906786818</v>
      </c>
      <c r="G22" s="86"/>
    </row>
    <row r="23" spans="1:7" ht="14.25">
      <c r="A23" s="411"/>
      <c r="B23" s="430"/>
      <c r="C23" s="86"/>
      <c r="D23" s="86"/>
      <c r="E23" s="13" t="s">
        <v>553</v>
      </c>
      <c r="F23" s="69">
        <v>44.706218319411725</v>
      </c>
      <c r="G23" s="86"/>
    </row>
    <row r="24" spans="1:7" ht="14.25">
      <c r="A24" s="411"/>
      <c r="B24" s="430"/>
      <c r="C24" s="86"/>
      <c r="D24" s="86"/>
      <c r="E24" s="13" t="s">
        <v>554</v>
      </c>
      <c r="F24" s="69">
        <v>46.824724809483484</v>
      </c>
      <c r="G24" s="86"/>
    </row>
    <row r="25" spans="1:7" ht="14.25">
      <c r="A25" s="411"/>
      <c r="B25" s="430"/>
      <c r="C25" s="86"/>
      <c r="D25" s="86"/>
      <c r="E25" s="13" t="s">
        <v>555</v>
      </c>
      <c r="F25" s="69">
        <v>59.418669647847956</v>
      </c>
      <c r="G25" s="86"/>
    </row>
    <row r="26" spans="1:7" ht="14.25">
      <c r="A26" s="411"/>
      <c r="B26" s="430"/>
      <c r="C26" s="86"/>
      <c r="D26" s="86"/>
      <c r="E26" s="13" t="s">
        <v>556</v>
      </c>
      <c r="F26" s="69">
        <v>87.268719524413868</v>
      </c>
      <c r="G26" s="86"/>
    </row>
    <row r="27" spans="1:7" ht="14.25">
      <c r="A27" s="411"/>
      <c r="B27" s="430"/>
      <c r="C27" s="86"/>
      <c r="D27" s="86"/>
      <c r="E27" s="86"/>
      <c r="F27" s="86"/>
      <c r="G27" s="86"/>
    </row>
    <row r="28" spans="1:7" ht="14.25">
      <c r="A28" s="411"/>
      <c r="B28" s="430"/>
      <c r="C28" s="86"/>
      <c r="D28" s="86"/>
      <c r="E28" s="86"/>
      <c r="F28" s="86"/>
      <c r="G28" s="86"/>
    </row>
    <row r="29" spans="1:7" ht="14.25">
      <c r="A29" s="411"/>
      <c r="B29" s="430"/>
      <c r="C29" s="86"/>
      <c r="D29" s="86"/>
      <c r="E29" s="86"/>
      <c r="F29" s="86"/>
      <c r="G29" s="86"/>
    </row>
    <row r="30" spans="1:7">
      <c r="A30" s="411"/>
      <c r="B30" s="430"/>
      <c r="C30" s="303"/>
      <c r="D30" s="303"/>
      <c r="E30" s="303"/>
      <c r="F30" s="303"/>
      <c r="G30" s="303"/>
    </row>
    <row r="31" spans="1:7" ht="14.25">
      <c r="A31" s="411"/>
      <c r="B31" s="430"/>
      <c r="C31" s="86"/>
      <c r="D31" s="86"/>
      <c r="E31" s="86"/>
      <c r="F31" s="86"/>
      <c r="G31" s="86"/>
    </row>
    <row r="32" spans="1:7" ht="24.75" customHeight="1">
      <c r="A32" s="533" t="s">
        <v>557</v>
      </c>
      <c r="B32" s="438"/>
      <c r="C32" s="154"/>
      <c r="D32" s="154"/>
      <c r="E32" s="154"/>
      <c r="F32" s="154"/>
      <c r="G32" s="154"/>
    </row>
    <row r="33" spans="1:7" ht="36.75" customHeight="1">
      <c r="A33" s="709" t="s">
        <v>573</v>
      </c>
      <c r="B33" s="709"/>
      <c r="C33" s="709"/>
      <c r="D33" s="709"/>
      <c r="E33" s="410"/>
      <c r="F33" s="410"/>
      <c r="G33" s="410"/>
    </row>
    <row r="34" spans="1:7">
      <c r="A34" s="410"/>
      <c r="B34" s="410"/>
      <c r="C34" s="410"/>
      <c r="D34" s="9" t="s">
        <v>31</v>
      </c>
      <c r="E34" s="9"/>
      <c r="F34" s="9"/>
      <c r="G34" s="9"/>
    </row>
    <row r="35" spans="1:7" ht="16.5">
      <c r="A35" s="412" t="s">
        <v>558</v>
      </c>
      <c r="B35" s="430"/>
      <c r="C35" s="86"/>
      <c r="D35" s="86"/>
      <c r="E35" s="86"/>
      <c r="F35" s="86"/>
      <c r="G35" s="86"/>
    </row>
    <row r="36" spans="1:7" ht="14.25">
      <c r="A36" s="542" t="s">
        <v>574</v>
      </c>
      <c r="B36" s="430"/>
      <c r="C36" s="86"/>
      <c r="D36" s="86"/>
      <c r="E36" s="13" t="s">
        <v>559</v>
      </c>
      <c r="F36" s="69">
        <v>11.835595585437016</v>
      </c>
      <c r="G36" s="86"/>
    </row>
    <row r="37" spans="1:7" ht="14.25">
      <c r="A37" s="411"/>
      <c r="B37" s="430"/>
      <c r="C37" s="86"/>
      <c r="D37" s="86"/>
      <c r="E37" s="13" t="s">
        <v>560</v>
      </c>
      <c r="F37" s="69">
        <v>28.078431372549019</v>
      </c>
      <c r="G37" s="86"/>
    </row>
    <row r="38" spans="1:7" ht="14.25">
      <c r="A38" s="411"/>
      <c r="B38" s="430"/>
      <c r="C38" s="86"/>
      <c r="D38" s="86"/>
      <c r="E38" s="13" t="s">
        <v>561</v>
      </c>
      <c r="F38" s="69">
        <v>33.568904593639573</v>
      </c>
      <c r="G38" s="86"/>
    </row>
    <row r="39" spans="1:7" ht="14.25">
      <c r="A39" s="67"/>
      <c r="B39" s="430"/>
      <c r="C39" s="86"/>
      <c r="D39" s="86"/>
      <c r="E39" s="13" t="s">
        <v>562</v>
      </c>
      <c r="F39" s="69">
        <v>42.242065246220491</v>
      </c>
      <c r="G39" s="86"/>
    </row>
    <row r="40" spans="1:7">
      <c r="A40" s="411"/>
      <c r="B40" s="430"/>
      <c r="C40" s="303"/>
      <c r="D40" s="303"/>
      <c r="E40" s="13" t="s">
        <v>563</v>
      </c>
      <c r="F40" s="69">
        <v>54.106348421721627</v>
      </c>
      <c r="G40" s="303"/>
    </row>
    <row r="41" spans="1:7">
      <c r="A41" s="411"/>
      <c r="B41" s="430"/>
      <c r="C41" s="439"/>
      <c r="D41" s="439"/>
      <c r="E41" s="13" t="s">
        <v>564</v>
      </c>
      <c r="F41" s="69">
        <v>56.165258543100194</v>
      </c>
      <c r="G41" s="439"/>
    </row>
    <row r="42" spans="1:7" ht="14.25">
      <c r="A42" s="411"/>
      <c r="B42" s="430"/>
      <c r="C42" s="86"/>
      <c r="D42" s="86"/>
      <c r="E42" s="13" t="s">
        <v>565</v>
      </c>
      <c r="F42" s="69">
        <v>56.992940278572789</v>
      </c>
      <c r="G42" s="86"/>
    </row>
    <row r="43" spans="1:7" ht="14.25">
      <c r="A43" s="411"/>
      <c r="B43" s="430"/>
      <c r="C43" s="86"/>
      <c r="D43" s="86"/>
      <c r="E43" s="442" t="s">
        <v>566</v>
      </c>
      <c r="F43" s="437">
        <v>65.313837552672609</v>
      </c>
      <c r="G43" s="86"/>
    </row>
    <row r="44" spans="1:7" ht="14.25">
      <c r="A44" s="411"/>
      <c r="B44" s="430"/>
      <c r="C44" s="86"/>
      <c r="D44" s="86"/>
      <c r="E44" s="13" t="s">
        <v>567</v>
      </c>
      <c r="F44" s="69">
        <v>68.096207165002667</v>
      </c>
      <c r="G44" s="86"/>
    </row>
    <row r="45" spans="1:7" ht="14.25">
      <c r="A45" s="411"/>
      <c r="B45" s="430"/>
      <c r="C45" s="86"/>
      <c r="D45" s="86"/>
      <c r="E45" s="13" t="s">
        <v>568</v>
      </c>
      <c r="F45" s="69">
        <v>88.407492256066078</v>
      </c>
      <c r="G45" s="86"/>
    </row>
    <row r="46" spans="1:7">
      <c r="A46" s="411"/>
      <c r="B46" s="430"/>
      <c r="C46" s="433"/>
      <c r="D46" s="434"/>
      <c r="E46" s="13" t="s">
        <v>569</v>
      </c>
      <c r="F46" s="69">
        <v>91.737926943799124</v>
      </c>
      <c r="G46" s="434"/>
    </row>
    <row r="47" spans="1:7">
      <c r="A47" s="411"/>
      <c r="B47" s="430"/>
      <c r="C47" s="429"/>
      <c r="D47" s="430"/>
      <c r="E47" s="430"/>
      <c r="F47" s="430"/>
      <c r="G47" s="430"/>
    </row>
    <row r="48" spans="1:7">
      <c r="A48" s="411"/>
      <c r="B48" s="430"/>
      <c r="C48" s="429"/>
      <c r="D48" s="430"/>
      <c r="E48" s="430"/>
      <c r="F48" s="430"/>
      <c r="G48" s="430"/>
    </row>
    <row r="49" spans="1:7">
      <c r="A49" s="411"/>
      <c r="B49" s="430"/>
      <c r="C49" s="429"/>
      <c r="D49" s="430"/>
      <c r="E49" s="430"/>
      <c r="F49" s="430"/>
      <c r="G49" s="430"/>
    </row>
    <row r="50" spans="1:7">
      <c r="A50" s="411"/>
      <c r="B50" s="430"/>
      <c r="C50" s="429"/>
      <c r="D50" s="430"/>
      <c r="E50" s="430"/>
      <c r="F50" s="430"/>
      <c r="G50" s="430"/>
    </row>
    <row r="51" spans="1:7">
      <c r="A51" s="411"/>
      <c r="B51" s="430"/>
      <c r="C51" s="429"/>
      <c r="D51" s="430"/>
      <c r="E51" s="430"/>
      <c r="F51" s="430"/>
      <c r="G51" s="430"/>
    </row>
    <row r="52" spans="1:7">
      <c r="A52" s="411"/>
      <c r="B52" s="430"/>
      <c r="C52" s="429"/>
      <c r="D52" s="430"/>
      <c r="E52" s="430"/>
      <c r="F52" s="430"/>
      <c r="G52" s="430"/>
    </row>
    <row r="53" spans="1:7">
      <c r="A53" s="411"/>
      <c r="B53" s="430"/>
      <c r="C53" s="429"/>
      <c r="D53" s="430"/>
      <c r="E53" s="430"/>
      <c r="F53" s="430"/>
      <c r="G53" s="430"/>
    </row>
    <row r="54" spans="1:7">
      <c r="A54" s="411"/>
      <c r="B54" s="430"/>
      <c r="C54" s="429"/>
      <c r="D54" s="430"/>
      <c r="E54" s="430"/>
      <c r="F54" s="430"/>
      <c r="G54" s="430"/>
    </row>
    <row r="55" spans="1:7">
      <c r="A55" s="411"/>
      <c r="B55" s="430"/>
      <c r="C55" s="429"/>
      <c r="D55" s="430"/>
      <c r="E55" s="430"/>
      <c r="F55" s="430"/>
      <c r="G55" s="430"/>
    </row>
    <row r="56" spans="1:7" ht="14.25">
      <c r="A56" s="533" t="s">
        <v>557</v>
      </c>
      <c r="B56" s="434"/>
      <c r="C56" s="13"/>
      <c r="D56" s="13"/>
      <c r="E56" s="86"/>
      <c r="F56" s="86"/>
      <c r="G56" s="86"/>
    </row>
    <row r="57" spans="1:7" ht="25.5" customHeight="1">
      <c r="A57" s="709" t="s">
        <v>570</v>
      </c>
      <c r="B57" s="709"/>
      <c r="C57" s="709"/>
      <c r="D57" s="709"/>
      <c r="E57" s="440"/>
      <c r="F57" s="440"/>
      <c r="G57" s="440"/>
    </row>
    <row r="58" spans="1:7" ht="30.75" customHeight="1">
      <c r="A58" s="709" t="s">
        <v>689</v>
      </c>
      <c r="B58" s="709"/>
      <c r="C58" s="709"/>
      <c r="D58" s="709"/>
      <c r="E58" s="410"/>
      <c r="F58" s="410"/>
      <c r="G58" s="410"/>
    </row>
    <row r="59" spans="1:7" ht="21" customHeight="1">
      <c r="A59" s="750" t="s">
        <v>757</v>
      </c>
      <c r="B59" s="750"/>
      <c r="C59" s="750"/>
      <c r="D59" s="750"/>
      <c r="E59" s="441"/>
      <c r="F59" s="441"/>
      <c r="G59" s="441"/>
    </row>
    <row r="60" spans="1:7">
      <c r="A60" s="72" t="s">
        <v>68</v>
      </c>
      <c r="B60" s="627"/>
      <c r="C60" s="433"/>
      <c r="D60" s="9" t="s">
        <v>31</v>
      </c>
      <c r="E60" s="9"/>
      <c r="F60" s="9"/>
      <c r="G60" s="9"/>
    </row>
  </sheetData>
  <sortState ref="A131:E141">
    <sortCondition ref="E131"/>
  </sortState>
  <mergeCells count="4">
    <mergeCell ref="A33:D33"/>
    <mergeCell ref="A57:D57"/>
    <mergeCell ref="A58:D58"/>
    <mergeCell ref="A59:D59"/>
  </mergeCells>
  <pageMargins left="0.7" right="0.7" top="0.75" bottom="0.75" header="0.3" footer="0.3"/>
  <pageSetup paperSize="9" scale="8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E49"/>
  <sheetViews>
    <sheetView showGridLines="0" zoomScaleNormal="100" workbookViewId="0"/>
  </sheetViews>
  <sheetFormatPr baseColWidth="10" defaultRowHeight="14.25"/>
  <cols>
    <col min="1" max="1" width="50.875" customWidth="1"/>
    <col min="5" max="5" width="11.625" customWidth="1"/>
  </cols>
  <sheetData>
    <row r="1" spans="1:5" ht="16.5">
      <c r="A1" s="2" t="s">
        <v>2</v>
      </c>
      <c r="B1" s="34"/>
      <c r="C1" s="168"/>
      <c r="D1" s="472"/>
      <c r="E1" s="472"/>
    </row>
    <row r="2" spans="1:5" ht="16.5">
      <c r="A2" s="744" t="s">
        <v>649</v>
      </c>
      <c r="B2" s="744"/>
      <c r="C2" s="744"/>
      <c r="D2" s="744"/>
      <c r="E2" s="744"/>
    </row>
    <row r="3" spans="1:5" ht="16.5">
      <c r="A3" s="472"/>
      <c r="B3" s="472"/>
      <c r="C3" s="472"/>
      <c r="D3" s="472"/>
      <c r="E3" s="472"/>
    </row>
    <row r="4" spans="1:5">
      <c r="A4" s="753" t="s">
        <v>829</v>
      </c>
      <c r="B4" s="753"/>
      <c r="C4" s="753"/>
      <c r="D4" s="753"/>
      <c r="E4" s="86"/>
    </row>
    <row r="5" spans="1:5">
      <c r="A5" s="86"/>
      <c r="B5" s="86"/>
      <c r="C5" s="86"/>
      <c r="D5" s="86"/>
      <c r="E5" s="86"/>
    </row>
    <row r="6" spans="1:5">
      <c r="A6" s="86"/>
      <c r="B6" s="86"/>
      <c r="C6" s="86"/>
      <c r="D6" s="86"/>
      <c r="E6" s="86"/>
    </row>
    <row r="7" spans="1:5">
      <c r="A7" s="86"/>
      <c r="B7" s="86"/>
      <c r="C7" s="86"/>
      <c r="D7" s="86"/>
      <c r="E7" s="86"/>
    </row>
    <row r="8" spans="1:5">
      <c r="A8" s="86"/>
      <c r="B8" s="86"/>
      <c r="C8" s="86"/>
      <c r="D8" s="86"/>
      <c r="E8" s="86"/>
    </row>
    <row r="9" spans="1:5">
      <c r="A9" s="86"/>
      <c r="B9" s="86"/>
      <c r="C9" s="86"/>
      <c r="D9" s="86"/>
      <c r="E9" s="86"/>
    </row>
    <row r="10" spans="1:5">
      <c r="A10" s="86"/>
      <c r="B10" s="86"/>
      <c r="C10" s="86"/>
      <c r="D10" s="86"/>
      <c r="E10" s="86"/>
    </row>
    <row r="11" spans="1:5">
      <c r="A11" s="86"/>
      <c r="B11" s="86"/>
      <c r="C11" s="86"/>
      <c r="D11" s="86"/>
      <c r="E11" s="86"/>
    </row>
    <row r="12" spans="1:5">
      <c r="A12" s="86"/>
      <c r="B12" s="86"/>
      <c r="C12" s="86"/>
      <c r="D12" s="86"/>
      <c r="E12" s="86"/>
    </row>
    <row r="13" spans="1:5">
      <c r="A13" s="86"/>
      <c r="B13" s="86"/>
      <c r="C13" s="86"/>
      <c r="D13" s="86"/>
      <c r="E13" s="86"/>
    </row>
    <row r="14" spans="1:5">
      <c r="A14" s="86"/>
      <c r="B14" s="86"/>
      <c r="C14" s="86"/>
      <c r="D14" s="86"/>
      <c r="E14" s="86"/>
    </row>
    <row r="15" spans="1:5">
      <c r="A15" s="86"/>
      <c r="B15" s="86"/>
      <c r="C15" s="86"/>
      <c r="D15" s="86"/>
      <c r="E15" s="86"/>
    </row>
    <row r="16" spans="1:5">
      <c r="A16" s="86"/>
      <c r="B16" s="86"/>
      <c r="C16" s="86"/>
      <c r="D16" s="86"/>
      <c r="E16" s="86"/>
    </row>
    <row r="17" spans="1:5">
      <c r="A17" s="86"/>
      <c r="B17" s="86"/>
      <c r="C17" s="86"/>
      <c r="D17" s="86"/>
      <c r="E17" s="86"/>
    </row>
    <row r="18" spans="1:5">
      <c r="A18" s="86"/>
      <c r="B18" s="86"/>
      <c r="C18" s="86"/>
      <c r="D18" s="86"/>
      <c r="E18" s="86"/>
    </row>
    <row r="19" spans="1:5">
      <c r="A19" s="86"/>
      <c r="B19" s="86"/>
      <c r="C19" s="86"/>
      <c r="D19" s="86"/>
      <c r="E19" s="86"/>
    </row>
    <row r="20" spans="1:5">
      <c r="A20" s="86"/>
      <c r="B20" s="86"/>
      <c r="C20" s="86"/>
      <c r="D20" s="86"/>
      <c r="E20" s="86"/>
    </row>
    <row r="21" spans="1:5">
      <c r="A21" s="86"/>
      <c r="B21" s="86"/>
      <c r="C21" s="86"/>
      <c r="D21" s="86"/>
      <c r="E21" s="86"/>
    </row>
    <row r="22" spans="1:5">
      <c r="A22" s="86"/>
      <c r="B22" s="86"/>
      <c r="C22" s="86"/>
      <c r="D22" s="86"/>
      <c r="E22" s="86"/>
    </row>
    <row r="23" spans="1:5">
      <c r="A23" s="86"/>
      <c r="B23" s="86"/>
      <c r="C23" s="86"/>
      <c r="D23" s="86"/>
      <c r="E23" s="86"/>
    </row>
    <row r="24" spans="1:5">
      <c r="A24" s="86"/>
      <c r="B24" s="86"/>
      <c r="C24" s="86"/>
      <c r="D24" s="86"/>
      <c r="E24" s="86"/>
    </row>
    <row r="25" spans="1:5">
      <c r="A25" s="86"/>
      <c r="B25" s="86"/>
      <c r="C25" s="86"/>
      <c r="D25" s="86"/>
      <c r="E25" s="86"/>
    </row>
    <row r="26" spans="1:5">
      <c r="A26" s="86"/>
      <c r="B26" s="86"/>
      <c r="C26" s="86"/>
      <c r="D26" s="86"/>
      <c r="E26" s="86"/>
    </row>
    <row r="27" spans="1:5">
      <c r="A27" s="86"/>
      <c r="B27" s="86"/>
      <c r="C27" s="86"/>
      <c r="D27" s="86"/>
      <c r="E27" s="86"/>
    </row>
    <row r="28" spans="1:5">
      <c r="A28" s="661" t="s">
        <v>830</v>
      </c>
      <c r="B28" s="86"/>
      <c r="C28" s="86"/>
      <c r="D28" s="86"/>
      <c r="E28" s="86"/>
    </row>
    <row r="29" spans="1:5">
      <c r="A29" s="661" t="s">
        <v>660</v>
      </c>
      <c r="B29" s="86"/>
      <c r="C29" s="86"/>
      <c r="D29" s="86"/>
      <c r="E29" s="86"/>
    </row>
    <row r="30" spans="1:5">
      <c r="A30" s="666"/>
      <c r="B30" s="86"/>
      <c r="C30" s="86"/>
      <c r="D30" s="86"/>
      <c r="E30" s="86"/>
    </row>
    <row r="31" spans="1:5">
      <c r="A31" s="661" t="s">
        <v>831</v>
      </c>
      <c r="B31" s="86"/>
      <c r="C31" s="86"/>
      <c r="D31" s="86"/>
      <c r="E31" s="86"/>
    </row>
    <row r="32" spans="1:5">
      <c r="A32" s="72" t="s">
        <v>292</v>
      </c>
      <c r="B32" s="148"/>
      <c r="C32" s="148"/>
      <c r="D32" s="148"/>
      <c r="E32" s="148"/>
    </row>
    <row r="33" spans="1:5">
      <c r="A33" s="72" t="s">
        <v>192</v>
      </c>
      <c r="B33" s="148"/>
      <c r="C33" s="148"/>
      <c r="D33" s="9" t="s">
        <v>193</v>
      </c>
      <c r="E33" s="148"/>
    </row>
    <row r="34" spans="1:5">
      <c r="A34" s="86"/>
      <c r="B34" s="86"/>
      <c r="C34" s="86"/>
      <c r="D34" s="86"/>
      <c r="E34" s="86"/>
    </row>
    <row r="35" spans="1:5">
      <c r="A35" s="86"/>
      <c r="B35" s="479"/>
      <c r="C35" s="479"/>
      <c r="D35" s="479"/>
      <c r="E35" s="480"/>
    </row>
    <row r="36" spans="1:5">
      <c r="A36" s="481"/>
      <c r="B36" s="473" t="s">
        <v>650</v>
      </c>
      <c r="C36" s="474" t="s">
        <v>651</v>
      </c>
      <c r="D36" s="482"/>
      <c r="E36" s="86"/>
    </row>
    <row r="37" spans="1:5">
      <c r="A37" s="483" t="s">
        <v>652</v>
      </c>
      <c r="B37" s="475">
        <v>22.244447438515031</v>
      </c>
      <c r="C37" s="476">
        <v>27.66</v>
      </c>
      <c r="D37" s="355"/>
      <c r="E37" s="56"/>
    </row>
    <row r="38" spans="1:5">
      <c r="A38" s="484" t="s">
        <v>653</v>
      </c>
      <c r="B38" s="475">
        <v>37.887212347891676</v>
      </c>
      <c r="C38" s="476">
        <v>38.42</v>
      </c>
      <c r="D38" s="355"/>
      <c r="E38" s="56"/>
    </row>
    <row r="39" spans="1:5">
      <c r="A39" s="484" t="s">
        <v>528</v>
      </c>
      <c r="B39" s="475">
        <v>39.706819630337797</v>
      </c>
      <c r="C39" s="476">
        <v>40.270000000000003</v>
      </c>
      <c r="D39" s="355"/>
      <c r="E39" s="56"/>
    </row>
    <row r="40" spans="1:5">
      <c r="A40" s="483" t="s">
        <v>654</v>
      </c>
      <c r="B40" s="475">
        <v>39.510126239984061</v>
      </c>
      <c r="C40" s="476">
        <v>42.56</v>
      </c>
      <c r="D40" s="355"/>
      <c r="E40" s="56"/>
    </row>
    <row r="41" spans="1:5">
      <c r="A41" s="483" t="s">
        <v>529</v>
      </c>
      <c r="B41" s="475">
        <v>51.028489623012717</v>
      </c>
      <c r="C41" s="476">
        <v>48.82</v>
      </c>
      <c r="D41" s="355"/>
      <c r="E41" s="56"/>
    </row>
    <row r="42" spans="1:5">
      <c r="A42" s="483" t="s">
        <v>655</v>
      </c>
      <c r="B42" s="475">
        <v>46.155666330136299</v>
      </c>
      <c r="C42" s="476">
        <v>51.019999999999996</v>
      </c>
      <c r="D42" s="355"/>
      <c r="E42" s="56"/>
    </row>
    <row r="43" spans="1:5">
      <c r="A43" s="485" t="s">
        <v>661</v>
      </c>
      <c r="B43" s="475">
        <v>54.57879239144674</v>
      </c>
      <c r="C43" s="476">
        <v>55.289133156777524</v>
      </c>
      <c r="D43" s="355"/>
      <c r="E43" s="56"/>
    </row>
    <row r="44" spans="1:5">
      <c r="A44" s="484" t="s">
        <v>662</v>
      </c>
      <c r="B44" s="475">
        <v>55.1</v>
      </c>
      <c r="C44" s="476">
        <v>58.72999999999999</v>
      </c>
      <c r="D44" s="354"/>
      <c r="E44" s="56"/>
    </row>
    <row r="45" spans="1:5">
      <c r="A45" s="484" t="s">
        <v>656</v>
      </c>
      <c r="B45" s="475">
        <v>56.918979583529591</v>
      </c>
      <c r="C45" s="476">
        <v>60.24</v>
      </c>
      <c r="D45" s="355"/>
      <c r="E45" s="56"/>
    </row>
    <row r="46" spans="1:5">
      <c r="A46" s="484" t="s">
        <v>657</v>
      </c>
      <c r="B46" s="475">
        <v>57.680714326337949</v>
      </c>
      <c r="C46" s="476">
        <v>64.040000000000006</v>
      </c>
      <c r="D46" s="355"/>
      <c r="E46" s="56"/>
    </row>
    <row r="47" spans="1:5">
      <c r="A47" s="484" t="s">
        <v>658</v>
      </c>
      <c r="B47" s="475">
        <v>70.148856272039779</v>
      </c>
      <c r="C47" s="476">
        <v>69.48</v>
      </c>
      <c r="D47" s="355"/>
      <c r="E47" s="56"/>
    </row>
    <row r="48" spans="1:5" ht="15" thickBot="1">
      <c r="A48" s="486" t="s">
        <v>659</v>
      </c>
      <c r="B48" s="477">
        <v>81.213458120060821</v>
      </c>
      <c r="C48" s="478">
        <v>85.57</v>
      </c>
      <c r="D48" s="355"/>
      <c r="E48" s="56"/>
    </row>
    <row r="49" spans="1:5">
      <c r="A49" s="74"/>
      <c r="B49" s="461"/>
      <c r="C49" s="461"/>
      <c r="D49" s="355"/>
      <c r="E49" s="56"/>
    </row>
  </sheetData>
  <mergeCells count="2">
    <mergeCell ref="A2:E2"/>
    <mergeCell ref="A4:D4"/>
  </mergeCells>
  <pageMargins left="0.7" right="0.7" top="0.75" bottom="0.75" header="0.3" footer="0.3"/>
  <pageSetup paperSize="9" scale="9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51"/>
  <sheetViews>
    <sheetView showGridLines="0" zoomScaleNormal="100" workbookViewId="0"/>
  </sheetViews>
  <sheetFormatPr baseColWidth="10" defaultRowHeight="14.25"/>
  <cols>
    <col min="1" max="1" width="31.625" bestFit="1" customWidth="1"/>
    <col min="7" max="7" width="6.75" customWidth="1"/>
  </cols>
  <sheetData>
    <row r="1" spans="1:7" ht="16.5">
      <c r="A1" s="2" t="s">
        <v>2</v>
      </c>
      <c r="B1" s="34"/>
      <c r="C1" s="168"/>
      <c r="D1" s="499"/>
      <c r="E1" s="472"/>
      <c r="F1" s="472"/>
      <c r="G1" s="472"/>
    </row>
    <row r="2" spans="1:7" ht="16.5">
      <c r="A2" s="751"/>
      <c r="B2" s="751"/>
      <c r="C2" s="751"/>
      <c r="D2" s="751"/>
      <c r="E2" s="751"/>
      <c r="F2" s="751"/>
      <c r="G2" s="446"/>
    </row>
    <row r="3" spans="1:7" ht="39" customHeight="1">
      <c r="A3" s="748" t="s">
        <v>663</v>
      </c>
      <c r="B3" s="748"/>
      <c r="C3" s="748"/>
      <c r="D3" s="748"/>
      <c r="E3" s="748"/>
      <c r="F3" s="748"/>
      <c r="G3" s="447"/>
    </row>
    <row r="4" spans="1:7">
      <c r="A4" s="489"/>
      <c r="B4" s="490"/>
      <c r="C4" s="490"/>
      <c r="D4" s="490"/>
      <c r="E4" s="490"/>
      <c r="F4" s="491"/>
      <c r="G4" s="447"/>
    </row>
    <row r="5" spans="1:7">
      <c r="A5" s="629" t="s">
        <v>832</v>
      </c>
      <c r="B5" s="492"/>
      <c r="C5" s="492"/>
      <c r="D5" s="492"/>
      <c r="E5" s="492"/>
      <c r="F5" s="492"/>
      <c r="G5" s="447"/>
    </row>
    <row r="6" spans="1:7">
      <c r="A6" s="493"/>
      <c r="B6" s="493"/>
      <c r="C6" s="493"/>
      <c r="D6" s="493"/>
      <c r="E6" s="493"/>
      <c r="F6" s="493"/>
      <c r="G6" s="447"/>
    </row>
    <row r="7" spans="1:7">
      <c r="A7" s="86"/>
      <c r="B7" s="86"/>
      <c r="C7" s="86"/>
      <c r="D7" s="86"/>
      <c r="E7" s="86"/>
      <c r="F7" s="86"/>
      <c r="G7" s="446"/>
    </row>
    <row r="8" spans="1:7">
      <c r="A8" s="86"/>
      <c r="B8" s="86"/>
      <c r="C8" s="86"/>
      <c r="D8" s="86"/>
      <c r="E8" s="86"/>
      <c r="F8" s="86"/>
      <c r="G8" s="56"/>
    </row>
    <row r="9" spans="1:7">
      <c r="A9" s="86"/>
      <c r="B9" s="86"/>
      <c r="C9" s="86"/>
      <c r="D9" s="86"/>
      <c r="E9" s="86"/>
      <c r="F9" s="86"/>
      <c r="G9" s="56"/>
    </row>
    <row r="10" spans="1:7">
      <c r="A10" s="86"/>
      <c r="B10" s="86"/>
      <c r="C10" s="86"/>
      <c r="D10" s="86"/>
      <c r="E10" s="86"/>
      <c r="F10" s="86"/>
      <c r="G10" s="56"/>
    </row>
    <row r="11" spans="1:7">
      <c r="A11" s="86"/>
      <c r="B11" s="86"/>
      <c r="C11" s="86"/>
      <c r="D11" s="86"/>
      <c r="E11" s="86"/>
      <c r="F11" s="86"/>
      <c r="G11" s="56"/>
    </row>
    <row r="12" spans="1:7">
      <c r="A12" s="86"/>
      <c r="B12" s="86"/>
      <c r="C12" s="86"/>
      <c r="D12" s="86"/>
      <c r="E12" s="86"/>
      <c r="F12" s="86"/>
      <c r="G12" s="56"/>
    </row>
    <row r="13" spans="1:7">
      <c r="A13" s="86"/>
      <c r="B13" s="86"/>
      <c r="C13" s="86"/>
      <c r="D13" s="86"/>
      <c r="E13" s="86"/>
      <c r="F13" s="86"/>
      <c r="G13" s="56"/>
    </row>
    <row r="14" spans="1:7">
      <c r="A14" s="446"/>
      <c r="B14" s="86"/>
      <c r="C14" s="86"/>
      <c r="D14" s="86"/>
      <c r="E14" s="86"/>
      <c r="F14" s="86"/>
      <c r="G14" s="446"/>
    </row>
    <row r="15" spans="1:7">
      <c r="A15" s="85"/>
      <c r="B15" s="86"/>
      <c r="C15" s="86"/>
      <c r="D15" s="86"/>
      <c r="E15" s="86"/>
      <c r="F15" s="86"/>
      <c r="G15" s="446"/>
    </row>
    <row r="16" spans="1:7">
      <c r="A16" s="86"/>
      <c r="B16" s="86"/>
      <c r="C16" s="86"/>
      <c r="D16" s="86"/>
      <c r="E16" s="86"/>
      <c r="F16" s="86"/>
      <c r="G16" s="446"/>
    </row>
    <row r="17" spans="1:7">
      <c r="A17" s="86"/>
      <c r="B17" s="86"/>
      <c r="C17" s="86"/>
      <c r="D17" s="86"/>
      <c r="E17" s="86"/>
      <c r="F17" s="86"/>
      <c r="G17" s="446"/>
    </row>
    <row r="18" spans="1:7">
      <c r="A18" s="86"/>
      <c r="B18" s="86"/>
      <c r="C18" s="86"/>
      <c r="D18" s="86"/>
      <c r="E18" s="86"/>
      <c r="F18" s="86"/>
      <c r="G18" s="446"/>
    </row>
    <row r="19" spans="1:7">
      <c r="A19" s="86"/>
      <c r="B19" s="86"/>
      <c r="C19" s="86"/>
      <c r="D19" s="86"/>
      <c r="E19" s="86"/>
      <c r="F19" s="86"/>
      <c r="G19" s="446"/>
    </row>
    <row r="20" spans="1:7">
      <c r="A20" s="86"/>
      <c r="B20" s="86"/>
      <c r="C20" s="86"/>
      <c r="D20" s="86"/>
      <c r="E20" s="86"/>
      <c r="F20" s="86"/>
      <c r="G20" s="446"/>
    </row>
    <row r="21" spans="1:7">
      <c r="A21" s="86"/>
      <c r="B21" s="86"/>
      <c r="C21" s="86"/>
      <c r="D21" s="86"/>
      <c r="E21" s="86"/>
      <c r="F21" s="86"/>
      <c r="G21" s="446"/>
    </row>
    <row r="22" spans="1:7">
      <c r="A22" s="86"/>
      <c r="B22" s="86"/>
      <c r="C22" s="86"/>
      <c r="D22" s="86"/>
      <c r="E22" s="86"/>
      <c r="F22" s="86"/>
      <c r="G22" s="446"/>
    </row>
    <row r="23" spans="1:7">
      <c r="A23" s="86"/>
      <c r="B23" s="86"/>
      <c r="C23" s="86"/>
      <c r="D23" s="86"/>
      <c r="E23" s="86"/>
      <c r="F23" s="86"/>
      <c r="G23" s="446"/>
    </row>
    <row r="24" spans="1:7">
      <c r="A24" s="86"/>
      <c r="B24" s="86"/>
      <c r="C24" s="86"/>
      <c r="D24" s="86"/>
      <c r="E24" s="86"/>
      <c r="F24" s="86"/>
      <c r="G24" s="446"/>
    </row>
    <row r="25" spans="1:7">
      <c r="A25" s="86"/>
      <c r="B25" s="86"/>
      <c r="C25" s="86"/>
      <c r="D25" s="86"/>
      <c r="E25" s="86"/>
      <c r="F25" s="86"/>
      <c r="G25" s="86"/>
    </row>
    <row r="26" spans="1:7">
      <c r="A26" s="86"/>
      <c r="B26" s="86"/>
      <c r="C26" s="86"/>
      <c r="D26" s="86"/>
      <c r="E26" s="86"/>
      <c r="F26" s="86"/>
      <c r="G26" s="446"/>
    </row>
    <row r="27" spans="1:7">
      <c r="A27" s="86"/>
      <c r="B27" s="86"/>
      <c r="C27" s="86"/>
      <c r="D27" s="86"/>
      <c r="E27" s="86"/>
      <c r="F27" s="86"/>
      <c r="G27" s="446"/>
    </row>
    <row r="28" spans="1:7">
      <c r="A28" s="86"/>
      <c r="B28" s="86"/>
      <c r="C28" s="86"/>
      <c r="D28" s="86"/>
      <c r="E28" s="86"/>
      <c r="F28" s="86"/>
      <c r="G28" s="446"/>
    </row>
    <row r="29" spans="1:7">
      <c r="A29" s="86"/>
      <c r="B29" s="86"/>
      <c r="C29" s="86"/>
      <c r="D29" s="86"/>
      <c r="E29" s="86"/>
      <c r="F29" s="86"/>
      <c r="G29" s="446"/>
    </row>
    <row r="30" spans="1:7">
      <c r="A30" s="86"/>
      <c r="B30" s="86"/>
      <c r="C30" s="86"/>
      <c r="D30" s="86"/>
      <c r="E30" s="86"/>
      <c r="F30" s="86"/>
      <c r="G30" s="446"/>
    </row>
    <row r="31" spans="1:7">
      <c r="A31" s="86"/>
      <c r="B31" s="86"/>
      <c r="C31" s="86"/>
      <c r="D31" s="86"/>
      <c r="E31" s="86"/>
      <c r="F31" s="86"/>
      <c r="G31" s="446"/>
    </row>
    <row r="32" spans="1:7" ht="14.25" customHeight="1">
      <c r="A32" s="447" t="s">
        <v>674</v>
      </c>
      <c r="B32" s="443"/>
      <c r="C32" s="443"/>
      <c r="D32" s="443"/>
      <c r="E32" s="443"/>
      <c r="F32" s="443"/>
      <c r="G32" s="446"/>
    </row>
    <row r="33" spans="1:7">
      <c r="A33" s="445"/>
      <c r="B33" s="445"/>
      <c r="C33" s="445"/>
      <c r="D33" s="445"/>
      <c r="E33" s="445"/>
      <c r="F33" s="445"/>
      <c r="G33" s="446"/>
    </row>
    <row r="34" spans="1:7">
      <c r="A34" s="72" t="s">
        <v>292</v>
      </c>
      <c r="B34" s="72"/>
      <c r="C34" s="72"/>
      <c r="D34" s="72"/>
      <c r="E34" s="72"/>
      <c r="F34" s="72"/>
      <c r="G34" s="72"/>
    </row>
    <row r="35" spans="1:7">
      <c r="A35" s="72" t="s">
        <v>192</v>
      </c>
      <c r="B35" s="72"/>
      <c r="C35" s="72"/>
      <c r="D35" s="72"/>
      <c r="E35" s="72"/>
      <c r="F35" s="9" t="s">
        <v>193</v>
      </c>
      <c r="G35" s="72"/>
    </row>
    <row r="36" spans="1:7">
      <c r="A36" s="86"/>
      <c r="B36" s="86"/>
      <c r="C36" s="86"/>
      <c r="D36" s="86"/>
      <c r="E36" s="86"/>
      <c r="F36" s="86"/>
      <c r="G36" s="446"/>
    </row>
    <row r="37" spans="1:7">
      <c r="A37" s="495"/>
      <c r="B37" s="496"/>
      <c r="C37" s="496"/>
      <c r="D37" s="496"/>
      <c r="E37" s="496"/>
      <c r="F37" s="496"/>
      <c r="G37" s="447"/>
    </row>
    <row r="38" spans="1:7">
      <c r="A38" s="497"/>
      <c r="B38" s="233">
        <v>2018</v>
      </c>
      <c r="C38" s="497"/>
      <c r="D38" s="497"/>
      <c r="E38" s="497"/>
      <c r="F38" s="497"/>
      <c r="G38" s="86"/>
    </row>
    <row r="39" spans="1:7">
      <c r="A39" s="497"/>
      <c r="B39" s="498"/>
      <c r="C39" s="495"/>
      <c r="D39" s="86"/>
      <c r="E39" s="86"/>
      <c r="F39" s="86"/>
      <c r="G39" s="86"/>
    </row>
    <row r="40" spans="1:7">
      <c r="A40" s="487" t="s">
        <v>668</v>
      </c>
      <c r="B40" s="488">
        <v>73.265486565979174</v>
      </c>
      <c r="C40" s="487"/>
      <c r="D40" s="86"/>
      <c r="E40" s="86"/>
      <c r="F40" s="86"/>
      <c r="G40" s="86"/>
    </row>
    <row r="41" spans="1:7">
      <c r="A41" s="487" t="s">
        <v>667</v>
      </c>
      <c r="B41" s="488">
        <v>69.352896333042395</v>
      </c>
      <c r="C41" s="487"/>
      <c r="D41" s="86"/>
      <c r="E41" s="86"/>
      <c r="F41" s="86"/>
      <c r="G41" s="86"/>
    </row>
    <row r="42" spans="1:7">
      <c r="A42" s="487" t="s">
        <v>669</v>
      </c>
      <c r="B42" s="488">
        <v>67.787936458108518</v>
      </c>
      <c r="C42" s="487"/>
      <c r="D42" s="86"/>
      <c r="E42" s="86"/>
      <c r="F42" s="86"/>
      <c r="G42" s="86"/>
    </row>
    <row r="43" spans="1:7">
      <c r="A43" s="487" t="s">
        <v>664</v>
      </c>
      <c r="B43" s="488">
        <v>66.792148170087955</v>
      </c>
      <c r="C43" s="487"/>
      <c r="D43" s="86"/>
      <c r="E43" s="86"/>
      <c r="F43" s="86"/>
      <c r="G43" s="86"/>
    </row>
    <row r="44" spans="1:7">
      <c r="A44" s="313" t="s">
        <v>673</v>
      </c>
      <c r="B44" s="494">
        <v>64.040995733553544</v>
      </c>
      <c r="C44" s="487"/>
      <c r="D44" s="86"/>
      <c r="E44" s="86"/>
      <c r="F44" s="86"/>
      <c r="G44" s="86"/>
    </row>
    <row r="45" spans="1:7">
      <c r="A45" s="487" t="s">
        <v>671</v>
      </c>
      <c r="B45" s="488">
        <v>61.512329225333708</v>
      </c>
      <c r="C45" s="487"/>
      <c r="D45" s="86"/>
      <c r="E45" s="86"/>
      <c r="F45" s="86"/>
      <c r="G45" s="86"/>
    </row>
    <row r="46" spans="1:7">
      <c r="A46" s="487" t="s">
        <v>666</v>
      </c>
      <c r="B46" s="488">
        <v>58.669663201922774</v>
      </c>
      <c r="C46" s="487"/>
      <c r="D46" s="86"/>
      <c r="E46" s="86"/>
      <c r="F46" s="86"/>
      <c r="G46" s="86"/>
    </row>
    <row r="47" spans="1:7">
      <c r="A47" s="487" t="s">
        <v>665</v>
      </c>
      <c r="B47" s="488">
        <v>52.834060898965987</v>
      </c>
      <c r="C47" s="487"/>
      <c r="D47" s="86"/>
      <c r="E47" s="86"/>
      <c r="F47" s="86"/>
      <c r="G47" s="86"/>
    </row>
    <row r="48" spans="1:7">
      <c r="A48" s="487" t="s">
        <v>672</v>
      </c>
      <c r="B48" s="488">
        <v>48.7432717060613</v>
      </c>
      <c r="C48" s="487"/>
      <c r="D48" s="86"/>
      <c r="E48" s="86"/>
      <c r="F48" s="86"/>
      <c r="G48" s="86"/>
    </row>
    <row r="49" spans="1:7">
      <c r="A49" s="487" t="s">
        <v>204</v>
      </c>
      <c r="B49" s="488">
        <v>31.045670957503084</v>
      </c>
      <c r="C49" s="487"/>
      <c r="D49" s="86"/>
      <c r="E49" s="86"/>
      <c r="F49" s="86"/>
      <c r="G49" s="86"/>
    </row>
    <row r="50" spans="1:7">
      <c r="A50" s="487" t="s">
        <v>670</v>
      </c>
      <c r="B50" s="488">
        <v>26.312735831587958</v>
      </c>
      <c r="C50" s="487"/>
      <c r="D50" s="86"/>
      <c r="E50" s="86"/>
      <c r="F50" s="86"/>
      <c r="G50" s="86"/>
    </row>
    <row r="51" spans="1:7">
      <c r="A51" s="446"/>
      <c r="B51" s="446"/>
      <c r="C51" s="446"/>
      <c r="D51" s="446"/>
      <c r="E51" s="446"/>
      <c r="F51" s="446"/>
      <c r="G51" s="446"/>
    </row>
  </sheetData>
  <mergeCells count="2">
    <mergeCell ref="A2:F2"/>
    <mergeCell ref="A3:F3"/>
  </mergeCells>
  <pageMargins left="0.7" right="0.7" top="0.75" bottom="0.75" header="0.3" footer="0.3"/>
  <pageSetup paperSize="9" scale="93"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119"/>
  <sheetViews>
    <sheetView showGridLines="0" zoomScaleNormal="100" workbookViewId="0"/>
  </sheetViews>
  <sheetFormatPr baseColWidth="10" defaultRowHeight="14.25"/>
  <cols>
    <col min="1" max="1" width="18.375" customWidth="1"/>
  </cols>
  <sheetData>
    <row r="1" spans="1:7" ht="29.25">
      <c r="A1" s="2" t="s">
        <v>2</v>
      </c>
      <c r="B1" s="34"/>
      <c r="C1" s="168"/>
      <c r="D1" s="499"/>
      <c r="E1" s="630"/>
      <c r="F1" s="631"/>
      <c r="G1" s="414"/>
    </row>
    <row r="2" spans="1:7" ht="16.5">
      <c r="A2" s="500"/>
      <c r="B2" s="500"/>
      <c r="C2" s="500"/>
      <c r="D2" s="500"/>
      <c r="E2" s="500"/>
      <c r="F2" s="448"/>
      <c r="G2" s="501"/>
    </row>
    <row r="3" spans="1:7" ht="16.5" customHeight="1">
      <c r="A3" s="748" t="s">
        <v>675</v>
      </c>
      <c r="B3" s="748"/>
      <c r="C3" s="748"/>
      <c r="D3" s="748"/>
      <c r="E3" s="748"/>
      <c r="F3" s="748"/>
      <c r="G3" s="748"/>
    </row>
    <row r="4" spans="1:7" ht="16.5">
      <c r="A4" s="503"/>
      <c r="B4" s="503"/>
      <c r="C4" s="503"/>
      <c r="D4" s="503"/>
      <c r="E4" s="503"/>
      <c r="F4" s="444"/>
      <c r="G4" s="86"/>
    </row>
    <row r="5" spans="1:7" ht="14.25" customHeight="1">
      <c r="A5" s="542" t="s">
        <v>836</v>
      </c>
      <c r="B5" s="67"/>
      <c r="C5" s="67"/>
      <c r="D5" s="67"/>
      <c r="E5" s="67"/>
      <c r="F5" s="504"/>
      <c r="G5" s="446"/>
    </row>
    <row r="6" spans="1:7" ht="15">
      <c r="A6" s="185"/>
      <c r="B6" s="185"/>
      <c r="C6" s="219"/>
      <c r="D6" s="219"/>
      <c r="E6" s="219"/>
      <c r="F6" s="86"/>
      <c r="G6" s="446"/>
    </row>
    <row r="7" spans="1:7">
      <c r="A7" s="86"/>
      <c r="B7" s="86"/>
      <c r="C7" s="86"/>
      <c r="D7" s="86"/>
      <c r="E7" s="86"/>
      <c r="F7" s="86"/>
      <c r="G7" s="86"/>
    </row>
    <row r="8" spans="1:7">
      <c r="A8" s="86"/>
      <c r="B8" s="86"/>
      <c r="C8" s="86"/>
      <c r="D8" s="86"/>
      <c r="E8" s="86"/>
      <c r="F8" s="86"/>
      <c r="G8" s="86"/>
    </row>
    <row r="9" spans="1:7">
      <c r="A9" s="86"/>
      <c r="B9" s="86"/>
      <c r="C9" s="86"/>
      <c r="D9" s="86"/>
      <c r="E9" s="86"/>
      <c r="F9" s="86"/>
      <c r="G9" s="86"/>
    </row>
    <row r="10" spans="1:7">
      <c r="A10" s="86"/>
      <c r="B10" s="86"/>
      <c r="C10" s="86"/>
      <c r="D10" s="86"/>
      <c r="E10" s="86"/>
      <c r="F10" s="86"/>
      <c r="G10" s="86"/>
    </row>
    <row r="11" spans="1:7">
      <c r="A11" s="86"/>
      <c r="B11" s="86"/>
      <c r="C11" s="86"/>
      <c r="D11" s="86"/>
      <c r="E11" s="86"/>
      <c r="F11" s="86"/>
      <c r="G11" s="86"/>
    </row>
    <row r="12" spans="1:7">
      <c r="A12" s="86"/>
      <c r="B12" s="86"/>
      <c r="C12" s="86"/>
      <c r="D12" s="86"/>
      <c r="E12" s="86"/>
      <c r="F12" s="86"/>
      <c r="G12" s="86"/>
    </row>
    <row r="13" spans="1:7">
      <c r="A13" s="86"/>
      <c r="B13" s="86"/>
      <c r="C13" s="86"/>
      <c r="D13" s="86"/>
      <c r="E13" s="86"/>
      <c r="F13" s="86"/>
      <c r="G13" s="86"/>
    </row>
    <row r="14" spans="1:7">
      <c r="A14" s="86"/>
      <c r="B14" s="86"/>
      <c r="C14" s="86"/>
      <c r="D14" s="86"/>
      <c r="E14" s="86"/>
      <c r="F14" s="86"/>
      <c r="G14" s="86"/>
    </row>
    <row r="15" spans="1:7">
      <c r="A15" s="86"/>
      <c r="B15" s="86"/>
      <c r="C15" s="86"/>
      <c r="D15" s="86"/>
      <c r="E15" s="86"/>
      <c r="F15" s="86"/>
      <c r="G15" s="86"/>
    </row>
    <row r="16" spans="1:7">
      <c r="A16" s="86"/>
      <c r="B16" s="86"/>
      <c r="C16" s="86"/>
      <c r="D16" s="86"/>
      <c r="E16" s="86"/>
      <c r="F16" s="86"/>
      <c r="G16" s="86"/>
    </row>
    <row r="17" spans="1:7">
      <c r="A17" s="86"/>
      <c r="B17" s="86"/>
      <c r="C17" s="86"/>
      <c r="D17" s="86"/>
      <c r="E17" s="86"/>
      <c r="F17" s="86"/>
      <c r="G17" s="86"/>
    </row>
    <row r="18" spans="1:7">
      <c r="A18" s="86"/>
      <c r="B18" s="86"/>
      <c r="C18" s="86"/>
      <c r="D18" s="86"/>
      <c r="E18" s="86"/>
      <c r="F18" s="86"/>
      <c r="G18" s="86"/>
    </row>
    <row r="19" spans="1:7">
      <c r="A19" s="86"/>
      <c r="B19" s="86"/>
      <c r="C19" s="86"/>
      <c r="D19" s="86"/>
      <c r="E19" s="86"/>
      <c r="F19" s="86"/>
      <c r="G19" s="86"/>
    </row>
    <row r="20" spans="1:7">
      <c r="A20" s="86"/>
      <c r="B20" s="86"/>
      <c r="C20" s="86"/>
      <c r="D20" s="86"/>
      <c r="E20" s="86"/>
      <c r="F20" s="86"/>
      <c r="G20" s="86"/>
    </row>
    <row r="21" spans="1:7" ht="30.75" customHeight="1">
      <c r="A21" s="754" t="s">
        <v>833</v>
      </c>
      <c r="B21" s="754"/>
      <c r="C21" s="754"/>
      <c r="D21" s="754"/>
      <c r="E21" s="225"/>
      <c r="F21" s="225"/>
      <c r="G21" s="225"/>
    </row>
    <row r="22" spans="1:7">
      <c r="A22" s="72" t="s">
        <v>292</v>
      </c>
      <c r="B22" s="72"/>
      <c r="C22" s="72"/>
      <c r="D22" s="72"/>
      <c r="E22" s="72"/>
      <c r="F22" s="72"/>
      <c r="G22" s="72"/>
    </row>
    <row r="23" spans="1:7">
      <c r="A23" s="72" t="s">
        <v>192</v>
      </c>
      <c r="B23" s="72"/>
      <c r="C23" s="72"/>
      <c r="D23" s="9" t="s">
        <v>193</v>
      </c>
      <c r="E23" s="72"/>
      <c r="F23" s="72"/>
      <c r="G23" s="72"/>
    </row>
    <row r="24" spans="1:7">
      <c r="A24" s="86"/>
      <c r="B24" s="86"/>
      <c r="C24" s="86"/>
      <c r="D24" s="86"/>
      <c r="E24" s="86"/>
      <c r="F24" s="86"/>
      <c r="G24" s="86"/>
    </row>
    <row r="25" spans="1:7">
      <c r="A25" s="86"/>
      <c r="B25" s="86"/>
      <c r="C25" s="86"/>
      <c r="D25" s="86"/>
      <c r="E25" s="86"/>
      <c r="F25" s="86"/>
      <c r="G25" s="86"/>
    </row>
    <row r="26" spans="1:7">
      <c r="A26" s="502"/>
      <c r="B26" s="176" t="s">
        <v>196</v>
      </c>
      <c r="C26" s="176" t="s">
        <v>195</v>
      </c>
      <c r="D26" s="176" t="s">
        <v>70</v>
      </c>
      <c r="E26" s="176" t="s">
        <v>679</v>
      </c>
      <c r="F26" s="176" t="s">
        <v>680</v>
      </c>
      <c r="G26" s="69"/>
    </row>
    <row r="27" spans="1:7">
      <c r="A27" s="68" t="s">
        <v>676</v>
      </c>
      <c r="B27" s="117">
        <v>16728</v>
      </c>
      <c r="C27" s="117">
        <v>36841</v>
      </c>
      <c r="D27" s="266">
        <v>53569</v>
      </c>
      <c r="E27" s="506">
        <v>31.227015624708319</v>
      </c>
      <c r="F27" s="224">
        <f>MROUND(D27,100)</f>
        <v>53600</v>
      </c>
      <c r="G27" s="69"/>
    </row>
    <row r="28" spans="1:7">
      <c r="A28" s="68" t="s">
        <v>677</v>
      </c>
      <c r="B28" s="117">
        <v>10175</v>
      </c>
      <c r="C28" s="117">
        <v>8796</v>
      </c>
      <c r="D28" s="266">
        <v>18971</v>
      </c>
      <c r="E28" s="422">
        <v>53.634494755152602</v>
      </c>
      <c r="F28" s="224">
        <f>MROUND(D28,100)</f>
        <v>19000</v>
      </c>
      <c r="G28" s="69"/>
    </row>
    <row r="29" spans="1:7">
      <c r="A29" s="68" t="s">
        <v>678</v>
      </c>
      <c r="B29" s="117">
        <v>9321</v>
      </c>
      <c r="C29" s="117">
        <v>3260</v>
      </c>
      <c r="D29" s="266">
        <v>12581</v>
      </c>
      <c r="E29" s="422">
        <v>74.087910340990376</v>
      </c>
      <c r="F29" s="224">
        <f>MROUND(D29,100)</f>
        <v>12600</v>
      </c>
      <c r="G29" s="56"/>
    </row>
    <row r="30" spans="1:7">
      <c r="A30" s="470" t="s">
        <v>7</v>
      </c>
      <c r="B30" s="266">
        <v>36224</v>
      </c>
      <c r="C30" s="266">
        <v>48897</v>
      </c>
      <c r="D30" s="266">
        <v>85121</v>
      </c>
      <c r="E30" s="505">
        <v>42.555891025716335</v>
      </c>
      <c r="F30" s="401"/>
      <c r="G30" s="56"/>
    </row>
    <row r="31" spans="1:7">
      <c r="A31" s="86"/>
      <c r="B31" s="86"/>
      <c r="C31" s="86"/>
      <c r="D31" s="86"/>
      <c r="E31" s="86"/>
      <c r="F31" s="86"/>
      <c r="G31" s="86"/>
    </row>
    <row r="32" spans="1:7" ht="16.5">
      <c r="A32" s="736" t="s">
        <v>681</v>
      </c>
      <c r="B32" s="736"/>
      <c r="C32" s="736"/>
      <c r="D32" s="736"/>
      <c r="E32" s="736"/>
      <c r="F32" s="755"/>
      <c r="G32" s="86"/>
    </row>
    <row r="33" spans="1:7" ht="16.5">
      <c r="A33" s="503"/>
      <c r="B33" s="503"/>
      <c r="C33" s="503"/>
      <c r="D33" s="503"/>
      <c r="E33" s="503"/>
      <c r="F33" s="86"/>
      <c r="G33" s="86"/>
    </row>
    <row r="34" spans="1:7">
      <c r="A34" s="542" t="s">
        <v>834</v>
      </c>
      <c r="B34" s="67"/>
      <c r="C34" s="67"/>
      <c r="D34" s="67"/>
      <c r="E34" s="67"/>
      <c r="F34" s="504"/>
      <c r="G34" s="446"/>
    </row>
    <row r="35" spans="1:7" ht="15">
      <c r="A35" s="185"/>
      <c r="B35" s="185"/>
      <c r="C35" s="219"/>
      <c r="D35" s="219"/>
      <c r="E35" s="219"/>
      <c r="F35" s="86"/>
      <c r="G35" s="446"/>
    </row>
    <row r="36" spans="1:7">
      <c r="A36" s="86"/>
      <c r="B36" s="86"/>
      <c r="C36" s="86"/>
      <c r="D36" s="86"/>
      <c r="E36" s="86"/>
      <c r="F36" s="86"/>
      <c r="G36" s="86"/>
    </row>
    <row r="37" spans="1:7">
      <c r="A37" s="86"/>
      <c r="B37" s="86"/>
      <c r="C37" s="86"/>
      <c r="D37" s="86"/>
      <c r="E37" s="86"/>
      <c r="F37" s="86"/>
      <c r="G37" s="86"/>
    </row>
    <row r="38" spans="1:7">
      <c r="A38" s="86"/>
      <c r="B38" s="86"/>
      <c r="C38" s="86"/>
      <c r="D38" s="86"/>
      <c r="E38" s="86"/>
      <c r="F38" s="86"/>
      <c r="G38" s="86"/>
    </row>
    <row r="39" spans="1:7" ht="14.25" customHeight="1">
      <c r="A39" s="86"/>
      <c r="B39" s="86"/>
      <c r="C39" s="86"/>
      <c r="D39" s="86"/>
      <c r="E39" s="86"/>
      <c r="F39" s="86"/>
      <c r="G39" s="86"/>
    </row>
    <row r="40" spans="1:7">
      <c r="A40" s="86"/>
      <c r="B40" s="86"/>
      <c r="C40" s="86"/>
      <c r="D40" s="86"/>
      <c r="E40" s="86"/>
      <c r="F40" s="86"/>
      <c r="G40" s="86"/>
    </row>
    <row r="41" spans="1:7">
      <c r="A41" s="86"/>
      <c r="B41" s="86"/>
      <c r="C41" s="86"/>
      <c r="D41" s="86"/>
      <c r="E41" s="86"/>
      <c r="F41" s="86"/>
      <c r="G41" s="86"/>
    </row>
    <row r="42" spans="1:7">
      <c r="A42" s="86"/>
      <c r="B42" s="86"/>
      <c r="C42" s="86"/>
      <c r="D42" s="86"/>
      <c r="E42" s="86"/>
      <c r="F42" s="86"/>
      <c r="G42" s="86"/>
    </row>
    <row r="43" spans="1:7">
      <c r="A43" s="86"/>
      <c r="B43" s="86"/>
      <c r="C43" s="86"/>
      <c r="D43" s="86"/>
      <c r="E43" s="86"/>
      <c r="F43" s="86"/>
      <c r="G43" s="86"/>
    </row>
    <row r="44" spans="1:7">
      <c r="A44" s="86"/>
      <c r="B44" s="86"/>
      <c r="C44" s="86"/>
      <c r="D44" s="86"/>
      <c r="E44" s="86"/>
      <c r="F44" s="86"/>
      <c r="G44" s="86"/>
    </row>
    <row r="45" spans="1:7">
      <c r="A45" s="86"/>
      <c r="B45" s="86"/>
      <c r="C45" s="86"/>
      <c r="D45" s="86"/>
      <c r="E45" s="86"/>
      <c r="F45" s="86"/>
      <c r="G45" s="86"/>
    </row>
    <row r="46" spans="1:7">
      <c r="A46" s="86"/>
      <c r="B46" s="86"/>
      <c r="C46" s="86"/>
      <c r="D46" s="86"/>
      <c r="E46" s="86"/>
      <c r="F46" s="86"/>
      <c r="G46" s="86"/>
    </row>
    <row r="47" spans="1:7">
      <c r="A47" s="86"/>
      <c r="B47" s="86"/>
      <c r="C47" s="86"/>
      <c r="D47" s="86"/>
      <c r="E47" s="86"/>
      <c r="F47" s="86"/>
      <c r="G47" s="86"/>
    </row>
    <row r="48" spans="1:7">
      <c r="A48" s="86"/>
      <c r="B48" s="86"/>
      <c r="C48" s="86"/>
      <c r="D48" s="86"/>
      <c r="E48" s="86"/>
      <c r="F48" s="86"/>
      <c r="G48" s="86"/>
    </row>
    <row r="49" spans="1:7">
      <c r="A49" s="86"/>
      <c r="B49" s="86"/>
      <c r="C49" s="86"/>
      <c r="D49" s="86"/>
      <c r="E49" s="86"/>
      <c r="F49" s="86"/>
      <c r="G49" s="86"/>
    </row>
    <row r="50" spans="1:7">
      <c r="A50" s="86"/>
      <c r="B50" s="86"/>
      <c r="C50" s="86"/>
      <c r="D50" s="86"/>
      <c r="E50" s="86"/>
      <c r="F50" s="86"/>
      <c r="G50" s="86"/>
    </row>
    <row r="51" spans="1:7" ht="32.25" customHeight="1">
      <c r="A51" s="754" t="s">
        <v>835</v>
      </c>
      <c r="B51" s="754"/>
      <c r="C51" s="754"/>
      <c r="D51" s="754"/>
      <c r="E51" s="754"/>
      <c r="F51" s="225"/>
      <c r="G51" s="225"/>
    </row>
    <row r="52" spans="1:7">
      <c r="A52" s="72" t="s">
        <v>292</v>
      </c>
      <c r="B52" s="72"/>
      <c r="C52" s="72"/>
      <c r="D52" s="72"/>
      <c r="E52" s="72"/>
      <c r="F52" s="72"/>
      <c r="G52" s="72"/>
    </row>
    <row r="53" spans="1:7">
      <c r="A53" s="72" t="s">
        <v>192</v>
      </c>
      <c r="B53" s="72"/>
      <c r="C53" s="72"/>
      <c r="D53" s="72"/>
      <c r="E53" s="9" t="s">
        <v>193</v>
      </c>
      <c r="F53" s="72"/>
      <c r="G53" s="72"/>
    </row>
    <row r="54" spans="1:7">
      <c r="A54" s="449"/>
      <c r="B54" s="449"/>
      <c r="C54" s="449"/>
      <c r="D54" s="449"/>
      <c r="E54" s="449"/>
      <c r="F54" s="225"/>
      <c r="G54" s="225"/>
    </row>
    <row r="55" spans="1:7" ht="33.75" customHeight="1">
      <c r="A55" s="663"/>
      <c r="B55" s="663"/>
      <c r="C55" s="86"/>
      <c r="D55" s="86"/>
      <c r="E55" s="86"/>
      <c r="F55" s="86"/>
      <c r="G55" s="86"/>
    </row>
    <row r="56" spans="1:7">
      <c r="A56" s="502"/>
      <c r="B56" s="176" t="s">
        <v>196</v>
      </c>
      <c r="C56" s="176" t="s">
        <v>195</v>
      </c>
      <c r="D56" s="176" t="s">
        <v>70</v>
      </c>
      <c r="E56" s="176" t="s">
        <v>679</v>
      </c>
      <c r="F56" s="176" t="s">
        <v>680</v>
      </c>
      <c r="G56" s="446"/>
    </row>
    <row r="57" spans="1:7">
      <c r="A57" s="68" t="s">
        <v>682</v>
      </c>
      <c r="B57" s="117">
        <v>12450</v>
      </c>
      <c r="C57" s="117">
        <v>37474</v>
      </c>
      <c r="D57" s="117">
        <v>49924</v>
      </c>
      <c r="E57" s="507">
        <v>24.937905616537137</v>
      </c>
      <c r="F57" s="224">
        <f>MROUND(D57,100)</f>
        <v>49900</v>
      </c>
      <c r="G57" s="56"/>
    </row>
    <row r="58" spans="1:7">
      <c r="A58" s="68" t="s">
        <v>683</v>
      </c>
      <c r="B58" s="117">
        <v>35741</v>
      </c>
      <c r="C58" s="117">
        <v>33996</v>
      </c>
      <c r="D58" s="117">
        <v>69737</v>
      </c>
      <c r="E58" s="461">
        <v>51.251129242726243</v>
      </c>
      <c r="F58" s="224">
        <f>MROUND(D58,100)</f>
        <v>69700</v>
      </c>
      <c r="G58" s="56"/>
    </row>
    <row r="59" spans="1:7">
      <c r="A59" s="470" t="s">
        <v>684</v>
      </c>
      <c r="B59" s="266">
        <v>48191</v>
      </c>
      <c r="C59" s="266">
        <v>71470</v>
      </c>
      <c r="D59" s="266">
        <v>119661</v>
      </c>
      <c r="E59" s="508">
        <v>40.27293771571356</v>
      </c>
      <c r="F59" s="224"/>
      <c r="G59" s="56"/>
    </row>
    <row r="60" spans="1:7">
      <c r="A60" s="68" t="s">
        <v>685</v>
      </c>
      <c r="B60" s="117">
        <v>22513.003226000001</v>
      </c>
      <c r="C60" s="117">
        <v>64461.996773999992</v>
      </c>
      <c r="D60" s="117">
        <v>86975</v>
      </c>
      <c r="E60" s="461">
        <v>25.884453263581491</v>
      </c>
      <c r="F60" s="224">
        <f>MROUND(D60,100)</f>
        <v>87000</v>
      </c>
      <c r="G60" s="56"/>
    </row>
    <row r="61" spans="1:7">
      <c r="A61" s="68" t="s">
        <v>686</v>
      </c>
      <c r="B61" s="117">
        <v>106091.0083625</v>
      </c>
      <c r="C61" s="117">
        <v>69559.991637500003</v>
      </c>
      <c r="D61" s="117">
        <v>175651</v>
      </c>
      <c r="E61" s="461">
        <v>60.39875</v>
      </c>
      <c r="F61" s="224">
        <f>MROUND(D61,100)</f>
        <v>175700</v>
      </c>
      <c r="G61" s="56"/>
    </row>
    <row r="62" spans="1:7">
      <c r="A62" s="470" t="s">
        <v>687</v>
      </c>
      <c r="B62" s="266">
        <v>128604.0115885</v>
      </c>
      <c r="C62" s="266">
        <v>134021.9884115</v>
      </c>
      <c r="D62" s="266">
        <v>262626</v>
      </c>
      <c r="E62" s="508">
        <v>48.968499534889915</v>
      </c>
      <c r="F62" s="224"/>
      <c r="G62" s="56"/>
    </row>
    <row r="63" spans="1:7">
      <c r="A63" s="86"/>
      <c r="B63" s="86"/>
      <c r="C63" s="86"/>
      <c r="D63" s="86"/>
      <c r="E63" s="86"/>
      <c r="F63" s="86"/>
      <c r="G63" s="86"/>
    </row>
    <row r="64" spans="1:7">
      <c r="A64" s="446" t="s">
        <v>688</v>
      </c>
      <c r="B64" s="86"/>
      <c r="C64" s="86"/>
      <c r="D64" s="86"/>
      <c r="E64" s="86"/>
      <c r="F64" s="86"/>
      <c r="G64" s="86"/>
    </row>
    <row r="65" spans="1:7">
      <c r="A65" s="86"/>
      <c r="B65" s="86"/>
      <c r="C65" s="86"/>
      <c r="D65" s="86"/>
      <c r="E65" s="86"/>
      <c r="F65" s="86"/>
      <c r="G65" s="86"/>
    </row>
    <row r="66" spans="1:7">
      <c r="A66" s="86"/>
      <c r="B66" s="86"/>
      <c r="C66" s="86"/>
      <c r="D66" s="86"/>
      <c r="E66" s="86"/>
      <c r="F66" s="86"/>
      <c r="G66" s="86"/>
    </row>
    <row r="67" spans="1:7">
      <c r="A67" s="86"/>
      <c r="B67" s="86"/>
      <c r="C67" s="86"/>
      <c r="D67" s="86"/>
      <c r="E67" s="86"/>
      <c r="F67" s="86"/>
      <c r="G67" s="86"/>
    </row>
    <row r="68" spans="1:7">
      <c r="A68" s="86"/>
      <c r="B68" s="86"/>
      <c r="C68" s="86"/>
      <c r="D68" s="86"/>
      <c r="E68" s="86"/>
      <c r="F68" s="86"/>
      <c r="G68" s="86"/>
    </row>
    <row r="69" spans="1:7">
      <c r="A69" s="86"/>
      <c r="B69" s="86"/>
      <c r="C69" s="86"/>
      <c r="D69" s="86"/>
      <c r="E69" s="86"/>
      <c r="F69" s="86"/>
      <c r="G69" s="86"/>
    </row>
    <row r="70" spans="1:7">
      <c r="A70" s="86"/>
      <c r="B70" s="86"/>
      <c r="C70" s="86"/>
      <c r="D70" s="86"/>
      <c r="E70" s="86"/>
      <c r="F70" s="86"/>
      <c r="G70" s="86"/>
    </row>
    <row r="71" spans="1:7">
      <c r="A71" s="86"/>
      <c r="B71" s="86"/>
      <c r="C71" s="86"/>
      <c r="D71" s="86"/>
      <c r="E71" s="86"/>
      <c r="F71" s="86"/>
      <c r="G71" s="86"/>
    </row>
    <row r="72" spans="1:7">
      <c r="A72" s="86"/>
      <c r="B72" s="86"/>
      <c r="C72" s="86"/>
      <c r="D72" s="86"/>
      <c r="E72" s="86"/>
      <c r="F72" s="86"/>
      <c r="G72" s="86"/>
    </row>
    <row r="73" spans="1:7">
      <c r="A73" s="86"/>
      <c r="B73" s="86"/>
      <c r="C73" s="86"/>
      <c r="D73" s="86"/>
      <c r="E73" s="86"/>
      <c r="F73" s="86"/>
      <c r="G73" s="86"/>
    </row>
    <row r="74" spans="1:7">
      <c r="A74" s="86"/>
      <c r="B74" s="86"/>
      <c r="C74" s="86"/>
      <c r="D74" s="86"/>
      <c r="E74" s="86"/>
      <c r="F74" s="86"/>
      <c r="G74" s="86"/>
    </row>
    <row r="75" spans="1:7">
      <c r="A75" s="86"/>
      <c r="B75" s="86"/>
      <c r="C75" s="86"/>
      <c r="D75" s="86"/>
      <c r="E75" s="86"/>
      <c r="F75" s="86"/>
      <c r="G75" s="86"/>
    </row>
    <row r="76" spans="1:7">
      <c r="A76" s="86"/>
      <c r="B76" s="86"/>
      <c r="C76" s="86"/>
      <c r="D76" s="86"/>
      <c r="E76" s="86"/>
      <c r="F76" s="86"/>
      <c r="G76" s="86"/>
    </row>
    <row r="77" spans="1:7">
      <c r="A77" s="86"/>
      <c r="B77" s="86"/>
      <c r="C77" s="86"/>
      <c r="D77" s="86"/>
      <c r="E77" s="86"/>
      <c r="F77" s="86"/>
      <c r="G77" s="86"/>
    </row>
    <row r="78" spans="1:7">
      <c r="A78" s="86"/>
      <c r="B78" s="86"/>
      <c r="C78" s="86"/>
      <c r="D78" s="86"/>
      <c r="E78" s="86"/>
      <c r="F78" s="86"/>
      <c r="G78" s="86"/>
    </row>
    <row r="79" spans="1:7">
      <c r="A79" s="86"/>
      <c r="B79" s="86"/>
      <c r="C79" s="86"/>
      <c r="D79" s="86"/>
      <c r="E79" s="86"/>
      <c r="F79" s="86"/>
      <c r="G79" s="86"/>
    </row>
    <row r="80" spans="1:7">
      <c r="A80" s="86"/>
      <c r="B80" s="86"/>
      <c r="C80" s="86"/>
      <c r="D80" s="86"/>
      <c r="E80" s="86"/>
      <c r="F80" s="86"/>
      <c r="G80" s="86"/>
    </row>
    <row r="81" spans="1:7">
      <c r="A81" s="86"/>
      <c r="B81" s="86"/>
      <c r="C81" s="86"/>
      <c r="D81" s="86"/>
      <c r="E81" s="86"/>
      <c r="F81" s="86"/>
      <c r="G81" s="86"/>
    </row>
    <row r="82" spans="1:7">
      <c r="A82" s="86"/>
      <c r="B82" s="86"/>
      <c r="C82" s="86"/>
      <c r="D82" s="86"/>
      <c r="E82" s="86"/>
      <c r="F82" s="86"/>
      <c r="G82" s="86"/>
    </row>
    <row r="83" spans="1:7">
      <c r="A83" s="86"/>
      <c r="B83" s="86"/>
      <c r="C83" s="86"/>
      <c r="D83" s="86"/>
      <c r="E83" s="86"/>
      <c r="F83" s="86"/>
      <c r="G83" s="86"/>
    </row>
    <row r="84" spans="1:7">
      <c r="A84" s="86"/>
      <c r="B84" s="86"/>
      <c r="C84" s="86"/>
      <c r="D84" s="86"/>
      <c r="E84" s="86"/>
      <c r="F84" s="86"/>
      <c r="G84" s="86"/>
    </row>
    <row r="85" spans="1:7" ht="14.25" customHeight="1">
      <c r="A85" s="86"/>
      <c r="B85" s="86"/>
      <c r="C85" s="86"/>
      <c r="D85" s="86"/>
      <c r="E85" s="86"/>
      <c r="F85" s="86"/>
      <c r="G85" s="86"/>
    </row>
    <row r="86" spans="1:7">
      <c r="A86" s="86"/>
      <c r="B86" s="86"/>
      <c r="C86" s="86"/>
      <c r="D86" s="86"/>
      <c r="E86" s="86"/>
      <c r="F86" s="86"/>
      <c r="G86" s="86"/>
    </row>
    <row r="87" spans="1:7">
      <c r="A87" s="86"/>
      <c r="B87" s="86"/>
      <c r="C87" s="86"/>
      <c r="D87" s="86"/>
      <c r="E87" s="86"/>
      <c r="F87" s="86"/>
      <c r="G87" s="86"/>
    </row>
    <row r="88" spans="1:7">
      <c r="A88" s="86"/>
      <c r="B88" s="86"/>
      <c r="C88" s="86"/>
      <c r="D88" s="86"/>
      <c r="E88" s="86"/>
      <c r="F88" s="86"/>
      <c r="G88" s="86"/>
    </row>
    <row r="89" spans="1:7">
      <c r="A89" s="86"/>
      <c r="B89" s="86"/>
      <c r="C89" s="86"/>
      <c r="D89" s="86"/>
      <c r="E89" s="86"/>
      <c r="F89" s="86"/>
      <c r="G89" s="86"/>
    </row>
    <row r="90" spans="1:7">
      <c r="A90" s="86"/>
      <c r="B90" s="86"/>
      <c r="C90" s="86"/>
      <c r="D90" s="86"/>
      <c r="E90" s="86"/>
      <c r="F90" s="86"/>
      <c r="G90" s="86"/>
    </row>
    <row r="91" spans="1:7">
      <c r="A91" s="86"/>
      <c r="B91" s="86"/>
      <c r="C91" s="86"/>
      <c r="D91" s="86"/>
      <c r="E91" s="86"/>
      <c r="F91" s="86"/>
      <c r="G91" s="86"/>
    </row>
    <row r="92" spans="1:7">
      <c r="A92" s="86"/>
      <c r="B92" s="86"/>
      <c r="C92" s="86"/>
      <c r="D92" s="86"/>
      <c r="E92" s="86"/>
      <c r="F92" s="86"/>
      <c r="G92" s="86"/>
    </row>
    <row r="93" spans="1:7">
      <c r="A93" s="86"/>
      <c r="B93" s="86"/>
      <c r="C93" s="86"/>
      <c r="D93" s="86"/>
      <c r="E93" s="86"/>
      <c r="F93" s="86"/>
      <c r="G93" s="86"/>
    </row>
    <row r="94" spans="1:7">
      <c r="A94" s="86"/>
      <c r="B94" s="86"/>
      <c r="C94" s="86"/>
      <c r="D94" s="86"/>
      <c r="E94" s="86"/>
      <c r="F94" s="86"/>
      <c r="G94" s="86"/>
    </row>
    <row r="95" spans="1:7">
      <c r="A95" s="86"/>
      <c r="B95" s="86"/>
      <c r="C95" s="86"/>
      <c r="D95" s="86"/>
      <c r="E95" s="86"/>
      <c r="F95" s="86"/>
      <c r="G95" s="86"/>
    </row>
    <row r="96" spans="1:7">
      <c r="A96" s="86"/>
      <c r="B96" s="86"/>
      <c r="C96" s="86"/>
      <c r="D96" s="86"/>
      <c r="E96" s="86"/>
      <c r="F96" s="86"/>
      <c r="G96" s="86"/>
    </row>
    <row r="97" spans="1:7">
      <c r="A97" s="86"/>
      <c r="B97" s="86"/>
      <c r="C97" s="86"/>
      <c r="D97" s="86"/>
      <c r="E97" s="86"/>
      <c r="F97" s="86"/>
      <c r="G97" s="86"/>
    </row>
    <row r="98" spans="1:7">
      <c r="A98" s="86"/>
      <c r="B98" s="86"/>
      <c r="C98" s="86"/>
      <c r="D98" s="86"/>
      <c r="E98" s="86"/>
      <c r="F98" s="86"/>
      <c r="G98" s="86"/>
    </row>
    <row r="99" spans="1:7">
      <c r="A99" s="86"/>
      <c r="B99" s="86"/>
      <c r="C99" s="86"/>
      <c r="D99" s="86"/>
      <c r="E99" s="86"/>
      <c r="F99" s="86"/>
      <c r="G99" s="86"/>
    </row>
    <row r="100" spans="1:7">
      <c r="A100" s="86"/>
      <c r="B100" s="86"/>
      <c r="C100" s="86"/>
      <c r="D100" s="86"/>
      <c r="E100" s="86"/>
      <c r="F100" s="86"/>
      <c r="G100" s="86"/>
    </row>
    <row r="101" spans="1:7">
      <c r="A101" s="86"/>
      <c r="B101" s="86"/>
      <c r="C101" s="86"/>
      <c r="D101" s="86"/>
      <c r="E101" s="86"/>
      <c r="F101" s="86"/>
      <c r="G101" s="86"/>
    </row>
    <row r="102" spans="1:7">
      <c r="A102" s="86"/>
      <c r="B102" s="86"/>
      <c r="C102" s="86"/>
      <c r="D102" s="86"/>
      <c r="E102" s="86"/>
      <c r="F102" s="86"/>
      <c r="G102" s="86"/>
    </row>
    <row r="103" spans="1:7">
      <c r="A103" s="86"/>
      <c r="B103" s="86"/>
      <c r="C103" s="86"/>
      <c r="D103" s="86"/>
      <c r="E103" s="86"/>
      <c r="F103" s="86"/>
      <c r="G103" s="86"/>
    </row>
    <row r="104" spans="1:7">
      <c r="A104" s="86"/>
      <c r="B104" s="86"/>
      <c r="C104" s="86"/>
      <c r="D104" s="86"/>
      <c r="E104" s="86"/>
      <c r="F104" s="86"/>
      <c r="G104" s="86"/>
    </row>
    <row r="105" spans="1:7">
      <c r="A105" s="86"/>
      <c r="B105" s="86"/>
      <c r="C105" s="86"/>
      <c r="D105" s="86"/>
      <c r="E105" s="86"/>
      <c r="F105" s="86"/>
      <c r="G105" s="86"/>
    </row>
    <row r="106" spans="1:7">
      <c r="A106" s="86"/>
      <c r="B106" s="86"/>
      <c r="C106" s="86"/>
      <c r="D106" s="86"/>
      <c r="E106" s="86"/>
      <c r="F106" s="86"/>
      <c r="G106" s="86"/>
    </row>
    <row r="107" spans="1:7">
      <c r="A107" s="86"/>
      <c r="B107" s="86"/>
      <c r="C107" s="86"/>
      <c r="D107" s="86"/>
      <c r="E107" s="86"/>
      <c r="F107" s="86"/>
      <c r="G107" s="86"/>
    </row>
    <row r="108" spans="1:7" ht="14.25" customHeight="1">
      <c r="A108" s="86"/>
      <c r="B108" s="86"/>
      <c r="C108" s="86"/>
      <c r="D108" s="86"/>
      <c r="E108" s="86"/>
      <c r="F108" s="86"/>
      <c r="G108" s="86"/>
    </row>
    <row r="109" spans="1:7">
      <c r="A109" s="86"/>
      <c r="B109" s="86"/>
      <c r="C109" s="86"/>
      <c r="D109" s="86"/>
      <c r="E109" s="86"/>
      <c r="F109" s="86"/>
      <c r="G109" s="86"/>
    </row>
    <row r="110" spans="1:7" ht="14.25" customHeight="1">
      <c r="A110" s="86"/>
      <c r="B110" s="86"/>
      <c r="C110" s="86"/>
      <c r="D110" s="86"/>
      <c r="E110" s="86"/>
      <c r="F110" s="86"/>
      <c r="G110" s="86"/>
    </row>
    <row r="111" spans="1:7" ht="14.25" customHeight="1">
      <c r="A111" s="86"/>
      <c r="B111" s="86"/>
      <c r="C111" s="86"/>
      <c r="D111" s="86"/>
      <c r="E111" s="86"/>
      <c r="F111" s="86"/>
      <c r="G111" s="86"/>
    </row>
    <row r="112" spans="1:7" ht="14.25" customHeight="1">
      <c r="A112" s="86"/>
      <c r="B112" s="86"/>
      <c r="C112" s="86"/>
      <c r="D112" s="86"/>
      <c r="E112" s="86"/>
      <c r="F112" s="86"/>
      <c r="G112" s="86"/>
    </row>
    <row r="113" spans="1:7" ht="14.25" customHeight="1">
      <c r="A113" s="86"/>
      <c r="B113" s="86"/>
      <c r="C113" s="86"/>
      <c r="D113" s="86"/>
      <c r="E113" s="86"/>
      <c r="F113" s="86"/>
      <c r="G113" s="86"/>
    </row>
    <row r="114" spans="1:7" ht="14.25" customHeight="1">
      <c r="A114" s="86"/>
      <c r="B114" s="86"/>
      <c r="C114" s="86"/>
      <c r="D114" s="86"/>
      <c r="E114" s="86"/>
      <c r="F114" s="86"/>
      <c r="G114" s="86"/>
    </row>
    <row r="115" spans="1:7">
      <c r="A115" s="86"/>
      <c r="B115" s="86"/>
      <c r="C115" s="86"/>
      <c r="D115" s="86"/>
      <c r="E115" s="86"/>
      <c r="F115" s="86"/>
      <c r="G115" s="86"/>
    </row>
    <row r="116" spans="1:7">
      <c r="A116" s="86"/>
      <c r="B116" s="86"/>
      <c r="C116" s="86"/>
      <c r="D116" s="86"/>
      <c r="E116" s="86"/>
      <c r="F116" s="86"/>
      <c r="G116" s="86"/>
    </row>
    <row r="117" spans="1:7">
      <c r="A117" s="86"/>
      <c r="B117" s="86"/>
      <c r="C117" s="86"/>
      <c r="D117" s="86"/>
      <c r="E117" s="86"/>
      <c r="F117" s="86"/>
      <c r="G117" s="86"/>
    </row>
    <row r="118" spans="1:7">
      <c r="A118" s="86"/>
      <c r="B118" s="86"/>
      <c r="C118" s="86"/>
      <c r="D118" s="86"/>
      <c r="E118" s="86"/>
      <c r="F118" s="86"/>
      <c r="G118" s="86"/>
    </row>
    <row r="119" spans="1:7">
      <c r="A119" s="86"/>
      <c r="B119" s="86"/>
      <c r="C119" s="86"/>
      <c r="D119" s="86"/>
      <c r="E119" s="86"/>
      <c r="F119" s="86"/>
      <c r="G119" s="86"/>
    </row>
  </sheetData>
  <mergeCells count="4">
    <mergeCell ref="A21:D21"/>
    <mergeCell ref="A32:F32"/>
    <mergeCell ref="A51:E51"/>
    <mergeCell ref="A3:G3"/>
  </mergeCells>
  <pageMargins left="0.7" right="0.7" top="0.75" bottom="0.75" header="0.3" footer="0.3"/>
  <pageSetup paperSize="9" scale="74"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tabColor theme="4" tint="0.39997558519241921"/>
  </sheetPr>
  <dimension ref="A1:L52"/>
  <sheetViews>
    <sheetView showGridLines="0" zoomScaleNormal="100" zoomScaleSheetLayoutView="100" workbookViewId="0"/>
  </sheetViews>
  <sheetFormatPr baseColWidth="10" defaultRowHeight="14.25"/>
  <cols>
    <col min="5" max="5" width="33.75" customWidth="1"/>
    <col min="7" max="7" width="16.375" customWidth="1"/>
    <col min="9" max="10" width="21.5" customWidth="1"/>
  </cols>
  <sheetData>
    <row r="1" spans="1:12" ht="15">
      <c r="A1" s="2" t="s">
        <v>2</v>
      </c>
      <c r="B1" s="34"/>
      <c r="C1" s="34"/>
      <c r="D1" s="34"/>
      <c r="E1" s="34"/>
      <c r="F1" s="347"/>
      <c r="G1" s="347"/>
      <c r="H1" s="347"/>
      <c r="J1" s="86"/>
    </row>
    <row r="2" spans="1:12">
      <c r="A2" s="347"/>
      <c r="B2" s="347"/>
      <c r="C2" s="347"/>
      <c r="D2" s="347"/>
      <c r="E2" s="347"/>
      <c r="F2" s="347"/>
      <c r="G2" s="347"/>
      <c r="H2" s="347"/>
      <c r="I2" s="347"/>
      <c r="J2" s="347"/>
      <c r="K2" s="347"/>
      <c r="L2" s="347"/>
    </row>
    <row r="3" spans="1:12">
      <c r="A3" s="756" t="s">
        <v>735</v>
      </c>
      <c r="B3" s="756"/>
      <c r="C3" s="756"/>
      <c r="D3" s="756"/>
      <c r="E3" s="756"/>
      <c r="F3" s="347"/>
      <c r="G3" s="347"/>
      <c r="H3" s="347"/>
      <c r="I3" s="347"/>
      <c r="J3" s="347"/>
      <c r="K3" s="347"/>
      <c r="L3" s="347"/>
    </row>
    <row r="4" spans="1:12">
      <c r="A4" s="756"/>
      <c r="B4" s="756"/>
      <c r="C4" s="756"/>
      <c r="D4" s="756"/>
      <c r="E4" s="756"/>
      <c r="F4" s="347"/>
      <c r="G4" s="347"/>
      <c r="H4" s="347"/>
      <c r="I4" s="347"/>
      <c r="J4" s="347"/>
      <c r="K4" s="347"/>
      <c r="L4" s="347"/>
    </row>
    <row r="5" spans="1:12">
      <c r="A5" s="756"/>
      <c r="B5" s="756"/>
      <c r="C5" s="756"/>
      <c r="D5" s="756"/>
      <c r="E5" s="756"/>
      <c r="F5" s="347"/>
      <c r="G5" s="347"/>
      <c r="H5" s="347"/>
      <c r="I5" s="347"/>
      <c r="J5" s="347"/>
      <c r="K5" s="347"/>
      <c r="L5" s="347"/>
    </row>
    <row r="6" spans="1:12">
      <c r="A6" s="347"/>
      <c r="B6" s="347"/>
      <c r="C6" s="347"/>
      <c r="D6" s="347"/>
      <c r="E6" s="347"/>
      <c r="F6" s="347"/>
      <c r="G6" s="347"/>
      <c r="H6" s="347"/>
      <c r="I6" s="669" t="s">
        <v>371</v>
      </c>
      <c r="J6" s="670" t="s">
        <v>9</v>
      </c>
      <c r="K6" s="670" t="s">
        <v>8</v>
      </c>
      <c r="L6" s="347"/>
    </row>
    <row r="7" spans="1:12">
      <c r="A7" s="347"/>
      <c r="B7" s="347"/>
      <c r="C7" s="347"/>
      <c r="D7" s="347"/>
      <c r="E7" s="347"/>
      <c r="F7" s="347"/>
      <c r="G7" s="347"/>
      <c r="H7" s="347"/>
      <c r="I7" s="671" t="s">
        <v>372</v>
      </c>
      <c r="J7" s="672">
        <v>-47.54</v>
      </c>
      <c r="K7" s="673">
        <v>53.24</v>
      </c>
      <c r="L7" s="347"/>
    </row>
    <row r="8" spans="1:12">
      <c r="A8" s="347"/>
      <c r="B8" s="347"/>
      <c r="C8" s="347"/>
      <c r="D8" s="347"/>
      <c r="E8" s="347"/>
      <c r="F8" s="347"/>
      <c r="G8" s="347"/>
      <c r="H8" s="347"/>
      <c r="I8" s="671" t="s">
        <v>373</v>
      </c>
      <c r="J8" s="672">
        <v>-48.05</v>
      </c>
      <c r="K8" s="673">
        <v>48.71</v>
      </c>
      <c r="L8" s="347"/>
    </row>
    <row r="9" spans="1:12">
      <c r="A9" s="347"/>
      <c r="B9" s="347"/>
      <c r="C9" s="347"/>
      <c r="D9" s="347"/>
      <c r="E9" s="347"/>
      <c r="F9" s="347"/>
      <c r="G9" s="347"/>
      <c r="H9" s="347"/>
      <c r="I9" s="671" t="s">
        <v>374</v>
      </c>
      <c r="J9" s="672">
        <v>-43.98</v>
      </c>
      <c r="K9" s="673">
        <v>47.56</v>
      </c>
      <c r="L9" s="347"/>
    </row>
    <row r="10" spans="1:12">
      <c r="A10" s="347"/>
      <c r="B10" s="347"/>
      <c r="C10" s="347"/>
      <c r="D10" s="347"/>
      <c r="E10" s="347"/>
      <c r="F10" s="347"/>
      <c r="G10" s="347"/>
      <c r="H10" s="347"/>
      <c r="I10" s="671" t="s">
        <v>375</v>
      </c>
      <c r="J10" s="672">
        <v>-42.35</v>
      </c>
      <c r="K10" s="673">
        <v>34.71</v>
      </c>
      <c r="L10" s="347"/>
    </row>
    <row r="11" spans="1:12">
      <c r="A11" s="347"/>
      <c r="B11" s="347"/>
      <c r="C11" s="347"/>
      <c r="D11" s="347"/>
      <c r="E11" s="347"/>
      <c r="F11" s="347"/>
      <c r="G11" s="347"/>
      <c r="H11" s="347"/>
      <c r="I11" s="671" t="s">
        <v>376</v>
      </c>
      <c r="J11" s="672">
        <v>-30.1</v>
      </c>
      <c r="K11" s="673">
        <v>38.64</v>
      </c>
      <c r="L11" s="347"/>
    </row>
    <row r="12" spans="1:12" ht="22.5">
      <c r="A12" s="347"/>
      <c r="B12" s="347"/>
      <c r="C12" s="347"/>
      <c r="D12" s="347"/>
      <c r="E12" s="347"/>
      <c r="F12" s="347"/>
      <c r="G12" s="347"/>
      <c r="H12" s="347"/>
      <c r="I12" s="671" t="s">
        <v>377</v>
      </c>
      <c r="J12" s="672">
        <v>-28.4</v>
      </c>
      <c r="K12" s="673">
        <v>27.2</v>
      </c>
      <c r="L12" s="347"/>
    </row>
    <row r="13" spans="1:12" ht="22.5">
      <c r="A13" s="347"/>
      <c r="B13" s="347"/>
      <c r="C13" s="347"/>
      <c r="D13" s="347"/>
      <c r="E13" s="347"/>
      <c r="F13" s="347"/>
      <c r="G13" s="347"/>
      <c r="H13" s="347"/>
      <c r="I13" s="671" t="s">
        <v>378</v>
      </c>
      <c r="J13" s="672">
        <v>-23.57</v>
      </c>
      <c r="K13" s="673">
        <v>25.84</v>
      </c>
      <c r="L13" s="347"/>
    </row>
    <row r="14" spans="1:12">
      <c r="A14" s="347"/>
      <c r="B14" s="347"/>
      <c r="C14" s="347"/>
      <c r="D14" s="347"/>
      <c r="E14" s="347"/>
      <c r="F14" s="347"/>
      <c r="G14" s="347"/>
      <c r="H14" s="347"/>
      <c r="I14" s="671" t="s">
        <v>379</v>
      </c>
      <c r="J14" s="672">
        <v>-19.37</v>
      </c>
      <c r="K14" s="673">
        <v>19.190000000000001</v>
      </c>
      <c r="L14" s="347"/>
    </row>
    <row r="15" spans="1:12">
      <c r="A15" s="347"/>
      <c r="B15" s="347"/>
      <c r="C15" s="347"/>
      <c r="D15" s="347"/>
      <c r="E15" s="347"/>
      <c r="F15" s="347"/>
      <c r="G15" s="347"/>
      <c r="H15" s="347"/>
      <c r="I15" s="671" t="s">
        <v>380</v>
      </c>
      <c r="J15" s="672">
        <v>-12.81</v>
      </c>
      <c r="K15" s="673">
        <v>24.12</v>
      </c>
      <c r="L15" s="347"/>
    </row>
    <row r="16" spans="1:12">
      <c r="A16" s="347"/>
      <c r="B16" s="347"/>
      <c r="C16" s="347"/>
      <c r="D16" s="347"/>
      <c r="E16" s="347"/>
      <c r="F16" s="347"/>
      <c r="G16" s="347"/>
      <c r="H16" s="347"/>
      <c r="I16" s="671" t="s">
        <v>381</v>
      </c>
      <c r="J16" s="672">
        <v>-13.18</v>
      </c>
      <c r="K16" s="673">
        <v>22.48</v>
      </c>
      <c r="L16" s="347"/>
    </row>
    <row r="17" spans="1:12" ht="22.5">
      <c r="A17" s="347"/>
      <c r="B17" s="347"/>
      <c r="C17" s="347"/>
      <c r="D17" s="347"/>
      <c r="E17" s="347"/>
      <c r="F17" s="347"/>
      <c r="G17" s="347"/>
      <c r="H17" s="347"/>
      <c r="I17" s="671" t="s">
        <v>382</v>
      </c>
      <c r="J17" s="672">
        <v>-16.600000000000001</v>
      </c>
      <c r="K17" s="673">
        <v>17</v>
      </c>
      <c r="L17" s="347"/>
    </row>
    <row r="18" spans="1:12">
      <c r="A18" s="347"/>
      <c r="B18" s="347"/>
      <c r="C18" s="347"/>
      <c r="D18" s="347"/>
      <c r="E18" s="347"/>
      <c r="F18" s="347"/>
      <c r="G18" s="347"/>
      <c r="H18" s="347"/>
      <c r="I18" s="671" t="s">
        <v>383</v>
      </c>
      <c r="J18" s="672">
        <v>-16.46</v>
      </c>
      <c r="K18" s="673">
        <v>16.690000000000001</v>
      </c>
      <c r="L18" s="347"/>
    </row>
    <row r="19" spans="1:12">
      <c r="A19" s="347"/>
      <c r="B19" s="347"/>
      <c r="C19" s="347"/>
      <c r="D19" s="347"/>
      <c r="E19" s="347"/>
      <c r="F19" s="347"/>
      <c r="G19" s="347"/>
      <c r="H19" s="347"/>
      <c r="I19" s="671" t="s">
        <v>384</v>
      </c>
      <c r="J19" s="672">
        <v>-11.21</v>
      </c>
      <c r="K19" s="673">
        <v>20.53</v>
      </c>
      <c r="L19" s="347"/>
    </row>
    <row r="20" spans="1:12">
      <c r="A20" s="347"/>
      <c r="B20" s="347"/>
      <c r="C20" s="347"/>
      <c r="D20" s="347"/>
      <c r="E20" s="347"/>
      <c r="F20" s="347"/>
      <c r="G20" s="347"/>
      <c r="H20" s="347"/>
      <c r="I20" s="671" t="s">
        <v>385</v>
      </c>
      <c r="J20" s="672">
        <v>-11.23</v>
      </c>
      <c r="K20" s="673">
        <v>15.7</v>
      </c>
      <c r="L20" s="347"/>
    </row>
    <row r="21" spans="1:12">
      <c r="A21" s="347"/>
      <c r="B21" s="347"/>
      <c r="C21" s="347"/>
      <c r="D21" s="347"/>
      <c r="E21" s="347"/>
      <c r="F21" s="347"/>
      <c r="G21" s="347"/>
      <c r="H21" s="347"/>
      <c r="I21" s="671" t="s">
        <v>386</v>
      </c>
      <c r="J21" s="672">
        <v>-6.35</v>
      </c>
      <c r="K21" s="673">
        <v>16.5</v>
      </c>
      <c r="L21" s="347"/>
    </row>
    <row r="22" spans="1:12">
      <c r="A22" s="347"/>
      <c r="B22" s="347"/>
      <c r="C22" s="347"/>
      <c r="D22" s="347"/>
      <c r="E22" s="347"/>
      <c r="F22" s="347"/>
      <c r="G22" s="347"/>
      <c r="H22" s="347"/>
      <c r="I22" s="671" t="s">
        <v>387</v>
      </c>
      <c r="J22" s="672">
        <v>-10.3</v>
      </c>
      <c r="K22" s="673">
        <v>12.5</v>
      </c>
      <c r="L22" s="347"/>
    </row>
    <row r="23" spans="1:12">
      <c r="A23" s="347"/>
      <c r="B23" s="347"/>
      <c r="C23" s="347"/>
      <c r="D23" s="347"/>
      <c r="E23" s="347"/>
      <c r="F23" s="347"/>
      <c r="G23" s="347"/>
      <c r="H23" s="347"/>
      <c r="I23" s="671" t="s">
        <v>388</v>
      </c>
      <c r="J23" s="672">
        <v>-9.42</v>
      </c>
      <c r="K23" s="673">
        <v>9.31</v>
      </c>
      <c r="L23" s="347"/>
    </row>
    <row r="24" spans="1:12">
      <c r="A24" s="347"/>
      <c r="B24" s="347"/>
      <c r="C24" s="347"/>
      <c r="D24" s="347"/>
      <c r="E24" s="347"/>
      <c r="F24" s="347"/>
      <c r="G24" s="347"/>
      <c r="H24" s="347"/>
      <c r="I24" s="671" t="s">
        <v>389</v>
      </c>
      <c r="J24" s="672">
        <v>-11.1</v>
      </c>
      <c r="K24" s="673">
        <v>5.9</v>
      </c>
      <c r="L24" s="347"/>
    </row>
    <row r="25" spans="1:12" ht="22.5">
      <c r="A25" s="347"/>
      <c r="B25" s="347"/>
      <c r="C25" s="347"/>
      <c r="D25" s="347"/>
      <c r="E25" s="347"/>
      <c r="F25" s="347"/>
      <c r="G25" s="347"/>
      <c r="H25" s="347"/>
      <c r="I25" s="671" t="s">
        <v>390</v>
      </c>
      <c r="J25" s="672">
        <v>-10.26</v>
      </c>
      <c r="K25" s="673">
        <v>8.6</v>
      </c>
      <c r="L25" s="347"/>
    </row>
    <row r="26" spans="1:12">
      <c r="A26" s="347"/>
      <c r="B26" s="347"/>
      <c r="C26" s="347"/>
      <c r="D26" s="347"/>
      <c r="E26" s="347"/>
      <c r="F26" s="347"/>
      <c r="G26" s="347"/>
      <c r="H26" s="347"/>
      <c r="I26" s="671" t="s">
        <v>391</v>
      </c>
      <c r="J26" s="672">
        <v>-7.83</v>
      </c>
      <c r="K26" s="673">
        <v>7.2</v>
      </c>
      <c r="L26" s="347"/>
    </row>
    <row r="27" spans="1:12">
      <c r="A27" s="347"/>
      <c r="B27" s="347"/>
      <c r="C27" s="347"/>
      <c r="D27" s="347"/>
      <c r="E27" s="347"/>
      <c r="F27" s="347"/>
      <c r="G27" s="347"/>
      <c r="H27" s="347"/>
      <c r="I27" s="671" t="s">
        <v>392</v>
      </c>
      <c r="J27" s="672">
        <v>-6.5</v>
      </c>
      <c r="K27" s="673">
        <v>7.4</v>
      </c>
      <c r="L27" s="347"/>
    </row>
    <row r="28" spans="1:12">
      <c r="A28" s="347"/>
      <c r="B28" s="347"/>
      <c r="C28" s="347"/>
      <c r="D28" s="347"/>
      <c r="E28" s="347"/>
      <c r="F28" s="347"/>
      <c r="G28" s="347"/>
      <c r="H28" s="347"/>
      <c r="I28" s="671" t="s">
        <v>393</v>
      </c>
      <c r="J28" s="672">
        <v>-6.47</v>
      </c>
      <c r="K28" s="673">
        <v>6.01</v>
      </c>
      <c r="L28" s="347"/>
    </row>
    <row r="29" spans="1:12">
      <c r="A29" s="347"/>
      <c r="B29" s="347"/>
      <c r="C29" s="347"/>
      <c r="D29" s="347"/>
      <c r="E29" s="347"/>
      <c r="F29" s="347"/>
      <c r="G29" s="347"/>
      <c r="H29" s="347"/>
      <c r="I29" s="671" t="s">
        <v>394</v>
      </c>
      <c r="J29" s="672">
        <v>-7.64</v>
      </c>
      <c r="K29" s="673">
        <v>4.45</v>
      </c>
      <c r="L29" s="347"/>
    </row>
    <row r="30" spans="1:12">
      <c r="A30" s="347"/>
      <c r="B30" s="347"/>
      <c r="C30" s="347"/>
      <c r="D30" s="347"/>
      <c r="E30" s="347"/>
      <c r="F30" s="347"/>
      <c r="G30" s="347"/>
      <c r="H30" s="347"/>
      <c r="I30" s="671" t="s">
        <v>395</v>
      </c>
      <c r="J30" s="672">
        <v>-5.4</v>
      </c>
      <c r="K30" s="673">
        <v>6.5</v>
      </c>
      <c r="L30" s="347"/>
    </row>
    <row r="31" spans="1:12">
      <c r="A31" s="347"/>
      <c r="B31" s="347"/>
      <c r="C31" s="347"/>
      <c r="D31" s="347"/>
      <c r="E31" s="347"/>
      <c r="F31" s="347"/>
      <c r="G31" s="347"/>
      <c r="H31" s="347"/>
      <c r="I31" s="671" t="s">
        <v>396</v>
      </c>
      <c r="J31" s="672">
        <v>-5.47</v>
      </c>
      <c r="K31" s="673">
        <v>6.15</v>
      </c>
      <c r="L31" s="347"/>
    </row>
    <row r="32" spans="1:12">
      <c r="A32" s="347"/>
      <c r="B32" s="347"/>
      <c r="C32" s="347"/>
      <c r="D32" s="347"/>
      <c r="E32" s="347"/>
      <c r="F32" s="347"/>
      <c r="G32" s="347"/>
      <c r="H32" s="347"/>
      <c r="I32" s="671" t="s">
        <v>397</v>
      </c>
      <c r="J32" s="672">
        <v>-5.26</v>
      </c>
      <c r="K32" s="673">
        <v>4.2</v>
      </c>
      <c r="L32" s="347"/>
    </row>
    <row r="33" spans="1:12">
      <c r="A33" s="347"/>
      <c r="B33" s="347"/>
      <c r="C33" s="347"/>
      <c r="D33" s="347"/>
      <c r="E33" s="347"/>
      <c r="F33" s="347"/>
      <c r="G33" s="347"/>
      <c r="H33" s="347"/>
      <c r="I33" s="671" t="s">
        <v>398</v>
      </c>
      <c r="J33" s="672">
        <v>-1.87</v>
      </c>
      <c r="K33" s="673">
        <v>4.4800000000000004</v>
      </c>
      <c r="L33" s="347"/>
    </row>
    <row r="34" spans="1:12">
      <c r="A34" s="347"/>
      <c r="B34" s="347"/>
      <c r="C34" s="347"/>
      <c r="D34" s="347"/>
      <c r="E34" s="347"/>
      <c r="F34" s="347"/>
      <c r="G34" s="347"/>
      <c r="H34" s="347"/>
      <c r="I34" s="671" t="s">
        <v>399</v>
      </c>
      <c r="J34" s="672">
        <v>-1.5</v>
      </c>
      <c r="K34" s="673">
        <f>3.27+0.68+0.48</f>
        <v>4.43</v>
      </c>
      <c r="L34" s="347"/>
    </row>
    <row r="35" spans="1:12">
      <c r="A35" s="632" t="s">
        <v>400</v>
      </c>
      <c r="B35" s="347"/>
      <c r="C35" s="347"/>
      <c r="D35" s="347"/>
      <c r="E35" s="347"/>
      <c r="F35" s="347"/>
      <c r="G35" s="347"/>
      <c r="H35" s="347"/>
      <c r="I35" s="671" t="s">
        <v>401</v>
      </c>
      <c r="J35" s="672">
        <v>-3.28</v>
      </c>
      <c r="K35" s="673">
        <v>4.57</v>
      </c>
      <c r="L35" s="347"/>
    </row>
    <row r="36" spans="1:12">
      <c r="A36" s="632" t="s">
        <v>768</v>
      </c>
      <c r="B36" s="347"/>
      <c r="C36" s="347"/>
      <c r="D36" s="347"/>
      <c r="E36" s="347"/>
      <c r="F36" s="347"/>
      <c r="G36" s="347"/>
      <c r="H36" s="347"/>
      <c r="I36" s="671" t="s">
        <v>402</v>
      </c>
      <c r="J36" s="672">
        <v>-0.8</v>
      </c>
      <c r="K36" s="673">
        <f>1.95+0.15+0.25</f>
        <v>2.35</v>
      </c>
      <c r="L36" s="347"/>
    </row>
    <row r="37" spans="1:12">
      <c r="A37" s="632" t="s">
        <v>403</v>
      </c>
      <c r="B37" s="347"/>
      <c r="C37" s="347"/>
      <c r="D37" s="347"/>
      <c r="E37" s="347"/>
      <c r="F37" s="347"/>
      <c r="G37" s="347"/>
      <c r="H37" s="347"/>
      <c r="I37" s="347"/>
      <c r="J37" s="347"/>
      <c r="K37" s="347"/>
      <c r="L37" s="347"/>
    </row>
    <row r="38" spans="1:12">
      <c r="A38" s="347"/>
      <c r="B38" s="347"/>
      <c r="C38" s="347"/>
      <c r="D38" s="347"/>
      <c r="E38" s="9" t="s">
        <v>31</v>
      </c>
      <c r="F38" s="347"/>
      <c r="G38" s="347"/>
      <c r="H38" s="347"/>
      <c r="I38" s="347"/>
      <c r="J38" s="347"/>
      <c r="K38" s="347"/>
      <c r="L38" s="347"/>
    </row>
    <row r="39" spans="1:12">
      <c r="A39" s="347"/>
      <c r="B39" s="347"/>
      <c r="C39" s="347"/>
      <c r="D39" s="347"/>
      <c r="E39" s="347"/>
      <c r="F39" s="347"/>
      <c r="G39" s="347"/>
      <c r="H39" s="347"/>
      <c r="I39" s="347"/>
      <c r="J39" s="347"/>
      <c r="K39" s="347"/>
      <c r="L39" s="347"/>
    </row>
    <row r="40" spans="1:12">
      <c r="A40" s="347"/>
      <c r="B40" s="347"/>
      <c r="C40" s="347"/>
      <c r="D40" s="347"/>
      <c r="E40" s="347"/>
      <c r="F40" s="347"/>
      <c r="G40" s="347"/>
      <c r="H40" s="347"/>
      <c r="I40" s="347"/>
      <c r="J40" s="347"/>
      <c r="K40" s="347"/>
      <c r="L40" s="347"/>
    </row>
    <row r="41" spans="1:12">
      <c r="A41" s="347"/>
      <c r="B41" s="347"/>
      <c r="C41" s="347"/>
      <c r="D41" s="347"/>
      <c r="E41" s="347"/>
      <c r="F41" s="347"/>
      <c r="G41" s="347"/>
      <c r="H41" s="347"/>
      <c r="I41" s="347"/>
      <c r="J41" s="347"/>
      <c r="K41" s="347"/>
      <c r="L41" s="347"/>
    </row>
    <row r="42" spans="1:12">
      <c r="A42" s="347"/>
      <c r="C42" s="347"/>
      <c r="D42" s="347"/>
      <c r="E42" s="347"/>
      <c r="F42" s="347"/>
      <c r="G42" s="347"/>
      <c r="H42" s="347"/>
      <c r="I42" s="347"/>
      <c r="J42" s="347"/>
      <c r="K42" s="347"/>
      <c r="L42" s="347"/>
    </row>
    <row r="43" spans="1:12">
      <c r="A43" s="347"/>
      <c r="B43" s="347"/>
      <c r="C43" s="347"/>
      <c r="D43" s="347"/>
      <c r="E43" s="347"/>
      <c r="F43" s="347"/>
      <c r="G43" s="347"/>
      <c r="H43" s="347"/>
      <c r="I43" s="347"/>
      <c r="J43" s="347"/>
      <c r="K43" s="347"/>
      <c r="L43" s="347"/>
    </row>
    <row r="44" spans="1:12">
      <c r="A44" s="347"/>
      <c r="B44" s="347"/>
      <c r="C44" s="347"/>
      <c r="D44" s="347"/>
      <c r="E44" s="347"/>
      <c r="F44" s="347"/>
      <c r="G44" s="347"/>
      <c r="H44" s="347"/>
      <c r="I44" s="347"/>
      <c r="J44" s="347"/>
      <c r="K44" s="347"/>
      <c r="L44" s="347"/>
    </row>
    <row r="45" spans="1:12">
      <c r="A45" s="347"/>
      <c r="B45" s="347"/>
      <c r="C45" s="347"/>
      <c r="D45" s="347"/>
      <c r="E45" s="347"/>
      <c r="F45" s="347"/>
      <c r="G45" s="347"/>
      <c r="H45" s="347"/>
      <c r="I45" s="347"/>
      <c r="J45" s="347"/>
      <c r="K45" s="347"/>
      <c r="L45" s="347"/>
    </row>
    <row r="46" spans="1:12">
      <c r="A46" s="347"/>
      <c r="B46" s="347"/>
      <c r="C46" s="347"/>
      <c r="D46" s="347"/>
      <c r="E46" s="347"/>
      <c r="F46" s="347"/>
      <c r="G46" s="347"/>
      <c r="H46" s="347"/>
      <c r="I46" s="347"/>
      <c r="J46" s="347"/>
      <c r="K46" s="347"/>
      <c r="L46" s="347"/>
    </row>
    <row r="47" spans="1:12">
      <c r="A47" s="347"/>
      <c r="B47" s="347"/>
      <c r="C47" s="347"/>
      <c r="D47" s="347"/>
      <c r="E47" s="347"/>
      <c r="F47" s="347"/>
      <c r="G47" s="347"/>
      <c r="H47" s="347"/>
      <c r="I47" s="347"/>
      <c r="J47" s="347"/>
      <c r="K47" s="347"/>
      <c r="L47" s="347"/>
    </row>
    <row r="48" spans="1:12">
      <c r="A48" s="347"/>
      <c r="B48" s="347"/>
      <c r="C48" s="347"/>
      <c r="D48" s="347"/>
      <c r="E48" s="347"/>
      <c r="F48" s="347"/>
      <c r="G48" s="347"/>
      <c r="H48" s="347"/>
      <c r="I48" s="347"/>
      <c r="J48" s="347"/>
      <c r="K48" s="347"/>
      <c r="L48" s="347"/>
    </row>
    <row r="49" spans="1:12">
      <c r="A49" s="347"/>
      <c r="B49" s="347"/>
      <c r="C49" s="347"/>
      <c r="D49" s="347"/>
      <c r="E49" s="347"/>
      <c r="F49" s="347"/>
      <c r="G49" s="347"/>
      <c r="H49" s="347"/>
      <c r="I49" s="347"/>
      <c r="J49" s="347"/>
      <c r="K49" s="347"/>
      <c r="L49" s="347"/>
    </row>
    <row r="50" spans="1:12">
      <c r="A50" s="347"/>
      <c r="B50" s="347"/>
      <c r="C50" s="347"/>
      <c r="D50" s="347"/>
      <c r="E50" s="347"/>
      <c r="F50" s="347"/>
      <c r="G50" s="347"/>
      <c r="H50" s="347"/>
      <c r="I50" s="347"/>
      <c r="J50" s="347"/>
      <c r="K50" s="347"/>
      <c r="L50" s="347"/>
    </row>
    <row r="51" spans="1:12">
      <c r="A51" s="347"/>
      <c r="B51" s="347"/>
      <c r="C51" s="347"/>
      <c r="D51" s="347"/>
      <c r="E51" s="347"/>
      <c r="F51" s="347"/>
      <c r="G51" s="347"/>
      <c r="H51" s="347"/>
      <c r="I51" s="347"/>
      <c r="J51" s="347"/>
      <c r="K51" s="347"/>
      <c r="L51" s="347"/>
    </row>
    <row r="52" spans="1:12">
      <c r="A52" s="347"/>
      <c r="B52" s="347"/>
      <c r="C52" s="347"/>
      <c r="D52" s="347"/>
      <c r="E52" s="347"/>
      <c r="F52" s="347"/>
      <c r="G52" s="347"/>
      <c r="H52" s="347"/>
      <c r="I52" s="347"/>
      <c r="J52" s="347"/>
      <c r="K52" s="347"/>
      <c r="L52" s="347"/>
    </row>
  </sheetData>
  <mergeCells count="1">
    <mergeCell ref="A3:E5"/>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tabColor theme="4" tint="0.39997558519241921"/>
  </sheetPr>
  <dimension ref="A1:D24"/>
  <sheetViews>
    <sheetView showGridLines="0" zoomScaleNormal="100" workbookViewId="0"/>
  </sheetViews>
  <sheetFormatPr baseColWidth="10" defaultRowHeight="14.25"/>
  <cols>
    <col min="1" max="1" width="48.75" customWidth="1"/>
  </cols>
  <sheetData>
    <row r="1" spans="1:4" ht="15">
      <c r="A1" s="2" t="s">
        <v>2</v>
      </c>
      <c r="B1" s="34"/>
      <c r="C1" s="34"/>
      <c r="D1" s="34"/>
    </row>
    <row r="2" spans="1:4">
      <c r="A2" s="757" t="s">
        <v>404</v>
      </c>
      <c r="B2" s="757"/>
      <c r="C2" s="757"/>
      <c r="D2" s="757"/>
    </row>
    <row r="3" spans="1:4">
      <c r="A3" s="757"/>
      <c r="B3" s="757"/>
      <c r="C3" s="757"/>
      <c r="D3" s="757"/>
    </row>
    <row r="4" spans="1:4">
      <c r="A4" s="85"/>
      <c r="B4" s="85"/>
      <c r="C4" s="85"/>
      <c r="D4" s="85"/>
    </row>
    <row r="5" spans="1:4">
      <c r="A5" s="160" t="s">
        <v>405</v>
      </c>
      <c r="B5" s="633"/>
      <c r="C5" s="633"/>
      <c r="D5" s="85"/>
    </row>
    <row r="6" spans="1:4">
      <c r="A6" s="633"/>
      <c r="B6" s="633"/>
      <c r="C6" s="633"/>
      <c r="D6" s="85"/>
    </row>
    <row r="7" spans="1:4">
      <c r="A7" s="674"/>
      <c r="B7" s="682" t="s">
        <v>9</v>
      </c>
      <c r="C7" s="683" t="s">
        <v>8</v>
      </c>
      <c r="D7" s="85"/>
    </row>
    <row r="8" spans="1:4">
      <c r="A8" s="675" t="s">
        <v>406</v>
      </c>
      <c r="B8" s="676">
        <v>89.94</v>
      </c>
      <c r="C8" s="676">
        <v>88.990000000000009</v>
      </c>
      <c r="D8" s="85"/>
    </row>
    <row r="9" spans="1:4">
      <c r="A9" s="675" t="s">
        <v>407</v>
      </c>
      <c r="B9" s="676">
        <v>83.73</v>
      </c>
      <c r="C9" s="676">
        <v>85.45</v>
      </c>
      <c r="D9" s="85"/>
    </row>
    <row r="10" spans="1:4">
      <c r="A10" s="675" t="s">
        <v>408</v>
      </c>
      <c r="B10" s="676">
        <v>88.34</v>
      </c>
      <c r="C10" s="676">
        <v>85.14</v>
      </c>
      <c r="D10" s="85"/>
    </row>
    <row r="11" spans="1:4">
      <c r="A11" s="675" t="s">
        <v>409</v>
      </c>
      <c r="B11" s="676">
        <v>89.1</v>
      </c>
      <c r="C11" s="676">
        <v>91.2</v>
      </c>
      <c r="D11" s="85"/>
    </row>
    <row r="12" spans="1:4">
      <c r="A12" s="675" t="s">
        <v>410</v>
      </c>
      <c r="B12" s="676">
        <v>81.599999999999994</v>
      </c>
      <c r="C12" s="676">
        <v>77.900000000000006</v>
      </c>
      <c r="D12" s="85"/>
    </row>
    <row r="13" spans="1:4">
      <c r="A13" s="675" t="s">
        <v>411</v>
      </c>
      <c r="B13" s="676">
        <v>88.9</v>
      </c>
      <c r="C13" s="676">
        <v>87.5</v>
      </c>
      <c r="D13" s="85"/>
    </row>
    <row r="14" spans="1:4">
      <c r="A14" s="675" t="s">
        <v>412</v>
      </c>
      <c r="B14" s="676">
        <v>80.099999999999994</v>
      </c>
      <c r="C14" s="676">
        <v>75.3</v>
      </c>
      <c r="D14" s="85"/>
    </row>
    <row r="15" spans="1:4">
      <c r="A15" s="675" t="s">
        <v>413</v>
      </c>
      <c r="B15" s="676">
        <v>75</v>
      </c>
      <c r="C15" s="676">
        <v>65.5</v>
      </c>
      <c r="D15" s="85"/>
    </row>
    <row r="16" spans="1:4">
      <c r="A16" s="675" t="s">
        <v>414</v>
      </c>
      <c r="B16" s="676">
        <v>93.5</v>
      </c>
      <c r="C16" s="676">
        <v>94.9</v>
      </c>
      <c r="D16" s="85"/>
    </row>
    <row r="18" spans="1:4" ht="15">
      <c r="A18" s="634" t="s">
        <v>768</v>
      </c>
      <c r="B18" s="633"/>
      <c r="C18" s="633"/>
      <c r="D18" s="85"/>
    </row>
    <row r="19" spans="1:4" ht="15">
      <c r="A19" s="634" t="s">
        <v>403</v>
      </c>
      <c r="B19" s="633"/>
      <c r="C19" s="633"/>
      <c r="D19" s="85"/>
    </row>
    <row r="20" spans="1:4">
      <c r="A20" s="633"/>
      <c r="B20" s="633"/>
      <c r="C20" s="633"/>
      <c r="D20" s="85"/>
    </row>
    <row r="21" spans="1:4">
      <c r="A21" s="633"/>
      <c r="B21" s="633"/>
      <c r="C21" s="9" t="s">
        <v>31</v>
      </c>
      <c r="D21" s="85"/>
    </row>
    <row r="22" spans="1:4">
      <c r="A22" s="13"/>
      <c r="B22" s="13"/>
      <c r="C22" s="13"/>
    </row>
    <row r="23" spans="1:4">
      <c r="A23" s="13"/>
      <c r="B23" s="13"/>
      <c r="C23" s="13"/>
    </row>
    <row r="24" spans="1:4">
      <c r="A24" s="13"/>
      <c r="B24" s="13"/>
      <c r="C24" s="13"/>
    </row>
  </sheetData>
  <mergeCells count="1">
    <mergeCell ref="A2:D3"/>
  </mergeCells>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4" tint="0.79998168889431442"/>
  </sheetPr>
  <dimension ref="A1:CP72"/>
  <sheetViews>
    <sheetView showGridLines="0" zoomScaleNormal="100" workbookViewId="0"/>
  </sheetViews>
  <sheetFormatPr baseColWidth="10" defaultRowHeight="14.25"/>
  <cols>
    <col min="1" max="29" width="6.75" customWidth="1"/>
    <col min="30" max="30" width="10" customWidth="1"/>
    <col min="31" max="43" width="6.75" customWidth="1"/>
  </cols>
  <sheetData>
    <row r="1" spans="1:87" ht="15">
      <c r="A1" s="2" t="s">
        <v>0</v>
      </c>
      <c r="B1" s="1"/>
      <c r="C1" s="1"/>
      <c r="D1" s="1"/>
      <c r="E1" s="1"/>
      <c r="F1" s="1"/>
      <c r="G1" s="1"/>
      <c r="H1" s="1"/>
      <c r="I1" s="1"/>
      <c r="J1" s="1"/>
      <c r="K1" s="1"/>
      <c r="L1" s="1"/>
      <c r="M1" s="1"/>
    </row>
    <row r="2" spans="1:87" ht="18.75">
      <c r="A2" s="36" t="s">
        <v>42</v>
      </c>
      <c r="B2" s="37"/>
      <c r="C2" s="37"/>
      <c r="D2" s="37"/>
      <c r="E2" s="37"/>
      <c r="F2" s="38"/>
      <c r="G2" s="38"/>
      <c r="H2" s="38"/>
      <c r="I2" s="38"/>
      <c r="J2" s="38"/>
      <c r="K2" s="38"/>
      <c r="L2" s="5"/>
      <c r="M2" s="5"/>
      <c r="N2" s="86"/>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row>
    <row r="3" spans="1:87" ht="26.25">
      <c r="A3" s="39"/>
      <c r="B3" s="39"/>
      <c r="C3" s="39"/>
      <c r="D3" s="39"/>
      <c r="E3" s="39"/>
      <c r="F3" s="39"/>
      <c r="G3" s="39"/>
      <c r="H3" s="39"/>
      <c r="I3" s="39"/>
      <c r="J3" s="5"/>
      <c r="K3" s="5"/>
      <c r="L3" s="5"/>
      <c r="M3" s="5"/>
      <c r="N3" s="86"/>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row>
    <row r="4" spans="1:87">
      <c r="N4" s="86"/>
      <c r="R4" s="5"/>
      <c r="S4" s="706" t="s">
        <v>786</v>
      </c>
      <c r="T4" s="706"/>
      <c r="U4" s="706"/>
      <c r="V4" s="706"/>
      <c r="W4" s="706"/>
      <c r="X4" s="706"/>
      <c r="Y4" s="706"/>
      <c r="Z4" s="706"/>
      <c r="AA4" s="706"/>
      <c r="AB4" s="5"/>
      <c r="AC4" s="5"/>
      <c r="AD4" s="5"/>
      <c r="AE4" s="7"/>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row>
    <row r="5" spans="1:87">
      <c r="N5" s="86"/>
      <c r="R5" s="5"/>
      <c r="S5" s="5"/>
      <c r="T5" s="5"/>
      <c r="U5" s="5"/>
      <c r="V5" s="5"/>
      <c r="W5" s="5"/>
      <c r="X5" s="5"/>
      <c r="Y5" s="5"/>
      <c r="Z5" s="5"/>
      <c r="AA5" s="5"/>
      <c r="AB5" s="5"/>
      <c r="AC5" s="5"/>
      <c r="AD5" s="5"/>
      <c r="AE5" s="7"/>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row>
    <row r="6" spans="1:87">
      <c r="R6" s="5"/>
      <c r="S6" s="5"/>
      <c r="T6" s="5"/>
      <c r="U6" s="5"/>
      <c r="V6" s="5"/>
      <c r="W6" s="5"/>
      <c r="X6" s="5"/>
      <c r="Y6" s="5"/>
      <c r="Z6" s="5"/>
      <c r="AA6" s="5"/>
      <c r="AB6" s="5"/>
      <c r="AC6" s="5"/>
      <c r="AD6" s="5"/>
      <c r="AE6" s="7"/>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row>
    <row r="7" spans="1:87">
      <c r="R7" s="5"/>
      <c r="S7" s="5"/>
      <c r="T7" s="5"/>
      <c r="U7" s="5"/>
      <c r="V7" s="5"/>
      <c r="W7" s="5"/>
      <c r="X7" s="5"/>
      <c r="Y7" s="5"/>
      <c r="Z7" s="5"/>
      <c r="AA7" s="5"/>
      <c r="AB7" s="5"/>
      <c r="AC7" s="5"/>
      <c r="AD7" s="5"/>
      <c r="AE7" s="7"/>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row>
    <row r="8" spans="1:87">
      <c r="R8" s="5"/>
      <c r="S8" s="5"/>
      <c r="T8" s="5"/>
      <c r="U8" s="5"/>
      <c r="V8" s="5"/>
      <c r="W8" s="5"/>
      <c r="X8" s="5"/>
      <c r="Y8" s="5"/>
      <c r="Z8" s="5"/>
      <c r="AA8" s="5"/>
      <c r="AB8" s="5"/>
      <c r="AC8" s="5"/>
      <c r="AD8" s="5"/>
      <c r="AE8" s="7"/>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row>
    <row r="9" spans="1:87">
      <c r="L9" s="86"/>
      <c r="R9" s="5"/>
      <c r="S9" s="5"/>
      <c r="T9" s="5"/>
      <c r="U9" s="5"/>
      <c r="V9" s="5"/>
      <c r="W9" s="5"/>
      <c r="X9" s="5"/>
      <c r="Y9" s="5"/>
      <c r="Z9" s="5"/>
      <c r="AA9" s="5"/>
      <c r="AB9" s="5"/>
      <c r="AC9" s="5"/>
      <c r="AD9" s="5"/>
      <c r="AE9" s="7"/>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row>
    <row r="10" spans="1:87">
      <c r="L10" s="86"/>
      <c r="R10" s="5"/>
      <c r="S10" s="5"/>
      <c r="T10" s="5"/>
      <c r="U10" s="5"/>
      <c r="V10" s="5"/>
      <c r="W10" s="5"/>
      <c r="X10" s="5"/>
      <c r="Y10" s="5"/>
      <c r="Z10" s="5"/>
      <c r="AA10" s="5"/>
      <c r="AB10" s="5"/>
      <c r="AC10" s="5"/>
      <c r="AD10" s="5"/>
      <c r="AE10" s="7"/>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row>
    <row r="11" spans="1:87">
      <c r="L11" s="86"/>
      <c r="R11" s="5"/>
      <c r="S11" s="5"/>
      <c r="T11" s="5"/>
      <c r="U11" s="5"/>
      <c r="V11" s="5"/>
      <c r="W11" s="5"/>
      <c r="X11" s="40"/>
      <c r="Y11" s="5"/>
      <c r="Z11" s="5"/>
      <c r="AA11" s="5"/>
      <c r="AB11" s="5"/>
      <c r="AC11" s="5"/>
      <c r="AD11" s="5"/>
      <c r="AE11" s="7"/>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row>
    <row r="12" spans="1:87">
      <c r="L12" s="86"/>
      <c r="R12" s="5"/>
      <c r="S12" s="5"/>
      <c r="T12" s="5"/>
      <c r="U12" s="5"/>
      <c r="V12" s="5"/>
      <c r="W12" s="5"/>
      <c r="X12" s="5"/>
      <c r="Y12" s="5"/>
      <c r="Z12" s="5"/>
      <c r="AA12" s="5"/>
      <c r="AB12" s="5"/>
      <c r="AC12" s="5"/>
      <c r="AD12" s="5"/>
      <c r="AE12" s="7"/>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row>
    <row r="13" spans="1:87">
      <c r="L13" s="86"/>
      <c r="R13" s="5"/>
      <c r="S13" s="5"/>
      <c r="T13" s="5"/>
      <c r="U13" s="5"/>
      <c r="V13" s="5"/>
      <c r="W13" s="5"/>
      <c r="X13" s="5"/>
      <c r="Y13" s="5"/>
      <c r="Z13" s="5"/>
      <c r="AA13" s="5"/>
      <c r="AB13" s="5"/>
      <c r="AC13" s="5"/>
      <c r="AD13" s="5"/>
      <c r="AE13" s="7"/>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row>
    <row r="14" spans="1:87">
      <c r="L14" s="86"/>
      <c r="R14" s="5"/>
      <c r="S14" s="5"/>
      <c r="T14" s="5"/>
      <c r="U14" s="5"/>
      <c r="V14" s="5"/>
      <c r="W14" s="5"/>
      <c r="X14" s="5"/>
      <c r="Y14" s="5"/>
      <c r="Z14" s="5"/>
      <c r="AA14" s="5"/>
      <c r="AB14" s="5"/>
      <c r="AC14" s="5"/>
      <c r="AD14" s="5"/>
      <c r="AE14" s="7"/>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row>
    <row r="15" spans="1:87">
      <c r="L15" s="86"/>
      <c r="R15" s="5"/>
      <c r="S15" s="5"/>
      <c r="T15" s="5"/>
      <c r="U15" s="5"/>
      <c r="V15" s="5"/>
      <c r="W15" s="5"/>
      <c r="X15" s="5"/>
      <c r="Y15" s="5"/>
      <c r="Z15" s="5"/>
      <c r="AA15" s="5"/>
      <c r="AB15" s="5"/>
      <c r="AC15" s="5"/>
      <c r="AD15" s="5"/>
      <c r="AE15" s="7"/>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row>
    <row r="16" spans="1:87">
      <c r="L16" s="86"/>
      <c r="R16" s="5"/>
      <c r="S16" s="5"/>
      <c r="T16" s="5"/>
      <c r="U16" s="5"/>
      <c r="V16" s="5"/>
      <c r="W16" s="5"/>
      <c r="X16" s="5"/>
      <c r="Y16" s="5"/>
      <c r="Z16" s="5"/>
      <c r="AA16" s="5"/>
      <c r="AB16" s="5"/>
      <c r="AC16" s="5"/>
      <c r="AD16" s="5"/>
      <c r="AE16" s="7"/>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row>
    <row r="17" spans="1:87">
      <c r="L17" s="86"/>
      <c r="R17" s="5"/>
      <c r="S17" s="5"/>
      <c r="T17" s="5"/>
      <c r="U17" s="5"/>
      <c r="V17" s="5"/>
      <c r="W17" s="5"/>
      <c r="X17" s="5"/>
      <c r="Y17" s="5"/>
      <c r="Z17" s="5"/>
      <c r="AA17" s="5"/>
      <c r="AB17" s="5"/>
      <c r="AC17" s="5"/>
      <c r="AD17" s="5"/>
      <c r="AE17" s="7"/>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row>
    <row r="18" spans="1:87">
      <c r="L18" s="86"/>
      <c r="R18" s="5"/>
      <c r="S18" s="5"/>
      <c r="T18" s="5"/>
      <c r="U18" s="5"/>
      <c r="V18" s="5"/>
      <c r="W18" s="5"/>
      <c r="X18" s="5"/>
      <c r="Y18" s="5"/>
      <c r="Z18" s="5"/>
      <c r="AA18" s="5"/>
      <c r="AB18" s="5"/>
      <c r="AC18" s="5"/>
      <c r="AD18" s="5"/>
      <c r="AE18" s="7"/>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row>
    <row r="19" spans="1:87">
      <c r="L19" s="86"/>
      <c r="R19" s="7"/>
      <c r="S19" s="5"/>
      <c r="T19" s="5"/>
      <c r="U19" s="5"/>
      <c r="V19" s="5"/>
      <c r="W19" s="5"/>
      <c r="X19" s="5"/>
      <c r="Y19" s="5"/>
      <c r="Z19" s="5"/>
      <c r="AA19" s="5"/>
      <c r="AB19" s="5"/>
      <c r="AC19" s="5"/>
      <c r="AD19" s="5"/>
      <c r="AE19" s="7"/>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row>
    <row r="20" spans="1:87">
      <c r="A20" s="43" t="s">
        <v>43</v>
      </c>
      <c r="L20" s="86"/>
      <c r="R20" s="7"/>
      <c r="S20" s="5"/>
      <c r="T20" s="5"/>
      <c r="U20" s="5"/>
      <c r="V20" s="5"/>
      <c r="W20" s="5"/>
      <c r="X20" s="5"/>
      <c r="Y20" s="5"/>
      <c r="Z20" s="5"/>
      <c r="AA20" s="5"/>
      <c r="AB20" s="5"/>
      <c r="AC20" s="5"/>
      <c r="AD20" s="5"/>
      <c r="AE20" s="7"/>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row>
    <row r="21" spans="1:87">
      <c r="L21" s="86"/>
      <c r="R21" s="5"/>
      <c r="S21" s="5"/>
      <c r="T21" s="5"/>
      <c r="U21" s="5"/>
      <c r="V21" s="5"/>
      <c r="W21" s="5"/>
      <c r="X21" s="5"/>
      <c r="Y21" s="5"/>
      <c r="Z21" s="5"/>
      <c r="AA21" s="5"/>
      <c r="AB21" s="5"/>
      <c r="AC21" s="5"/>
      <c r="AD21" s="41"/>
      <c r="AE21" s="7"/>
      <c r="AF21" s="41"/>
      <c r="AG21" s="41"/>
      <c r="AH21" s="42"/>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row>
    <row r="22" spans="1:87">
      <c r="L22" s="86"/>
      <c r="R22" s="43" t="s">
        <v>43</v>
      </c>
      <c r="S22" s="5"/>
      <c r="T22" s="5"/>
      <c r="U22" s="5"/>
      <c r="V22" s="5"/>
      <c r="W22" s="5"/>
      <c r="X22" s="5"/>
      <c r="Y22" s="5"/>
      <c r="Z22" s="5"/>
      <c r="AA22" s="5"/>
      <c r="AB22" s="5"/>
      <c r="AC22" s="5"/>
      <c r="AD22" s="42"/>
      <c r="AE22" s="7"/>
      <c r="AF22" s="42"/>
      <c r="AG22" s="42"/>
      <c r="AH22" s="42"/>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row>
    <row r="23" spans="1:87" ht="35.25" customHeight="1">
      <c r="L23" s="86"/>
      <c r="R23" s="707" t="s">
        <v>785</v>
      </c>
      <c r="S23" s="707"/>
      <c r="T23" s="707"/>
      <c r="U23" s="707"/>
      <c r="V23" s="707"/>
      <c r="W23" s="707"/>
      <c r="X23" s="707"/>
      <c r="Y23" s="707"/>
      <c r="Z23" s="707"/>
      <c r="AA23" s="707"/>
      <c r="AB23" s="70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row>
    <row r="24" spans="1:87">
      <c r="L24" s="86"/>
      <c r="R24" s="705"/>
      <c r="S24" s="705"/>
      <c r="T24" s="705"/>
      <c r="U24" s="705"/>
      <c r="V24" s="705"/>
      <c r="W24" s="705"/>
      <c r="X24" s="705"/>
      <c r="Y24" s="705"/>
      <c r="Z24" s="705"/>
      <c r="AA24" s="705"/>
      <c r="AB24" s="705"/>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row>
    <row r="25" spans="1:87">
      <c r="L25" s="86"/>
      <c r="R25" s="12"/>
      <c r="S25" s="12"/>
      <c r="T25" s="12"/>
      <c r="U25" s="12"/>
      <c r="V25" s="12"/>
      <c r="W25" s="12"/>
      <c r="X25" s="12"/>
      <c r="Y25" s="12"/>
      <c r="Z25" s="12"/>
      <c r="AA25" s="12"/>
      <c r="AB25" s="12"/>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row>
    <row r="26" spans="1:87">
      <c r="L26" s="86"/>
      <c r="R26" s="5"/>
      <c r="S26" s="5"/>
      <c r="T26" s="5"/>
      <c r="U26" s="5"/>
      <c r="V26" s="5"/>
      <c r="W26" s="5"/>
      <c r="X26" s="5"/>
      <c r="Y26" s="5"/>
      <c r="Z26" s="5"/>
      <c r="AA26" s="5"/>
      <c r="AB26" s="5"/>
      <c r="AC26" s="5"/>
      <c r="AD26" s="5"/>
      <c r="AE26" s="7"/>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row>
    <row r="27" spans="1:87">
      <c r="L27" s="86"/>
      <c r="R27" s="5"/>
      <c r="S27" s="5"/>
      <c r="T27" s="5"/>
      <c r="U27" s="5"/>
      <c r="V27" s="5"/>
      <c r="W27" s="5"/>
      <c r="X27" s="5"/>
      <c r="Y27" s="5"/>
      <c r="Z27" s="5"/>
      <c r="AA27" s="5"/>
      <c r="AB27" s="5"/>
      <c r="AC27" s="5"/>
      <c r="AD27" s="5"/>
      <c r="AE27" s="7"/>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row>
    <row r="28" spans="1:87">
      <c r="L28" s="86"/>
      <c r="R28" s="5"/>
      <c r="S28" s="5"/>
      <c r="T28" s="5"/>
      <c r="U28" s="5"/>
      <c r="V28" s="5"/>
      <c r="W28" s="5"/>
      <c r="X28" s="5"/>
      <c r="Y28" s="5"/>
      <c r="Z28" s="5"/>
      <c r="AA28" s="5"/>
      <c r="AB28" s="5"/>
      <c r="AC28" s="5"/>
      <c r="AD28" s="5"/>
      <c r="AE28" s="7"/>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row>
    <row r="29" spans="1:87">
      <c r="L29" s="86"/>
      <c r="R29" s="5"/>
      <c r="S29" s="5"/>
      <c r="T29" s="5"/>
      <c r="U29" s="5"/>
      <c r="V29" s="5"/>
      <c r="W29" s="5"/>
      <c r="X29" s="5"/>
      <c r="Y29" s="5"/>
      <c r="Z29" s="5"/>
      <c r="AA29" s="5"/>
      <c r="AB29" s="5"/>
      <c r="AC29" s="5"/>
      <c r="AD29" s="5"/>
      <c r="AE29" s="7"/>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row>
    <row r="30" spans="1:87">
      <c r="L30" s="86"/>
      <c r="R30" s="5"/>
      <c r="S30" s="5"/>
      <c r="T30" s="5"/>
      <c r="U30" s="5"/>
      <c r="V30" s="5"/>
      <c r="W30" s="5"/>
      <c r="X30" s="5"/>
      <c r="Y30" s="5"/>
      <c r="Z30" s="5"/>
      <c r="AA30" s="5"/>
      <c r="AB30" s="5"/>
      <c r="AC30" s="5"/>
      <c r="AD30" s="5"/>
      <c r="AE30" s="7"/>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row>
    <row r="31" spans="1:87">
      <c r="L31" s="86"/>
      <c r="R31" s="5"/>
      <c r="S31" s="5"/>
      <c r="T31" s="5"/>
      <c r="U31" s="5"/>
      <c r="V31" s="5"/>
      <c r="W31" s="5"/>
      <c r="X31" s="5"/>
      <c r="Y31" s="5"/>
      <c r="Z31" s="5"/>
      <c r="AA31" s="5"/>
      <c r="AB31" s="5"/>
      <c r="AC31" s="5"/>
      <c r="AD31" s="5"/>
      <c r="AE31" s="7"/>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row>
    <row r="32" spans="1:87">
      <c r="L32" s="86"/>
      <c r="R32" s="5"/>
      <c r="S32" s="5"/>
      <c r="T32" s="5"/>
      <c r="U32" s="5"/>
      <c r="V32" s="5"/>
      <c r="W32" s="5"/>
      <c r="X32" s="5"/>
      <c r="Y32" s="5"/>
      <c r="Z32" s="5"/>
      <c r="AA32" s="5"/>
      <c r="AB32" s="5"/>
      <c r="AC32" s="5"/>
      <c r="AD32" s="5"/>
      <c r="AE32" s="7"/>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row>
    <row r="33" spans="1:94">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row>
    <row r="34" spans="1:94">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row>
    <row r="35" spans="1:94">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row>
    <row r="36" spans="1:94">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row>
    <row r="37" spans="1:94">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row>
    <row r="38" spans="1:94">
      <c r="A38" s="43" t="s">
        <v>43</v>
      </c>
      <c r="J38" s="9" t="s">
        <v>31</v>
      </c>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row>
    <row r="39" spans="1:94">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row>
    <row r="40" spans="1:94">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row>
    <row r="41" spans="1:94">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row>
    <row r="42" spans="1:94">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row>
    <row r="43" spans="1:94">
      <c r="R43" s="43" t="s">
        <v>43</v>
      </c>
      <c r="S43" s="8"/>
      <c r="T43" s="8"/>
      <c r="U43" s="8"/>
      <c r="V43" s="8"/>
      <c r="W43" s="8"/>
      <c r="X43" s="8"/>
      <c r="Y43" s="8"/>
      <c r="Z43" s="8"/>
      <c r="AA43" s="8"/>
      <c r="AB43" s="8"/>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row>
    <row r="44" spans="1:94" ht="27.75" customHeight="1">
      <c r="R44" s="707" t="s">
        <v>784</v>
      </c>
      <c r="S44" s="707"/>
      <c r="T44" s="707"/>
      <c r="U44" s="707"/>
      <c r="V44" s="707"/>
      <c r="W44" s="707"/>
      <c r="X44" s="707"/>
      <c r="Y44" s="707"/>
      <c r="Z44" s="707"/>
      <c r="AA44" s="707"/>
      <c r="AB44" s="707"/>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row>
    <row r="45" spans="1:94">
      <c r="R45" s="6" t="s">
        <v>773</v>
      </c>
      <c r="S45" s="7"/>
      <c r="T45" s="7"/>
      <c r="U45" s="7"/>
      <c r="V45" s="7"/>
      <c r="W45" s="7"/>
      <c r="X45" s="7"/>
      <c r="Y45" s="7"/>
      <c r="Z45" s="7"/>
      <c r="AA45" s="7"/>
      <c r="AB45" s="7"/>
      <c r="AC45" s="7"/>
      <c r="AD45" s="7"/>
      <c r="AE45" s="7"/>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row>
    <row r="46" spans="1:94">
      <c r="R46" s="537" t="s">
        <v>36</v>
      </c>
      <c r="S46" s="664"/>
      <c r="T46" s="664"/>
      <c r="U46" s="8"/>
      <c r="V46" s="664"/>
      <c r="W46" s="664"/>
      <c r="X46" s="665"/>
      <c r="Y46" s="8"/>
      <c r="Z46" s="8"/>
      <c r="AA46" s="8"/>
      <c r="AB46" s="8"/>
      <c r="AC46" s="5"/>
      <c r="AD46" s="9" t="s">
        <v>31</v>
      </c>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row>
    <row r="47" spans="1:94" ht="15">
      <c r="A47" s="45"/>
      <c r="B47" s="5"/>
      <c r="C47" s="5"/>
      <c r="D47" s="5"/>
      <c r="E47" s="5"/>
      <c r="F47" s="46"/>
      <c r="G47" s="46"/>
      <c r="H47" s="46"/>
      <c r="I47" s="46"/>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row>
    <row r="48" spans="1:94">
      <c r="A48" s="45"/>
      <c r="B48" s="5"/>
      <c r="C48" s="47"/>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row>
    <row r="49" spans="1:94">
      <c r="A49" s="49" t="s">
        <v>787</v>
      </c>
      <c r="B49" s="50"/>
      <c r="C49" s="50"/>
      <c r="D49" s="50"/>
      <c r="E49" s="50"/>
      <c r="F49" s="51"/>
      <c r="G49" s="7"/>
      <c r="H49" s="49" t="s">
        <v>44</v>
      </c>
      <c r="I49" s="52"/>
      <c r="J49" s="52"/>
      <c r="K49" s="52"/>
      <c r="L49" s="52"/>
      <c r="M49" s="51"/>
      <c r="N49" s="53"/>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c r="CK49" s="54"/>
      <c r="CL49" s="54"/>
      <c r="CM49" s="54"/>
      <c r="CN49" s="54"/>
      <c r="CO49" s="54"/>
      <c r="CP49" s="54"/>
    </row>
    <row r="50" spans="1:94">
      <c r="A50" s="58" t="s">
        <v>45</v>
      </c>
      <c r="B50" s="58" t="s">
        <v>46</v>
      </c>
      <c r="C50" s="58" t="s">
        <v>47</v>
      </c>
      <c r="D50" s="58" t="s">
        <v>48</v>
      </c>
      <c r="E50" s="58" t="s">
        <v>49</v>
      </c>
      <c r="F50" s="58" t="s">
        <v>50</v>
      </c>
      <c r="G50" s="59"/>
      <c r="H50" s="58" t="s">
        <v>45</v>
      </c>
      <c r="I50" s="58" t="s">
        <v>46</v>
      </c>
      <c r="J50" s="58" t="s">
        <v>47</v>
      </c>
      <c r="K50" s="58" t="s">
        <v>48</v>
      </c>
      <c r="L50" s="58" t="s">
        <v>49</v>
      </c>
      <c r="M50" s="58" t="s">
        <v>50</v>
      </c>
      <c r="N50" s="7"/>
      <c r="O50" s="7"/>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row>
    <row r="51" spans="1:94">
      <c r="A51" s="60" t="s">
        <v>51</v>
      </c>
      <c r="B51" s="31">
        <v>7.7140000000000004</v>
      </c>
      <c r="C51" s="31">
        <v>92.14</v>
      </c>
      <c r="D51" s="31">
        <v>0</v>
      </c>
      <c r="E51" s="31">
        <v>0</v>
      </c>
      <c r="F51" s="31">
        <v>99.853999999999999</v>
      </c>
      <c r="G51" s="51"/>
      <c r="H51" s="60" t="s">
        <v>51</v>
      </c>
      <c r="I51" s="31">
        <v>10.135999999999999</v>
      </c>
      <c r="J51" s="31">
        <v>90.078000000000003</v>
      </c>
      <c r="K51" s="31">
        <v>0</v>
      </c>
      <c r="L51" s="31">
        <v>0</v>
      </c>
      <c r="M51" s="31">
        <v>100.214</v>
      </c>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row>
    <row r="52" spans="1:94">
      <c r="A52" s="61" t="s">
        <v>52</v>
      </c>
      <c r="B52" s="62">
        <v>0.16200000000000001</v>
      </c>
      <c r="C52" s="62">
        <v>99.281999999999996</v>
      </c>
      <c r="D52" s="62">
        <v>0</v>
      </c>
      <c r="E52" s="62">
        <v>0</v>
      </c>
      <c r="F52" s="62">
        <v>99.444000000000003</v>
      </c>
      <c r="G52" s="51"/>
      <c r="H52" s="61" t="s">
        <v>52</v>
      </c>
      <c r="I52" s="62">
        <v>0.218</v>
      </c>
      <c r="J52" s="62">
        <v>99.29</v>
      </c>
      <c r="K52" s="62">
        <v>0</v>
      </c>
      <c r="L52" s="62">
        <v>0</v>
      </c>
      <c r="M52" s="62">
        <v>99.50800000000001</v>
      </c>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row>
    <row r="53" spans="1:94">
      <c r="A53" s="61" t="s">
        <v>53</v>
      </c>
      <c r="B53" s="62">
        <v>0.106</v>
      </c>
      <c r="C53" s="62">
        <v>99.076999999999998</v>
      </c>
      <c r="D53" s="62">
        <v>0</v>
      </c>
      <c r="E53" s="62">
        <v>0</v>
      </c>
      <c r="F53" s="62">
        <v>99.182999999999993</v>
      </c>
      <c r="G53" s="51"/>
      <c r="H53" s="61" t="s">
        <v>53</v>
      </c>
      <c r="I53" s="62">
        <v>9.2999999999999999E-2</v>
      </c>
      <c r="J53" s="62">
        <v>99.307000000000002</v>
      </c>
      <c r="K53" s="62">
        <v>0</v>
      </c>
      <c r="L53" s="62">
        <v>0</v>
      </c>
      <c r="M53" s="62">
        <v>99.4</v>
      </c>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row>
    <row r="54" spans="1:94">
      <c r="A54" s="61" t="s">
        <v>54</v>
      </c>
      <c r="B54" s="62">
        <v>1E-3</v>
      </c>
      <c r="C54" s="62">
        <v>98.991</v>
      </c>
      <c r="D54" s="62">
        <v>2E-3</v>
      </c>
      <c r="E54" s="62">
        <v>0</v>
      </c>
      <c r="F54" s="62">
        <v>98.994</v>
      </c>
      <c r="G54" s="51"/>
      <c r="H54" s="61" t="s">
        <v>54</v>
      </c>
      <c r="I54" s="62">
        <v>3.0000000000000001E-3</v>
      </c>
      <c r="J54" s="62">
        <v>98.525000000000006</v>
      </c>
      <c r="K54" s="62">
        <v>8.9999999999999993E-3</v>
      </c>
      <c r="L54" s="62">
        <v>1E-3</v>
      </c>
      <c r="M54" s="62">
        <v>98.538000000000011</v>
      </c>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1"/>
      <c r="CL54" s="51"/>
      <c r="CM54" s="51"/>
      <c r="CN54" s="51"/>
      <c r="CO54" s="51"/>
      <c r="CP54" s="51"/>
    </row>
    <row r="55" spans="1:94">
      <c r="A55" s="63" t="s">
        <v>37</v>
      </c>
      <c r="B55" s="62">
        <v>0</v>
      </c>
      <c r="C55" s="62">
        <v>97.325999999999993</v>
      </c>
      <c r="D55" s="62">
        <v>1.407</v>
      </c>
      <c r="E55" s="62">
        <v>1E-3</v>
      </c>
      <c r="F55" s="62">
        <v>98.733999999999995</v>
      </c>
      <c r="G55" s="51"/>
      <c r="H55" s="63" t="s">
        <v>37</v>
      </c>
      <c r="I55" s="62">
        <v>0</v>
      </c>
      <c r="J55" s="62">
        <v>94.662999999999997</v>
      </c>
      <c r="K55" s="62">
        <v>4.0720000000000001</v>
      </c>
      <c r="L55" s="62">
        <v>2E-3</v>
      </c>
      <c r="M55" s="62">
        <v>98.736999999999995</v>
      </c>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row>
    <row r="56" spans="1:94">
      <c r="A56" s="63" t="s">
        <v>55</v>
      </c>
      <c r="B56" s="62">
        <v>3.0000000000000001E-3</v>
      </c>
      <c r="C56" s="62">
        <v>93.466999999999999</v>
      </c>
      <c r="D56" s="62">
        <v>2.8940000000000001</v>
      </c>
      <c r="E56" s="62">
        <v>1.7999999999999999E-2</v>
      </c>
      <c r="F56" s="62">
        <v>96.382000000000005</v>
      </c>
      <c r="G56" s="51"/>
      <c r="H56" s="63" t="s">
        <v>55</v>
      </c>
      <c r="I56" s="62">
        <v>1E-3</v>
      </c>
      <c r="J56" s="62">
        <v>87.027000000000001</v>
      </c>
      <c r="K56" s="62">
        <v>8.2289999999999992</v>
      </c>
      <c r="L56" s="62">
        <v>4.3999999999999997E-2</v>
      </c>
      <c r="M56" s="62">
        <v>95.301000000000002</v>
      </c>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1"/>
      <c r="CJ56" s="51"/>
      <c r="CK56" s="51"/>
      <c r="CL56" s="51"/>
      <c r="CM56" s="51"/>
      <c r="CN56" s="51"/>
      <c r="CO56" s="51"/>
      <c r="CP56" s="51"/>
    </row>
    <row r="57" spans="1:94">
      <c r="A57" s="63" t="s">
        <v>56</v>
      </c>
      <c r="B57" s="62">
        <v>0</v>
      </c>
      <c r="C57" s="62">
        <v>87.46</v>
      </c>
      <c r="D57" s="62">
        <v>3.302</v>
      </c>
      <c r="E57" s="62">
        <v>3.4350000000000001</v>
      </c>
      <c r="F57" s="62">
        <v>94.197000000000003</v>
      </c>
      <c r="G57" s="51"/>
      <c r="H57" s="63" t="s">
        <v>56</v>
      </c>
      <c r="I57" s="62">
        <v>2E-3</v>
      </c>
      <c r="J57" s="62">
        <v>80.239000000000004</v>
      </c>
      <c r="K57" s="62">
        <v>9.34</v>
      </c>
      <c r="L57" s="62">
        <v>2.9670000000000001</v>
      </c>
      <c r="M57" s="62">
        <v>92.548000000000002</v>
      </c>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1"/>
      <c r="CL57" s="51"/>
      <c r="CM57" s="51"/>
      <c r="CN57" s="51"/>
      <c r="CO57" s="51"/>
      <c r="CP57" s="51"/>
    </row>
    <row r="58" spans="1:94">
      <c r="A58" s="63" t="s">
        <v>57</v>
      </c>
      <c r="B58" s="64">
        <v>0</v>
      </c>
      <c r="C58" s="64">
        <v>25.58</v>
      </c>
      <c r="D58" s="64">
        <v>4.274</v>
      </c>
      <c r="E58" s="64">
        <v>50.673000000000002</v>
      </c>
      <c r="F58" s="64">
        <v>80.527000000000001</v>
      </c>
      <c r="G58" s="51"/>
      <c r="H58" s="63" t="s">
        <v>57</v>
      </c>
      <c r="I58" s="64">
        <v>2E-3</v>
      </c>
      <c r="J58" s="64">
        <v>28.523</v>
      </c>
      <c r="K58" s="64">
        <v>10.28</v>
      </c>
      <c r="L58" s="64">
        <v>39.195</v>
      </c>
      <c r="M58" s="64">
        <v>78</v>
      </c>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1"/>
      <c r="CL58" s="51"/>
      <c r="CM58" s="51"/>
      <c r="CN58" s="51"/>
      <c r="CO58" s="51"/>
      <c r="CP58" s="51"/>
    </row>
    <row r="59" spans="1:94">
      <c r="A59" s="63" t="s">
        <v>58</v>
      </c>
      <c r="B59" s="62">
        <v>0</v>
      </c>
      <c r="C59" s="62">
        <v>7.3390000000000004</v>
      </c>
      <c r="D59" s="62">
        <v>4.6269999999999998</v>
      </c>
      <c r="E59" s="62">
        <v>57.53</v>
      </c>
      <c r="F59" s="62">
        <v>69.496000000000009</v>
      </c>
      <c r="G59" s="51"/>
      <c r="H59" s="63" t="s">
        <v>58</v>
      </c>
      <c r="I59" s="62">
        <v>1E-3</v>
      </c>
      <c r="J59" s="62">
        <v>7.58</v>
      </c>
      <c r="K59" s="62">
        <v>9.3859999999999992</v>
      </c>
      <c r="L59" s="62">
        <v>45.978999999999999</v>
      </c>
      <c r="M59" s="62">
        <v>62.945999999999998</v>
      </c>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c r="CG59" s="51"/>
      <c r="CH59" s="51"/>
      <c r="CI59" s="51"/>
      <c r="CJ59" s="51"/>
      <c r="CK59" s="51"/>
      <c r="CL59" s="51"/>
      <c r="CM59" s="51"/>
      <c r="CN59" s="51"/>
      <c r="CO59" s="51"/>
      <c r="CP59" s="51"/>
    </row>
    <row r="60" spans="1:94">
      <c r="A60" s="63" t="s">
        <v>38</v>
      </c>
      <c r="B60" s="62">
        <v>0</v>
      </c>
      <c r="C60" s="62">
        <v>2.8050000000000002</v>
      </c>
      <c r="D60" s="62">
        <v>4.875</v>
      </c>
      <c r="E60" s="62">
        <v>52.741</v>
      </c>
      <c r="F60" s="62">
        <v>60.420999999999999</v>
      </c>
      <c r="G60" s="51"/>
      <c r="H60" s="63" t="s">
        <v>38</v>
      </c>
      <c r="I60" s="62">
        <v>1E-3</v>
      </c>
      <c r="J60" s="62">
        <v>1.9830000000000001</v>
      </c>
      <c r="K60" s="62">
        <v>8.1329999999999991</v>
      </c>
      <c r="L60" s="62">
        <v>39.743000000000002</v>
      </c>
      <c r="M60" s="62">
        <v>49.86</v>
      </c>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c r="BZ60" s="51"/>
      <c r="CA60" s="51"/>
      <c r="CB60" s="51"/>
      <c r="CC60" s="51"/>
      <c r="CD60" s="51"/>
      <c r="CE60" s="51"/>
      <c r="CF60" s="51"/>
      <c r="CG60" s="51"/>
      <c r="CH60" s="51"/>
      <c r="CI60" s="51"/>
      <c r="CJ60" s="51"/>
      <c r="CK60" s="51"/>
      <c r="CL60" s="51"/>
      <c r="CM60" s="51"/>
      <c r="CN60" s="51"/>
      <c r="CO60" s="51"/>
      <c r="CP60" s="51"/>
    </row>
    <row r="61" spans="1:94">
      <c r="A61" s="63" t="s">
        <v>59</v>
      </c>
      <c r="B61" s="62">
        <v>0</v>
      </c>
      <c r="C61" s="62">
        <v>1.3089999999999999</v>
      </c>
      <c r="D61" s="62">
        <v>4.2560000000000002</v>
      </c>
      <c r="E61" s="62">
        <v>43.091999999999999</v>
      </c>
      <c r="F61" s="62">
        <v>48.656999999999996</v>
      </c>
      <c r="G61" s="51"/>
      <c r="H61" s="63" t="s">
        <v>59</v>
      </c>
      <c r="I61" s="62">
        <v>0</v>
      </c>
      <c r="J61" s="62">
        <v>0.65400000000000003</v>
      </c>
      <c r="K61" s="62">
        <v>6.484</v>
      </c>
      <c r="L61" s="62">
        <v>32.497999999999998</v>
      </c>
      <c r="M61" s="62">
        <v>39.635999999999996</v>
      </c>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1"/>
      <c r="BZ61" s="51"/>
      <c r="CA61" s="51"/>
      <c r="CB61" s="51"/>
      <c r="CC61" s="51"/>
      <c r="CD61" s="51"/>
      <c r="CE61" s="51"/>
      <c r="CF61" s="51"/>
      <c r="CG61" s="51"/>
      <c r="CH61" s="51"/>
      <c r="CI61" s="51"/>
      <c r="CJ61" s="51"/>
      <c r="CK61" s="51"/>
      <c r="CL61" s="51"/>
      <c r="CM61" s="51"/>
      <c r="CN61" s="51"/>
      <c r="CO61" s="51"/>
      <c r="CP61" s="51"/>
    </row>
    <row r="62" spans="1:94">
      <c r="A62" s="63" t="s">
        <v>60</v>
      </c>
      <c r="B62" s="62">
        <v>0</v>
      </c>
      <c r="C62" s="62">
        <v>0.77300000000000002</v>
      </c>
      <c r="D62" s="62">
        <v>4.08</v>
      </c>
      <c r="E62" s="62">
        <v>35.363999999999997</v>
      </c>
      <c r="F62" s="62">
        <v>40.216999999999999</v>
      </c>
      <c r="G62" s="51"/>
      <c r="H62" s="63" t="s">
        <v>60</v>
      </c>
      <c r="I62" s="62">
        <v>0</v>
      </c>
      <c r="J62" s="62">
        <v>0.33200000000000002</v>
      </c>
      <c r="K62" s="62">
        <v>5.508</v>
      </c>
      <c r="L62" s="62">
        <v>27.411000000000001</v>
      </c>
      <c r="M62" s="62">
        <v>33.251000000000005</v>
      </c>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row>
    <row r="63" spans="1:94">
      <c r="A63" s="63" t="s">
        <v>39</v>
      </c>
      <c r="B63" s="62">
        <v>0</v>
      </c>
      <c r="C63" s="62">
        <v>0.67200000000000004</v>
      </c>
      <c r="D63" s="62">
        <v>3.0550000000000002</v>
      </c>
      <c r="E63" s="62">
        <v>25.922999999999998</v>
      </c>
      <c r="F63" s="62">
        <v>29.65</v>
      </c>
      <c r="G63" s="51"/>
      <c r="H63" s="63" t="s">
        <v>39</v>
      </c>
      <c r="I63" s="62">
        <v>0</v>
      </c>
      <c r="J63" s="62">
        <v>0.215</v>
      </c>
      <c r="K63" s="62">
        <v>4.04</v>
      </c>
      <c r="L63" s="62">
        <v>21.32</v>
      </c>
      <c r="M63" s="62">
        <v>25.574999999999999</v>
      </c>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row>
    <row r="64" spans="1:94">
      <c r="A64" s="63" t="s">
        <v>61</v>
      </c>
      <c r="B64" s="62">
        <v>0</v>
      </c>
      <c r="C64" s="62">
        <v>0.49299999999999999</v>
      </c>
      <c r="D64" s="62">
        <v>1.9930000000000001</v>
      </c>
      <c r="E64" s="62">
        <v>17.283999999999999</v>
      </c>
      <c r="F64" s="62">
        <v>19.77</v>
      </c>
      <c r="G64" s="51"/>
      <c r="H64" s="63" t="s">
        <v>61</v>
      </c>
      <c r="I64" s="62">
        <v>0</v>
      </c>
      <c r="J64" s="62">
        <v>0.13600000000000001</v>
      </c>
      <c r="K64" s="62">
        <v>2.7320000000000002</v>
      </c>
      <c r="L64" s="62">
        <v>14.837999999999999</v>
      </c>
      <c r="M64" s="62">
        <v>17.706</v>
      </c>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1"/>
      <c r="CJ64" s="51"/>
      <c r="CK64" s="51"/>
      <c r="CL64" s="51"/>
      <c r="CM64" s="51"/>
      <c r="CN64" s="51"/>
      <c r="CO64" s="51"/>
      <c r="CP64" s="51"/>
    </row>
    <row r="65" spans="1:94">
      <c r="A65" s="63" t="s">
        <v>62</v>
      </c>
      <c r="B65" s="62">
        <v>0</v>
      </c>
      <c r="C65" s="62">
        <v>0.18</v>
      </c>
      <c r="D65" s="62">
        <v>1.272</v>
      </c>
      <c r="E65" s="62">
        <v>11.272</v>
      </c>
      <c r="F65" s="62">
        <v>12.724</v>
      </c>
      <c r="G65" s="51"/>
      <c r="H65" s="63" t="s">
        <v>62</v>
      </c>
      <c r="I65" s="62">
        <v>0</v>
      </c>
      <c r="J65" s="62">
        <v>3.5000000000000003E-2</v>
      </c>
      <c r="K65" s="62">
        <v>1.7609999999999999</v>
      </c>
      <c r="L65" s="62">
        <v>10.090999999999999</v>
      </c>
      <c r="M65" s="62">
        <v>11.886999999999999</v>
      </c>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row>
    <row r="66" spans="1:94">
      <c r="A66" s="63" t="s">
        <v>63</v>
      </c>
      <c r="B66" s="62">
        <v>0</v>
      </c>
      <c r="C66" s="62">
        <v>0.13700000000000001</v>
      </c>
      <c r="D66" s="62">
        <v>0.70299999999999996</v>
      </c>
      <c r="E66" s="62">
        <v>7.6840000000000002</v>
      </c>
      <c r="F66" s="62">
        <v>8.5240000000000009</v>
      </c>
      <c r="G66" s="51"/>
      <c r="H66" s="63" t="s">
        <v>63</v>
      </c>
      <c r="I66" s="62">
        <v>0</v>
      </c>
      <c r="J66" s="62">
        <v>3.6999999999999998E-2</v>
      </c>
      <c r="K66" s="62">
        <v>0.97799999999999998</v>
      </c>
      <c r="L66" s="62">
        <v>7.0549999999999997</v>
      </c>
      <c r="M66" s="62">
        <v>8.07</v>
      </c>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row>
    <row r="67" spans="1:94">
      <c r="A67" s="63" t="s">
        <v>64</v>
      </c>
      <c r="B67" s="62">
        <v>0</v>
      </c>
      <c r="C67" s="62">
        <v>0.11700000000000001</v>
      </c>
      <c r="D67" s="62">
        <v>0.317</v>
      </c>
      <c r="E67" s="62">
        <v>5.5110000000000001</v>
      </c>
      <c r="F67" s="62">
        <v>5.9450000000000003</v>
      </c>
      <c r="G67" s="51"/>
      <c r="H67" s="63" t="s">
        <v>64</v>
      </c>
      <c r="I67" s="62">
        <v>0</v>
      </c>
      <c r="J67" s="62">
        <v>2.9000000000000001E-2</v>
      </c>
      <c r="K67" s="62">
        <v>0.44900000000000001</v>
      </c>
      <c r="L67" s="62">
        <v>5.1189999999999998</v>
      </c>
      <c r="M67" s="62">
        <v>5.5969999999999995</v>
      </c>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row>
    <row r="68" spans="1:94">
      <c r="A68" s="63" t="s">
        <v>65</v>
      </c>
      <c r="B68" s="62">
        <v>0</v>
      </c>
      <c r="C68" s="62">
        <v>8.7999999999999995E-2</v>
      </c>
      <c r="D68" s="62">
        <v>0.16300000000000001</v>
      </c>
      <c r="E68" s="62">
        <v>4.2220000000000004</v>
      </c>
      <c r="F68" s="62">
        <v>4.4730000000000008</v>
      </c>
      <c r="G68" s="51"/>
      <c r="H68" s="63" t="s">
        <v>65</v>
      </c>
      <c r="I68" s="62">
        <v>0</v>
      </c>
      <c r="J68" s="62">
        <v>0.02</v>
      </c>
      <c r="K68" s="62">
        <v>0.23</v>
      </c>
      <c r="L68" s="62">
        <v>3.8559999999999999</v>
      </c>
      <c r="M68" s="62">
        <v>4.1059999999999999</v>
      </c>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row>
    <row r="69" spans="1:94">
      <c r="A69" s="65" t="s">
        <v>66</v>
      </c>
      <c r="B69" s="66">
        <v>0</v>
      </c>
      <c r="C69" s="66">
        <v>8.5000000000000006E-2</v>
      </c>
      <c r="D69" s="66">
        <v>0.10199999999999999</v>
      </c>
      <c r="E69" s="66">
        <v>3.157</v>
      </c>
      <c r="F69" s="66">
        <v>3.3439999999999999</v>
      </c>
      <c r="G69" s="51"/>
      <c r="H69" s="65" t="s">
        <v>66</v>
      </c>
      <c r="I69" s="66">
        <v>0</v>
      </c>
      <c r="J69" s="66">
        <v>1.2E-2</v>
      </c>
      <c r="K69" s="66">
        <v>0.156</v>
      </c>
      <c r="L69" s="66">
        <v>2.8759999999999999</v>
      </c>
      <c r="M69" s="66">
        <v>3.044</v>
      </c>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row>
    <row r="70" spans="1:94">
      <c r="A70" s="6"/>
      <c r="B70" s="44"/>
      <c r="C70" s="44"/>
      <c r="D70" s="7"/>
      <c r="E70" s="7"/>
      <c r="F70" s="7"/>
      <c r="G70" s="7"/>
      <c r="H70" s="7"/>
      <c r="I70" s="7"/>
      <c r="J70" s="7"/>
      <c r="K70" s="7"/>
      <c r="L70" s="7"/>
      <c r="M70" s="7"/>
      <c r="N70" s="7"/>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row>
    <row r="71" spans="1:94">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row>
    <row r="72" spans="1:94">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c r="CA72" s="86"/>
      <c r="CB72" s="86"/>
      <c r="CC72" s="86"/>
      <c r="CD72" s="86"/>
      <c r="CE72" s="86"/>
      <c r="CF72" s="86"/>
      <c r="CG72" s="86"/>
      <c r="CH72" s="86"/>
      <c r="CI72" s="86"/>
      <c r="CJ72" s="86"/>
      <c r="CK72" s="86"/>
      <c r="CL72" s="86"/>
      <c r="CM72" s="86"/>
      <c r="CN72" s="86"/>
      <c r="CO72" s="86"/>
      <c r="CP72" s="86"/>
    </row>
  </sheetData>
  <mergeCells count="4">
    <mergeCell ref="S4:AA4"/>
    <mergeCell ref="R23:AB23"/>
    <mergeCell ref="R24:AB24"/>
    <mergeCell ref="R44:AB44"/>
  </mergeCells>
  <pageMargins left="0.7" right="0.7" top="0.75" bottom="0.75" header="0.3" footer="0.3"/>
  <pageSetup paperSize="9" scale="74"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tabColor theme="4" tint="0.39997558519241921"/>
  </sheetPr>
  <dimension ref="A1:H41"/>
  <sheetViews>
    <sheetView showGridLines="0" zoomScaleNormal="100" zoomScaleSheetLayoutView="115" workbookViewId="0"/>
  </sheetViews>
  <sheetFormatPr baseColWidth="10" defaultRowHeight="14.25"/>
  <cols>
    <col min="1" max="1" width="67" customWidth="1"/>
    <col min="6" max="7" width="21.5" customWidth="1"/>
  </cols>
  <sheetData>
    <row r="1" spans="1:8" ht="15">
      <c r="A1" s="2" t="s">
        <v>2</v>
      </c>
      <c r="B1" s="34"/>
      <c r="C1" s="34"/>
      <c r="D1" s="34"/>
      <c r="E1" s="271"/>
      <c r="F1" s="271"/>
      <c r="G1" s="271"/>
    </row>
    <row r="2" spans="1:8">
      <c r="A2" s="347"/>
      <c r="B2" s="347"/>
      <c r="C2" s="347"/>
      <c r="D2" s="347"/>
      <c r="E2" s="347"/>
      <c r="F2" s="347"/>
      <c r="G2" s="347"/>
      <c r="H2" s="347"/>
    </row>
    <row r="3" spans="1:8" ht="16.5">
      <c r="A3" s="758" t="s">
        <v>415</v>
      </c>
      <c r="B3" s="758"/>
      <c r="C3" s="758"/>
      <c r="D3" s="348"/>
      <c r="E3" s="347"/>
      <c r="F3" s="347"/>
      <c r="G3" s="349"/>
      <c r="H3" s="349"/>
    </row>
    <row r="4" spans="1:8" ht="16.5">
      <c r="A4" s="758"/>
      <c r="B4" s="758"/>
      <c r="C4" s="758"/>
      <c r="D4" s="348"/>
      <c r="E4" s="347"/>
      <c r="F4" s="349"/>
      <c r="G4" s="349"/>
      <c r="H4" s="349"/>
    </row>
    <row r="5" spans="1:8" ht="16.5">
      <c r="A5" s="758"/>
      <c r="B5" s="758"/>
      <c r="C5" s="758"/>
      <c r="D5" s="348"/>
      <c r="E5" s="347"/>
      <c r="F5" s="347"/>
      <c r="G5" s="347"/>
      <c r="H5" s="347"/>
    </row>
    <row r="6" spans="1:8" ht="16.5">
      <c r="A6" s="758"/>
      <c r="B6" s="758"/>
      <c r="C6" s="758"/>
      <c r="D6" s="348"/>
      <c r="E6" s="347"/>
      <c r="F6" s="677" t="s">
        <v>416</v>
      </c>
      <c r="G6" s="678" t="s">
        <v>9</v>
      </c>
      <c r="H6" s="678" t="s">
        <v>8</v>
      </c>
    </row>
    <row r="7" spans="1:8">
      <c r="A7" s="347"/>
      <c r="B7" s="347"/>
      <c r="C7" s="347"/>
      <c r="D7" s="347"/>
      <c r="E7" s="347"/>
      <c r="F7" s="679" t="s">
        <v>373</v>
      </c>
      <c r="G7" s="680">
        <v>-34.69</v>
      </c>
      <c r="H7" s="681">
        <v>36.97</v>
      </c>
    </row>
    <row r="8" spans="1:8">
      <c r="A8" s="347"/>
      <c r="B8" s="347"/>
      <c r="C8" s="347"/>
      <c r="D8" s="347"/>
      <c r="E8" s="347"/>
      <c r="F8" s="679" t="s">
        <v>375</v>
      </c>
      <c r="G8" s="680">
        <v>-42.23</v>
      </c>
      <c r="H8" s="681">
        <v>27.84</v>
      </c>
    </row>
    <row r="9" spans="1:8">
      <c r="A9" s="347"/>
      <c r="B9" s="347"/>
      <c r="C9" s="347"/>
      <c r="D9" s="347"/>
      <c r="E9" s="347"/>
      <c r="F9" s="679" t="s">
        <v>417</v>
      </c>
      <c r="G9" s="680">
        <v>-26.59</v>
      </c>
      <c r="H9" s="681">
        <v>27.48</v>
      </c>
    </row>
    <row r="10" spans="1:8" ht="22.5">
      <c r="A10" s="347"/>
      <c r="B10" s="347"/>
      <c r="C10" s="347"/>
      <c r="D10" s="347"/>
      <c r="E10" s="347"/>
      <c r="F10" s="679" t="s">
        <v>378</v>
      </c>
      <c r="G10" s="680">
        <v>-22.51</v>
      </c>
      <c r="H10" s="681">
        <v>22.36</v>
      </c>
    </row>
    <row r="11" spans="1:8">
      <c r="A11" s="347"/>
      <c r="B11" s="347"/>
      <c r="C11" s="347"/>
      <c r="D11" s="347"/>
      <c r="E11" s="347"/>
      <c r="F11" s="679" t="s">
        <v>372</v>
      </c>
      <c r="G11" s="680">
        <v>-24.06</v>
      </c>
      <c r="H11" s="681">
        <v>19.22</v>
      </c>
    </row>
    <row r="12" spans="1:8">
      <c r="A12" s="347"/>
      <c r="B12" s="347"/>
      <c r="C12" s="347"/>
      <c r="D12" s="347"/>
      <c r="E12" s="347"/>
      <c r="F12" s="679" t="s">
        <v>383</v>
      </c>
      <c r="G12" s="680">
        <v>-13.2</v>
      </c>
      <c r="H12" s="681">
        <v>12.58</v>
      </c>
    </row>
    <row r="13" spans="1:8">
      <c r="A13" s="347"/>
      <c r="B13" s="347"/>
      <c r="C13" s="347"/>
      <c r="D13" s="347"/>
      <c r="E13" s="347"/>
      <c r="F13" s="679" t="s">
        <v>418</v>
      </c>
      <c r="G13" s="680">
        <v>-18.39</v>
      </c>
      <c r="H13" s="681">
        <v>2.2400000000000002</v>
      </c>
    </row>
    <row r="14" spans="1:8">
      <c r="A14" s="347"/>
      <c r="B14" s="347"/>
      <c r="C14" s="347"/>
      <c r="D14" s="347"/>
      <c r="E14" s="347"/>
      <c r="F14" s="679" t="s">
        <v>379</v>
      </c>
      <c r="G14" s="680">
        <v>-12.53</v>
      </c>
      <c r="H14" s="681">
        <v>7.44</v>
      </c>
    </row>
    <row r="15" spans="1:8" ht="33.75">
      <c r="A15" s="347"/>
      <c r="B15" s="347"/>
      <c r="C15" s="347"/>
      <c r="D15" s="347"/>
      <c r="E15" s="347"/>
      <c r="F15" s="679" t="s">
        <v>419</v>
      </c>
      <c r="G15" s="680">
        <v>-9.86</v>
      </c>
      <c r="H15" s="681">
        <v>8.1199999999999992</v>
      </c>
    </row>
    <row r="16" spans="1:8">
      <c r="A16" s="347"/>
      <c r="B16" s="347"/>
      <c r="C16" s="347"/>
      <c r="D16" s="347"/>
      <c r="E16" s="347"/>
      <c r="F16" s="679" t="s">
        <v>376</v>
      </c>
      <c r="G16" s="680">
        <v>-9.11</v>
      </c>
      <c r="H16" s="681">
        <v>8.56</v>
      </c>
    </row>
    <row r="17" spans="1:8" ht="22.5">
      <c r="A17" s="347"/>
      <c r="B17" s="347"/>
      <c r="C17" s="347"/>
      <c r="D17" s="347"/>
      <c r="E17" s="347"/>
      <c r="F17" s="679" t="s">
        <v>420</v>
      </c>
      <c r="G17" s="680">
        <v>-8.15</v>
      </c>
      <c r="H17" s="681">
        <v>6.95</v>
      </c>
    </row>
    <row r="18" spans="1:8" ht="22.5">
      <c r="A18" s="347"/>
      <c r="B18" s="347"/>
      <c r="C18" s="347"/>
      <c r="D18" s="347"/>
      <c r="E18" s="347"/>
      <c r="F18" s="679" t="s">
        <v>421</v>
      </c>
      <c r="G18" s="680">
        <v>-6.56</v>
      </c>
      <c r="H18" s="681">
        <v>7.73</v>
      </c>
    </row>
    <row r="19" spans="1:8">
      <c r="A19" s="347"/>
      <c r="B19" s="347"/>
      <c r="C19" s="347"/>
      <c r="D19" s="347"/>
      <c r="E19" s="347"/>
      <c r="F19" s="679" t="s">
        <v>422</v>
      </c>
      <c r="G19" s="680">
        <v>-6.56</v>
      </c>
      <c r="H19" s="681">
        <v>6.67</v>
      </c>
    </row>
    <row r="20" spans="1:8" ht="22.5">
      <c r="A20" s="347"/>
      <c r="B20" s="347"/>
      <c r="C20" s="347"/>
      <c r="D20" s="347"/>
      <c r="E20" s="347"/>
      <c r="F20" s="679" t="s">
        <v>423</v>
      </c>
      <c r="G20" s="680">
        <v>-10.6</v>
      </c>
      <c r="H20" s="681">
        <v>2.38</v>
      </c>
    </row>
    <row r="21" spans="1:8">
      <c r="A21" s="347"/>
      <c r="B21" s="347"/>
      <c r="C21" s="347"/>
      <c r="D21" s="347"/>
      <c r="E21" s="347"/>
      <c r="F21" s="679" t="s">
        <v>396</v>
      </c>
      <c r="G21" s="680">
        <v>-6.24</v>
      </c>
      <c r="H21" s="681">
        <v>6.6</v>
      </c>
    </row>
    <row r="22" spans="1:8">
      <c r="A22" s="347"/>
      <c r="B22" s="347"/>
      <c r="C22" s="347"/>
      <c r="D22" s="347"/>
      <c r="E22" s="347"/>
      <c r="F22" s="679" t="s">
        <v>385</v>
      </c>
      <c r="G22" s="680">
        <v>-3.58</v>
      </c>
      <c r="H22" s="681">
        <v>5.26</v>
      </c>
    </row>
    <row r="23" spans="1:8" ht="22.5">
      <c r="A23" s="347"/>
      <c r="B23" s="347"/>
      <c r="C23" s="347"/>
      <c r="D23" s="347"/>
      <c r="E23" s="347"/>
      <c r="F23" s="679" t="s">
        <v>424</v>
      </c>
      <c r="G23" s="680">
        <v>-3.04</v>
      </c>
      <c r="H23" s="681">
        <v>5.12</v>
      </c>
    </row>
    <row r="24" spans="1:8">
      <c r="A24" s="347"/>
      <c r="B24" s="347"/>
      <c r="C24" s="347"/>
      <c r="D24" s="347"/>
      <c r="E24" s="347"/>
      <c r="F24" s="679" t="s">
        <v>425</v>
      </c>
      <c r="G24" s="680">
        <v>-3.71</v>
      </c>
      <c r="H24" s="681">
        <v>4.08</v>
      </c>
    </row>
    <row r="25" spans="1:8" ht="22.5">
      <c r="A25" s="347"/>
      <c r="B25" s="347"/>
      <c r="C25" s="347"/>
      <c r="D25" s="347"/>
      <c r="E25" s="347"/>
      <c r="F25" s="679" t="s">
        <v>426</v>
      </c>
      <c r="G25" s="680">
        <v>-3</v>
      </c>
      <c r="H25" s="681">
        <v>3.98</v>
      </c>
    </row>
    <row r="26" spans="1:8">
      <c r="A26" s="347"/>
      <c r="B26" s="347"/>
      <c r="C26" s="347"/>
      <c r="D26" s="347"/>
      <c r="E26" s="347"/>
      <c r="F26" s="679" t="s">
        <v>380</v>
      </c>
      <c r="G26" s="680">
        <v>-2.48</v>
      </c>
      <c r="H26" s="681">
        <v>3.93</v>
      </c>
    </row>
    <row r="27" spans="1:8">
      <c r="A27" s="347"/>
      <c r="B27" s="347"/>
      <c r="C27" s="347"/>
      <c r="D27" s="347"/>
      <c r="E27" s="347"/>
      <c r="F27" s="679" t="s">
        <v>395</v>
      </c>
      <c r="G27" s="680">
        <v>-3.05</v>
      </c>
      <c r="H27" s="681">
        <v>3.23</v>
      </c>
    </row>
    <row r="28" spans="1:8">
      <c r="A28" s="347"/>
      <c r="B28" s="347"/>
      <c r="C28" s="347"/>
      <c r="D28" s="347"/>
      <c r="E28" s="347"/>
      <c r="F28" s="679" t="s">
        <v>427</v>
      </c>
      <c r="G28" s="680">
        <v>-2.38</v>
      </c>
      <c r="H28" s="681">
        <v>2.37</v>
      </c>
    </row>
    <row r="29" spans="1:8" ht="22.5">
      <c r="A29" s="347"/>
      <c r="B29" s="347"/>
      <c r="C29" s="347"/>
      <c r="D29" s="347"/>
      <c r="E29" s="347"/>
      <c r="F29" s="679" t="s">
        <v>428</v>
      </c>
      <c r="G29" s="680">
        <v>-2.34</v>
      </c>
      <c r="H29" s="681">
        <v>0.8</v>
      </c>
    </row>
    <row r="30" spans="1:8" ht="22.5">
      <c r="A30" s="347"/>
      <c r="B30" s="347"/>
      <c r="C30" s="347"/>
      <c r="D30" s="347"/>
      <c r="E30" s="347"/>
      <c r="F30" s="679" t="s">
        <v>429</v>
      </c>
      <c r="G30" s="680">
        <v>-1.79</v>
      </c>
      <c r="H30" s="681">
        <v>1.31</v>
      </c>
    </row>
    <row r="31" spans="1:8">
      <c r="A31" s="347"/>
      <c r="B31" s="347"/>
      <c r="C31" s="347"/>
      <c r="D31" s="347"/>
      <c r="E31" s="347"/>
      <c r="F31" s="679" t="s">
        <v>430</v>
      </c>
      <c r="G31" s="680">
        <v>-0.6</v>
      </c>
      <c r="H31" s="681">
        <v>2.27</v>
      </c>
    </row>
    <row r="32" spans="1:8">
      <c r="A32" s="635" t="s">
        <v>431</v>
      </c>
      <c r="B32" s="347"/>
      <c r="C32" s="347"/>
      <c r="D32" s="347"/>
      <c r="E32" s="347"/>
      <c r="F32" s="679" t="s">
        <v>392</v>
      </c>
      <c r="G32" s="680">
        <v>-0.91</v>
      </c>
      <c r="H32" s="681">
        <v>1.41</v>
      </c>
    </row>
    <row r="33" spans="1:8">
      <c r="A33" s="9" t="s">
        <v>31</v>
      </c>
      <c r="B33" s="347"/>
      <c r="C33" s="347"/>
      <c r="D33" s="347"/>
      <c r="E33" s="347"/>
      <c r="F33" s="679" t="s">
        <v>398</v>
      </c>
      <c r="G33" s="680">
        <v>-0.5</v>
      </c>
      <c r="H33" s="681">
        <v>1.22</v>
      </c>
    </row>
    <row r="34" spans="1:8" ht="22.5">
      <c r="A34" s="347"/>
      <c r="B34" s="347"/>
      <c r="C34" s="347"/>
      <c r="D34" s="347"/>
      <c r="E34" s="347"/>
      <c r="F34" s="679" t="s">
        <v>432</v>
      </c>
      <c r="G34" s="680">
        <v>-0.61</v>
      </c>
      <c r="H34" s="681">
        <v>1.06</v>
      </c>
    </row>
    <row r="35" spans="1:8" ht="16.5">
      <c r="A35" s="635" t="s">
        <v>769</v>
      </c>
      <c r="B35" s="636"/>
      <c r="C35" s="208"/>
      <c r="D35" s="347"/>
      <c r="E35" s="347"/>
      <c r="F35" s="347"/>
      <c r="G35" s="348"/>
      <c r="H35" s="348"/>
    </row>
    <row r="36" spans="1:8">
      <c r="A36" s="635" t="s">
        <v>441</v>
      </c>
      <c r="B36" s="636"/>
      <c r="C36" s="636"/>
      <c r="D36" s="347"/>
      <c r="E36" s="347"/>
      <c r="F36" s="347"/>
      <c r="G36" s="347"/>
      <c r="H36" s="347"/>
    </row>
    <row r="39" spans="1:8">
      <c r="E39" s="86"/>
    </row>
    <row r="40" spans="1:8">
      <c r="E40" s="86"/>
    </row>
    <row r="41" spans="1:8">
      <c r="E41" s="86"/>
    </row>
  </sheetData>
  <mergeCells count="1">
    <mergeCell ref="A3:C6"/>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tabColor theme="4" tint="0.39997558519241921"/>
  </sheetPr>
  <dimension ref="A1:D29"/>
  <sheetViews>
    <sheetView showGridLines="0" zoomScaleNormal="100" workbookViewId="0"/>
  </sheetViews>
  <sheetFormatPr baseColWidth="10" defaultRowHeight="14.25"/>
  <cols>
    <col min="1" max="1" width="67" customWidth="1"/>
  </cols>
  <sheetData>
    <row r="1" spans="1:4" ht="15">
      <c r="A1" s="2" t="s">
        <v>2</v>
      </c>
      <c r="B1" s="34"/>
      <c r="C1" s="34"/>
    </row>
    <row r="2" spans="1:4" ht="16.5">
      <c r="A2" s="758" t="s">
        <v>761</v>
      </c>
      <c r="B2" s="758"/>
      <c r="C2" s="758"/>
      <c r="D2" s="348"/>
    </row>
    <row r="3" spans="1:4" ht="16.5">
      <c r="A3" s="758"/>
      <c r="B3" s="758"/>
      <c r="C3" s="758"/>
      <c r="D3" s="348"/>
    </row>
    <row r="4" spans="1:4" ht="16.5">
      <c r="A4" s="348"/>
      <c r="B4" s="348"/>
      <c r="C4" s="348"/>
      <c r="D4" s="348"/>
    </row>
    <row r="5" spans="1:4">
      <c r="A5" s="641" t="s">
        <v>433</v>
      </c>
      <c r="B5" s="636"/>
      <c r="C5" s="636"/>
      <c r="D5" s="347"/>
    </row>
    <row r="6" spans="1:4">
      <c r="A6" s="192"/>
      <c r="B6" s="192"/>
      <c r="C6" s="192"/>
    </row>
    <row r="7" spans="1:4">
      <c r="A7" s="636"/>
      <c r="B7" s="685" t="s">
        <v>9</v>
      </c>
      <c r="C7" s="684" t="s">
        <v>8</v>
      </c>
      <c r="D7" s="347"/>
    </row>
    <row r="8" spans="1:4">
      <c r="A8" s="637" t="s">
        <v>434</v>
      </c>
      <c r="B8" s="638">
        <v>91</v>
      </c>
      <c r="C8" s="638">
        <v>93.899999999999991</v>
      </c>
      <c r="D8" s="347"/>
    </row>
    <row r="9" spans="1:4">
      <c r="A9" s="639" t="s">
        <v>435</v>
      </c>
      <c r="B9" s="638">
        <v>88.3</v>
      </c>
      <c r="C9" s="638">
        <v>89.41</v>
      </c>
      <c r="D9" s="347"/>
    </row>
    <row r="10" spans="1:4">
      <c r="A10" s="637" t="s">
        <v>436</v>
      </c>
      <c r="B10" s="638">
        <v>80.800000000000011</v>
      </c>
      <c r="C10" s="638">
        <v>87.9</v>
      </c>
      <c r="D10" s="347"/>
    </row>
    <row r="11" spans="1:4">
      <c r="A11" s="637" t="s">
        <v>437</v>
      </c>
      <c r="B11" s="638">
        <v>89.2</v>
      </c>
      <c r="C11" s="638">
        <v>85.8</v>
      </c>
      <c r="D11" s="347"/>
    </row>
    <row r="12" spans="1:4">
      <c r="A12" s="637" t="s">
        <v>438</v>
      </c>
      <c r="B12" s="638">
        <v>85.8</v>
      </c>
      <c r="C12" s="638">
        <v>89.600000000000009</v>
      </c>
      <c r="D12" s="347"/>
    </row>
    <row r="13" spans="1:4">
      <c r="A13" s="637" t="s">
        <v>410</v>
      </c>
      <c r="B13" s="638">
        <v>72</v>
      </c>
      <c r="C13" s="638">
        <v>72.399999999999991</v>
      </c>
      <c r="D13" s="347"/>
    </row>
    <row r="14" spans="1:4">
      <c r="A14" s="637" t="s">
        <v>411</v>
      </c>
      <c r="B14" s="638">
        <v>87.1</v>
      </c>
      <c r="C14" s="638">
        <v>87.1</v>
      </c>
      <c r="D14" s="347"/>
    </row>
    <row r="15" spans="1:4">
      <c r="A15" s="637" t="s">
        <v>439</v>
      </c>
      <c r="B15" s="638">
        <v>89.600000000000009</v>
      </c>
      <c r="C15" s="638">
        <v>89.600000000000009</v>
      </c>
      <c r="D15" s="347"/>
    </row>
    <row r="16" spans="1:4">
      <c r="A16" s="640" t="s">
        <v>440</v>
      </c>
      <c r="B16" s="638">
        <v>75.2</v>
      </c>
      <c r="C16" s="638">
        <v>68.7</v>
      </c>
      <c r="D16" s="347"/>
    </row>
    <row r="17" spans="1:4">
      <c r="A17" s="640" t="s">
        <v>414</v>
      </c>
      <c r="B17" s="638">
        <v>94.399999999999991</v>
      </c>
      <c r="C17" s="638">
        <v>96.5</v>
      </c>
      <c r="D17" s="347"/>
    </row>
    <row r="18" spans="1:4">
      <c r="A18" s="636"/>
      <c r="B18" s="636"/>
      <c r="C18" s="636"/>
      <c r="D18" s="347"/>
    </row>
    <row r="19" spans="1:4">
      <c r="A19" s="635" t="s">
        <v>769</v>
      </c>
      <c r="B19" s="636"/>
      <c r="C19" s="208" t="s">
        <v>31</v>
      </c>
      <c r="D19" s="347"/>
    </row>
    <row r="20" spans="1:4">
      <c r="A20" s="635" t="s">
        <v>441</v>
      </c>
      <c r="B20" s="636"/>
      <c r="C20" s="636"/>
      <c r="D20" s="347"/>
    </row>
    <row r="21" spans="1:4">
      <c r="A21" s="192"/>
      <c r="B21" s="192"/>
      <c r="C21" s="192"/>
    </row>
    <row r="22" spans="1:4">
      <c r="A22" s="192"/>
      <c r="B22" s="192"/>
      <c r="C22" s="192"/>
    </row>
    <row r="23" spans="1:4">
      <c r="A23" s="192"/>
      <c r="B23" s="192"/>
      <c r="C23" s="192"/>
    </row>
    <row r="24" spans="1:4">
      <c r="A24" s="192"/>
      <c r="B24" s="192"/>
      <c r="C24" s="192"/>
    </row>
    <row r="25" spans="1:4">
      <c r="A25" s="192"/>
      <c r="B25" s="192"/>
      <c r="C25" s="192"/>
    </row>
    <row r="26" spans="1:4">
      <c r="A26" s="192"/>
      <c r="B26" s="192"/>
      <c r="C26" s="192"/>
    </row>
    <row r="27" spans="1:4">
      <c r="A27" s="192"/>
      <c r="B27" s="192"/>
      <c r="C27" s="192"/>
    </row>
    <row r="28" spans="1:4">
      <c r="A28" s="192"/>
      <c r="B28" s="192"/>
      <c r="C28" s="192"/>
    </row>
    <row r="29" spans="1:4">
      <c r="A29" s="192"/>
      <c r="B29" s="192"/>
      <c r="C29" s="192"/>
    </row>
  </sheetData>
  <mergeCells count="1">
    <mergeCell ref="A2:C3"/>
  </mergeCells>
  <pageMargins left="0.7" right="0.7" top="0.75" bottom="0.75" header="0.3" footer="0.3"/>
  <pageSetup paperSize="9" scale="9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tabColor theme="4" tint="0.39997558519241921"/>
  </sheetPr>
  <dimension ref="A1:H42"/>
  <sheetViews>
    <sheetView showGridLines="0" zoomScaleNormal="100" workbookViewId="0"/>
  </sheetViews>
  <sheetFormatPr baseColWidth="10" defaultRowHeight="11.25"/>
  <cols>
    <col min="1" max="1" width="7.5" style="13" customWidth="1"/>
    <col min="2" max="2" width="2.75" style="13" customWidth="1"/>
    <col min="3" max="3" width="10.625" style="13" customWidth="1"/>
    <col min="4" max="4" width="2.625" style="13" customWidth="1"/>
    <col min="5" max="5" width="10.5" style="13" customWidth="1"/>
    <col min="6" max="6" width="2.75" style="13" customWidth="1"/>
    <col min="7" max="7" width="7.5" style="13" customWidth="1"/>
    <col min="8" max="8" width="12.875" style="13" customWidth="1"/>
    <col min="9" max="16384" width="11" style="13"/>
  </cols>
  <sheetData>
    <row r="1" spans="1:8" ht="15">
      <c r="A1" s="2" t="s">
        <v>2</v>
      </c>
      <c r="B1" s="34"/>
      <c r="C1" s="34"/>
      <c r="D1" s="34"/>
      <c r="E1" s="34"/>
      <c r="F1" s="271"/>
      <c r="G1" s="271"/>
      <c r="H1" s="271"/>
    </row>
    <row r="2" spans="1:8">
      <c r="A2" s="762" t="s">
        <v>534</v>
      </c>
      <c r="B2" s="762"/>
      <c r="C2" s="762"/>
      <c r="D2" s="762"/>
      <c r="E2" s="762"/>
      <c r="F2" s="762"/>
      <c r="G2" s="762"/>
      <c r="H2" s="762"/>
    </row>
    <row r="3" spans="1:8">
      <c r="A3" s="762"/>
      <c r="B3" s="762"/>
      <c r="C3" s="762"/>
      <c r="D3" s="762"/>
      <c r="E3" s="762"/>
      <c r="F3" s="762"/>
      <c r="G3" s="762"/>
      <c r="H3" s="762"/>
    </row>
    <row r="5" spans="1:8" ht="14.25">
      <c r="A5" s="768" t="s">
        <v>749</v>
      </c>
      <c r="B5" s="768"/>
      <c r="C5" s="768"/>
      <c r="D5" s="768"/>
      <c r="E5" s="768"/>
      <c r="F5" s="768"/>
      <c r="G5" s="768"/>
      <c r="H5" s="279"/>
    </row>
    <row r="6" spans="1:8" ht="33.75">
      <c r="A6" s="280" t="s">
        <v>240</v>
      </c>
      <c r="B6" s="281"/>
      <c r="C6" s="282" t="s">
        <v>241</v>
      </c>
      <c r="D6" s="283"/>
      <c r="E6" s="284" t="s">
        <v>242</v>
      </c>
      <c r="F6" s="285"/>
      <c r="G6" s="285"/>
      <c r="H6" s="286"/>
    </row>
    <row r="7" spans="1:8">
      <c r="A7" s="287"/>
      <c r="B7" s="283"/>
      <c r="C7" s="283"/>
      <c r="D7" s="287"/>
      <c r="E7" s="287"/>
      <c r="F7" s="287"/>
      <c r="G7" s="287"/>
      <c r="H7" s="287"/>
    </row>
    <row r="8" spans="1:8">
      <c r="A8" s="769" t="s">
        <v>240</v>
      </c>
      <c r="B8" s="283"/>
      <c r="C8" s="770" t="s">
        <v>243</v>
      </c>
      <c r="D8" s="287"/>
      <c r="E8" s="763" t="s">
        <v>244</v>
      </c>
      <c r="F8" s="287"/>
      <c r="G8" s="771" t="s">
        <v>245</v>
      </c>
      <c r="H8" s="287"/>
    </row>
    <row r="9" spans="1:8">
      <c r="A9" s="769"/>
      <c r="B9" s="283"/>
      <c r="C9" s="770"/>
      <c r="D9" s="287"/>
      <c r="E9" s="763"/>
      <c r="F9" s="287"/>
      <c r="G9" s="771"/>
      <c r="H9" s="287"/>
    </row>
    <row r="10" spans="1:8">
      <c r="A10" s="769"/>
      <c r="B10" s="283"/>
      <c r="C10" s="770"/>
      <c r="D10" s="287"/>
      <c r="E10" s="763"/>
      <c r="F10" s="287"/>
      <c r="G10" s="288"/>
      <c r="H10" s="287"/>
    </row>
    <row r="11" spans="1:8">
      <c r="A11" s="769"/>
      <c r="B11" s="287"/>
      <c r="C11" s="770"/>
      <c r="D11" s="287"/>
      <c r="E11" s="763"/>
      <c r="F11" s="287"/>
      <c r="G11" s="289" t="s">
        <v>246</v>
      </c>
      <c r="H11" s="287"/>
    </row>
    <row r="12" spans="1:8">
      <c r="A12" s="769"/>
      <c r="B12" s="287"/>
      <c r="C12" s="770"/>
      <c r="D12" s="287"/>
      <c r="E12" s="287"/>
      <c r="F12" s="287"/>
      <c r="G12" s="288"/>
      <c r="H12" s="287"/>
    </row>
    <row r="13" spans="1:8">
      <c r="A13" s="769"/>
      <c r="B13" s="287"/>
      <c r="C13" s="770"/>
      <c r="D13" s="287"/>
      <c r="E13" s="763" t="s">
        <v>247</v>
      </c>
      <c r="F13" s="287"/>
      <c r="G13" s="288"/>
      <c r="H13" s="287"/>
    </row>
    <row r="14" spans="1:8">
      <c r="A14" s="769"/>
      <c r="B14" s="287"/>
      <c r="C14" s="770"/>
      <c r="D14" s="287"/>
      <c r="E14" s="763"/>
      <c r="F14" s="287"/>
      <c r="G14" s="288"/>
      <c r="H14" s="287"/>
    </row>
    <row r="15" spans="1:8" ht="30.75" customHeight="1">
      <c r="A15" s="769"/>
      <c r="B15" s="287"/>
      <c r="C15" s="770"/>
      <c r="D15" s="287"/>
      <c r="E15" s="763"/>
      <c r="F15" s="287"/>
      <c r="G15" s="288"/>
      <c r="H15" s="287"/>
    </row>
    <row r="16" spans="1:8">
      <c r="A16" s="769"/>
      <c r="B16" s="287"/>
      <c r="C16" s="770"/>
      <c r="D16" s="287"/>
      <c r="E16" s="287"/>
      <c r="F16" s="287"/>
      <c r="G16" s="288"/>
      <c r="H16" s="287"/>
    </row>
    <row r="17" spans="1:8" ht="45">
      <c r="A17" s="769"/>
      <c r="B17" s="287"/>
      <c r="C17" s="770"/>
      <c r="D17" s="287"/>
      <c r="E17" s="290" t="s">
        <v>248</v>
      </c>
      <c r="F17" s="291"/>
      <c r="G17" s="292"/>
      <c r="H17" s="291"/>
    </row>
    <row r="18" spans="1:8">
      <c r="A18" s="769"/>
      <c r="B18" s="287"/>
      <c r="C18" s="293"/>
      <c r="D18" s="287"/>
      <c r="E18" s="287"/>
      <c r="F18" s="287"/>
      <c r="G18" s="288"/>
      <c r="H18" s="287"/>
    </row>
    <row r="19" spans="1:8">
      <c r="A19" s="769"/>
      <c r="B19" s="287"/>
      <c r="C19" s="764" t="s">
        <v>260</v>
      </c>
      <c r="D19" s="287"/>
      <c r="E19" s="765" t="s">
        <v>249</v>
      </c>
      <c r="F19" s="287"/>
      <c r="G19" s="289" t="s">
        <v>250</v>
      </c>
      <c r="H19" s="287"/>
    </row>
    <row r="20" spans="1:8">
      <c r="A20" s="769"/>
      <c r="B20" s="287"/>
      <c r="C20" s="764"/>
      <c r="D20" s="287"/>
      <c r="E20" s="765"/>
      <c r="F20" s="287"/>
      <c r="G20" s="288"/>
      <c r="H20" s="287"/>
    </row>
    <row r="21" spans="1:8">
      <c r="A21" s="769"/>
      <c r="B21" s="287"/>
      <c r="C21" s="764"/>
      <c r="D21" s="287"/>
      <c r="E21" s="765"/>
      <c r="F21" s="287"/>
      <c r="G21" s="289" t="s">
        <v>251</v>
      </c>
      <c r="H21" s="287"/>
    </row>
    <row r="22" spans="1:8">
      <c r="A22" s="769"/>
      <c r="B22" s="287"/>
      <c r="C22" s="764"/>
      <c r="D22" s="287"/>
      <c r="E22" s="287"/>
      <c r="F22" s="287"/>
      <c r="G22" s="287"/>
      <c r="H22" s="287"/>
    </row>
    <row r="23" spans="1:8">
      <c r="A23" s="769"/>
      <c r="B23" s="287"/>
      <c r="C23" s="764"/>
      <c r="D23" s="287"/>
      <c r="E23" s="765" t="s">
        <v>252</v>
      </c>
      <c r="F23" s="287"/>
      <c r="G23" s="287"/>
      <c r="H23" s="287"/>
    </row>
    <row r="24" spans="1:8">
      <c r="A24" s="769"/>
      <c r="B24" s="287"/>
      <c r="C24" s="764"/>
      <c r="D24" s="287"/>
      <c r="E24" s="765"/>
      <c r="F24" s="287"/>
      <c r="G24" s="287"/>
      <c r="H24" s="287"/>
    </row>
    <row r="25" spans="1:8">
      <c r="A25" s="769"/>
      <c r="B25" s="287"/>
      <c r="C25" s="764"/>
      <c r="D25" s="287"/>
      <c r="E25" s="765"/>
      <c r="F25" s="287"/>
      <c r="G25" s="287"/>
      <c r="H25" s="287"/>
    </row>
    <row r="26" spans="1:8">
      <c r="A26" s="769"/>
      <c r="B26" s="287"/>
      <c r="C26" s="764"/>
      <c r="D26" s="287"/>
      <c r="E26" s="287"/>
      <c r="F26" s="287"/>
      <c r="G26" s="287"/>
      <c r="H26" s="287"/>
    </row>
    <row r="27" spans="1:8">
      <c r="A27" s="769"/>
      <c r="B27" s="287"/>
      <c r="C27" s="764"/>
      <c r="D27" s="287"/>
      <c r="E27" s="290" t="s">
        <v>253</v>
      </c>
      <c r="F27" s="291"/>
      <c r="G27" s="291"/>
      <c r="H27" s="291"/>
    </row>
    <row r="28" spans="1:8">
      <c r="A28" s="769"/>
      <c r="B28" s="287"/>
      <c r="C28" s="294"/>
      <c r="D28" s="287"/>
      <c r="E28" s="287"/>
      <c r="F28" s="287"/>
      <c r="G28" s="287"/>
      <c r="H28" s="287"/>
    </row>
    <row r="29" spans="1:8" ht="27">
      <c r="A29" s="769"/>
      <c r="B29" s="287"/>
      <c r="C29" s="295" t="s">
        <v>254</v>
      </c>
      <c r="D29" s="287"/>
      <c r="E29" s="287"/>
      <c r="F29" s="287"/>
      <c r="G29" s="287"/>
      <c r="H29" s="287"/>
    </row>
    <row r="30" spans="1:8">
      <c r="A30" s="769"/>
      <c r="B30" s="287"/>
      <c r="C30" s="296"/>
      <c r="D30" s="287"/>
      <c r="E30" s="287"/>
      <c r="F30" s="287"/>
      <c r="G30" s="287"/>
      <c r="H30" s="287"/>
    </row>
    <row r="31" spans="1:8" ht="18">
      <c r="A31" s="769"/>
      <c r="B31" s="287"/>
      <c r="C31" s="295" t="s">
        <v>255</v>
      </c>
      <c r="D31" s="287"/>
      <c r="E31" s="287" t="s">
        <v>232</v>
      </c>
      <c r="F31" s="287"/>
      <c r="G31" s="287"/>
      <c r="H31" s="287"/>
    </row>
    <row r="32" spans="1:8">
      <c r="A32" s="291"/>
      <c r="B32" s="287"/>
      <c r="C32" s="296"/>
      <c r="D32" s="287"/>
      <c r="E32" s="287"/>
      <c r="F32" s="287"/>
      <c r="G32" s="287"/>
      <c r="H32" s="287"/>
    </row>
    <row r="33" spans="1:8" ht="33.75" customHeight="1">
      <c r="A33" s="766" t="s">
        <v>256</v>
      </c>
      <c r="B33" s="767"/>
      <c r="C33" s="767"/>
      <c r="D33" s="767"/>
      <c r="E33" s="767"/>
      <c r="F33" s="767"/>
      <c r="G33" s="767"/>
      <c r="H33" s="767"/>
    </row>
    <row r="34" spans="1:8" ht="34.5" customHeight="1">
      <c r="A34" s="766" t="s">
        <v>257</v>
      </c>
      <c r="B34" s="767"/>
      <c r="C34" s="767"/>
      <c r="D34" s="767"/>
      <c r="E34" s="767"/>
      <c r="F34" s="767"/>
      <c r="G34" s="767"/>
      <c r="H34" s="767"/>
    </row>
    <row r="35" spans="1:8" ht="43.5" customHeight="1">
      <c r="A35" s="760" t="s">
        <v>736</v>
      </c>
      <c r="B35" s="760"/>
      <c r="C35" s="760"/>
      <c r="D35" s="760"/>
      <c r="E35" s="760"/>
      <c r="F35" s="760"/>
      <c r="G35" s="760"/>
      <c r="H35" s="760"/>
    </row>
    <row r="36" spans="1:8" ht="21.75" customHeight="1">
      <c r="A36" s="761" t="s">
        <v>770</v>
      </c>
      <c r="B36" s="761"/>
      <c r="C36" s="761"/>
      <c r="D36" s="761"/>
      <c r="E36" s="761"/>
      <c r="F36" s="761"/>
      <c r="G36" s="761"/>
      <c r="H36" s="761"/>
    </row>
    <row r="37" spans="1:8">
      <c r="A37" s="297" t="s">
        <v>258</v>
      </c>
      <c r="B37" s="298"/>
      <c r="C37" s="298"/>
      <c r="D37" s="298"/>
      <c r="E37" s="299"/>
      <c r="F37" s="298"/>
      <c r="G37" s="298"/>
      <c r="H37" s="298"/>
    </row>
    <row r="40" spans="1:8">
      <c r="A40" s="35" t="s">
        <v>261</v>
      </c>
    </row>
    <row r="41" spans="1:8" ht="40.5" customHeight="1">
      <c r="A41" s="759" t="s">
        <v>259</v>
      </c>
      <c r="B41" s="759"/>
      <c r="C41" s="759"/>
      <c r="D41" s="759"/>
      <c r="E41" s="759"/>
      <c r="F41" s="759"/>
      <c r="G41" s="759"/>
      <c r="H41" s="759"/>
    </row>
    <row r="42" spans="1:8" ht="80.25" customHeight="1">
      <c r="A42" s="759" t="s">
        <v>262</v>
      </c>
      <c r="B42" s="759"/>
      <c r="C42" s="759"/>
      <c r="D42" s="759"/>
      <c r="E42" s="759"/>
      <c r="F42" s="759"/>
      <c r="G42" s="759"/>
      <c r="H42" s="759"/>
    </row>
  </sheetData>
  <mergeCells count="16">
    <mergeCell ref="A42:H42"/>
    <mergeCell ref="A35:H35"/>
    <mergeCell ref="A36:H36"/>
    <mergeCell ref="A2:H3"/>
    <mergeCell ref="A41:H41"/>
    <mergeCell ref="E13:E15"/>
    <mergeCell ref="C19:C27"/>
    <mergeCell ref="E19:E21"/>
    <mergeCell ref="E23:E25"/>
    <mergeCell ref="A33:H33"/>
    <mergeCell ref="A34:H34"/>
    <mergeCell ref="A5:G5"/>
    <mergeCell ref="A8:A31"/>
    <mergeCell ref="C8:C17"/>
    <mergeCell ref="E8:E11"/>
    <mergeCell ref="G8:G9"/>
  </mergeCells>
  <pageMargins left="0.7" right="0.7" top="0.75" bottom="0.75" header="0.3" footer="0.3"/>
  <pageSetup paperSize="9" scale="96"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tabColor theme="4" tint="-0.249977111117893"/>
  </sheetPr>
  <dimension ref="A1:I50"/>
  <sheetViews>
    <sheetView showGridLines="0" zoomScaleNormal="100" workbookViewId="0"/>
  </sheetViews>
  <sheetFormatPr baseColWidth="10" defaultRowHeight="14.25"/>
  <cols>
    <col min="1" max="1" width="30.375" bestFit="1" customWidth="1"/>
    <col min="2" max="2" width="7.375" customWidth="1"/>
    <col min="3" max="3" width="7.25" customWidth="1"/>
    <col min="4" max="4" width="8.5" customWidth="1"/>
    <col min="5" max="6" width="6.875" customWidth="1"/>
  </cols>
  <sheetData>
    <row r="1" spans="1:9" ht="15">
      <c r="A1" s="2" t="s">
        <v>3</v>
      </c>
      <c r="B1" s="2"/>
      <c r="C1" s="2"/>
      <c r="D1" s="2"/>
      <c r="E1" s="2"/>
      <c r="F1" s="2"/>
      <c r="G1" s="2"/>
      <c r="H1" s="2"/>
      <c r="I1" s="1"/>
    </row>
    <row r="2" spans="1:9" ht="16.5" customHeight="1">
      <c r="A2" s="708" t="s">
        <v>263</v>
      </c>
      <c r="B2" s="708"/>
      <c r="C2" s="708"/>
      <c r="D2" s="708"/>
      <c r="E2" s="708"/>
      <c r="F2" s="708"/>
    </row>
    <row r="3" spans="1:9">
      <c r="A3" s="772"/>
      <c r="B3" s="772"/>
      <c r="C3" s="772"/>
      <c r="D3" s="772"/>
      <c r="E3" s="772"/>
      <c r="F3" s="772"/>
    </row>
    <row r="4" spans="1:9">
      <c r="A4" s="86"/>
      <c r="B4" s="86"/>
      <c r="C4" s="86"/>
      <c r="D4" s="86"/>
      <c r="E4" s="86"/>
      <c r="F4" s="86"/>
    </row>
    <row r="5" spans="1:9">
      <c r="A5" s="86"/>
      <c r="B5" s="86"/>
      <c r="C5" s="86"/>
      <c r="D5" s="86"/>
      <c r="E5" s="86"/>
      <c r="F5" s="86"/>
    </row>
    <row r="6" spans="1:9">
      <c r="A6" s="86"/>
      <c r="B6" s="86"/>
      <c r="C6" s="86"/>
      <c r="D6" s="86"/>
      <c r="E6" s="86"/>
      <c r="F6" s="86"/>
    </row>
    <row r="7" spans="1:9">
      <c r="A7" s="86"/>
      <c r="B7" s="86"/>
      <c r="C7" s="86"/>
      <c r="D7" s="86"/>
      <c r="E7" s="86"/>
      <c r="F7" s="86"/>
    </row>
    <row r="8" spans="1:9">
      <c r="A8" s="86"/>
      <c r="B8" s="86"/>
      <c r="C8" s="86"/>
      <c r="D8" s="86"/>
      <c r="E8" s="86"/>
      <c r="F8" s="86"/>
    </row>
    <row r="9" spans="1:9">
      <c r="A9" s="86"/>
      <c r="B9" s="86"/>
      <c r="C9" s="86"/>
      <c r="D9" s="86"/>
      <c r="E9" s="86"/>
      <c r="F9" s="86"/>
    </row>
    <row r="10" spans="1:9">
      <c r="A10" s="86"/>
      <c r="B10" s="86"/>
      <c r="C10" s="86"/>
      <c r="D10" s="86"/>
      <c r="E10" s="86"/>
      <c r="F10" s="86"/>
    </row>
    <row r="11" spans="1:9">
      <c r="A11" s="86"/>
      <c r="B11" s="86"/>
      <c r="C11" s="86"/>
      <c r="D11" s="86"/>
      <c r="E11" s="86"/>
      <c r="F11" s="86"/>
    </row>
    <row r="12" spans="1:9">
      <c r="A12" s="86"/>
      <c r="B12" s="86"/>
      <c r="C12" s="86"/>
      <c r="D12" s="86"/>
      <c r="E12" s="86"/>
      <c r="F12" s="86"/>
    </row>
    <row r="13" spans="1:9">
      <c r="A13" s="86"/>
      <c r="B13" s="86"/>
      <c r="C13" s="86"/>
      <c r="D13" s="86"/>
      <c r="E13" s="86"/>
      <c r="F13" s="86"/>
    </row>
    <row r="14" spans="1:9">
      <c r="A14" s="86"/>
      <c r="B14" s="86"/>
      <c r="C14" s="86"/>
      <c r="D14" s="86"/>
      <c r="E14" s="86"/>
      <c r="F14" s="86"/>
    </row>
    <row r="15" spans="1:9">
      <c r="A15" s="86"/>
      <c r="B15" s="86"/>
      <c r="C15" s="86"/>
      <c r="D15" s="86"/>
      <c r="E15" s="86"/>
      <c r="F15" s="86"/>
      <c r="G15" s="86"/>
    </row>
    <row r="16" spans="1:9">
      <c r="A16" s="86"/>
      <c r="B16" s="86"/>
      <c r="C16" s="86"/>
      <c r="D16" s="86"/>
      <c r="E16" s="86"/>
      <c r="F16" s="86"/>
      <c r="G16" s="86"/>
    </row>
    <row r="17" spans="1:7">
      <c r="A17" s="86"/>
      <c r="B17" s="86"/>
      <c r="C17" s="86"/>
      <c r="D17" s="86"/>
      <c r="E17" s="86"/>
      <c r="F17" s="86"/>
      <c r="G17" s="86"/>
    </row>
    <row r="18" spans="1:7">
      <c r="A18" s="86"/>
      <c r="B18" s="86"/>
      <c r="C18" s="86"/>
      <c r="D18" s="86"/>
      <c r="E18" s="86"/>
      <c r="F18" s="86"/>
    </row>
    <row r="19" spans="1:7">
      <c r="A19" s="86"/>
      <c r="B19" s="86"/>
      <c r="C19" s="86"/>
      <c r="D19" s="86"/>
      <c r="E19" s="86"/>
      <c r="F19" s="86"/>
    </row>
    <row r="20" spans="1:7">
      <c r="A20" s="86"/>
      <c r="B20" s="86"/>
      <c r="C20" s="86"/>
      <c r="D20" s="86"/>
      <c r="E20" s="86"/>
      <c r="F20" s="86"/>
    </row>
    <row r="21" spans="1:7">
      <c r="A21" s="86"/>
      <c r="B21" s="86"/>
      <c r="C21" s="86"/>
      <c r="D21" s="86"/>
      <c r="E21" s="86"/>
      <c r="F21" s="86"/>
    </row>
    <row r="22" spans="1:7">
      <c r="A22" s="86"/>
      <c r="B22" s="86"/>
      <c r="C22" s="86"/>
      <c r="D22" s="86"/>
      <c r="E22" s="86"/>
      <c r="F22" s="86"/>
    </row>
    <row r="23" spans="1:7">
      <c r="A23" s="86"/>
      <c r="B23" s="86"/>
      <c r="C23" s="86"/>
      <c r="D23" s="86"/>
      <c r="E23" s="86"/>
      <c r="F23" s="86"/>
    </row>
    <row r="24" spans="1:7">
      <c r="A24" s="86"/>
      <c r="B24" s="86"/>
      <c r="C24" s="86"/>
      <c r="D24" s="86"/>
      <c r="E24" s="86"/>
      <c r="F24" s="86"/>
    </row>
    <row r="25" spans="1:7">
      <c r="A25" s="86"/>
      <c r="B25" s="86"/>
      <c r="C25" s="86"/>
      <c r="D25" s="86"/>
      <c r="E25" s="86"/>
      <c r="F25" s="86"/>
    </row>
    <row r="26" spans="1:7">
      <c r="A26" s="86"/>
      <c r="B26" s="86"/>
      <c r="C26" s="86"/>
      <c r="D26" s="86"/>
      <c r="E26" s="86"/>
      <c r="F26" s="86"/>
    </row>
    <row r="27" spans="1:7">
      <c r="A27" s="86"/>
      <c r="B27" s="86"/>
      <c r="C27" s="86"/>
      <c r="D27" s="86"/>
      <c r="E27" s="86"/>
      <c r="F27" s="86"/>
    </row>
    <row r="28" spans="1:7">
      <c r="A28" s="86"/>
      <c r="B28" s="86"/>
      <c r="C28" s="86"/>
      <c r="D28" s="86"/>
      <c r="E28" s="86"/>
      <c r="F28" s="86"/>
    </row>
    <row r="29" spans="1:7">
      <c r="A29" s="86"/>
      <c r="B29" s="86"/>
      <c r="C29" s="86"/>
      <c r="D29" s="86"/>
      <c r="E29" s="86"/>
      <c r="F29" s="86"/>
    </row>
    <row r="30" spans="1:7">
      <c r="A30" s="86"/>
      <c r="B30" s="86"/>
      <c r="C30" s="86"/>
      <c r="D30" s="86"/>
      <c r="E30" s="86"/>
      <c r="F30" s="86"/>
    </row>
    <row r="31" spans="1:7">
      <c r="A31" s="86"/>
      <c r="B31" s="86"/>
      <c r="C31" s="86"/>
      <c r="D31" s="86"/>
      <c r="E31" s="86"/>
      <c r="F31" s="86"/>
    </row>
    <row r="32" spans="1:7">
      <c r="A32" s="86"/>
      <c r="B32" s="86"/>
      <c r="C32" s="86"/>
      <c r="D32" s="86"/>
      <c r="E32" s="86"/>
      <c r="F32" s="86"/>
    </row>
    <row r="33" spans="1:6">
      <c r="A33" s="86"/>
      <c r="B33" s="86"/>
      <c r="C33" s="86"/>
      <c r="D33" s="86"/>
      <c r="E33" s="86"/>
      <c r="F33" s="86"/>
    </row>
    <row r="34" spans="1:6">
      <c r="A34" s="86"/>
      <c r="B34" s="86"/>
      <c r="C34" s="86"/>
      <c r="D34" s="86"/>
      <c r="E34" s="86"/>
      <c r="F34" s="86"/>
    </row>
    <row r="35" spans="1:6">
      <c r="A35" s="86"/>
      <c r="B35" s="86"/>
      <c r="C35" s="86"/>
      <c r="D35" s="86"/>
      <c r="E35" s="86"/>
      <c r="F35" s="86"/>
    </row>
    <row r="36" spans="1:6">
      <c r="A36" s="86"/>
      <c r="B36" s="86"/>
      <c r="C36" s="86"/>
      <c r="D36" s="86"/>
      <c r="E36" s="86"/>
      <c r="F36" s="86"/>
    </row>
    <row r="37" spans="1:6">
      <c r="A37" s="86"/>
      <c r="B37" s="86"/>
      <c r="C37" s="86"/>
      <c r="D37" s="86"/>
      <c r="E37" s="86"/>
      <c r="F37" s="86"/>
    </row>
    <row r="38" spans="1:6" ht="38.25" customHeight="1">
      <c r="A38" s="730" t="s">
        <v>837</v>
      </c>
      <c r="B38" s="730"/>
      <c r="C38" s="730"/>
      <c r="D38" s="730"/>
      <c r="E38" s="730"/>
      <c r="F38" s="269"/>
    </row>
    <row r="39" spans="1:6">
      <c r="A39" s="206" t="s">
        <v>779</v>
      </c>
      <c r="B39" s="86"/>
      <c r="C39" s="86"/>
      <c r="D39" s="86"/>
      <c r="E39" s="86"/>
      <c r="F39" s="86"/>
    </row>
    <row r="40" spans="1:6">
      <c r="A40" s="206" t="s">
        <v>269</v>
      </c>
      <c r="B40" s="86"/>
      <c r="C40" s="86"/>
      <c r="D40" s="86"/>
      <c r="E40" s="9" t="s">
        <v>31</v>
      </c>
      <c r="F40" s="86"/>
    </row>
    <row r="41" spans="1:6">
      <c r="A41" s="86"/>
      <c r="B41" s="86"/>
      <c r="C41" s="86"/>
      <c r="D41" s="86"/>
      <c r="E41" s="86"/>
      <c r="F41" s="86"/>
    </row>
    <row r="42" spans="1:6" ht="15">
      <c r="A42" s="222"/>
      <c r="B42" s="185"/>
      <c r="C42" s="185"/>
      <c r="D42" s="185"/>
      <c r="E42" s="86"/>
      <c r="F42" s="86"/>
    </row>
    <row r="43" spans="1:6">
      <c r="A43" s="212"/>
      <c r="B43" s="686" t="s">
        <v>195</v>
      </c>
      <c r="C43" s="686" t="s">
        <v>196</v>
      </c>
      <c r="D43" s="185"/>
      <c r="E43" s="86"/>
      <c r="F43" s="86"/>
    </row>
    <row r="44" spans="1:6">
      <c r="A44" s="687" t="s">
        <v>266</v>
      </c>
      <c r="B44" s="688">
        <v>28.58</v>
      </c>
      <c r="C44" s="688">
        <v>37.82</v>
      </c>
      <c r="D44" s="185"/>
      <c r="E44" s="86"/>
      <c r="F44" s="86"/>
    </row>
    <row r="45" spans="1:6">
      <c r="A45" s="687" t="s">
        <v>267</v>
      </c>
      <c r="B45" s="688">
        <v>12.66</v>
      </c>
      <c r="C45" s="688">
        <v>13.68</v>
      </c>
      <c r="D45" s="301"/>
      <c r="E45" s="86"/>
      <c r="F45" s="86"/>
    </row>
    <row r="46" spans="1:6">
      <c r="A46" s="687" t="s">
        <v>264</v>
      </c>
      <c r="B46" s="688">
        <v>33</v>
      </c>
      <c r="C46" s="688">
        <v>29.83</v>
      </c>
      <c r="D46" s="185"/>
      <c r="E46" s="86"/>
      <c r="F46" s="86"/>
    </row>
    <row r="47" spans="1:6">
      <c r="A47" s="687" t="s">
        <v>268</v>
      </c>
      <c r="B47" s="688">
        <v>11.04</v>
      </c>
      <c r="C47" s="688">
        <v>8.9499999999999993</v>
      </c>
      <c r="D47" s="185"/>
      <c r="E47" s="86"/>
      <c r="F47" s="86"/>
    </row>
    <row r="48" spans="1:6">
      <c r="A48" s="687" t="s">
        <v>265</v>
      </c>
      <c r="B48" s="688">
        <v>14.72</v>
      </c>
      <c r="C48" s="688">
        <v>9.73</v>
      </c>
      <c r="D48" s="185"/>
      <c r="E48" s="86"/>
      <c r="F48" s="86"/>
    </row>
    <row r="49" spans="1:6">
      <c r="A49" s="212"/>
      <c r="B49" s="689">
        <f>SUM(B44:B48)</f>
        <v>100</v>
      </c>
      <c r="C49" s="689">
        <f>SUM(C44:C48)</f>
        <v>100.01</v>
      </c>
      <c r="D49" s="185"/>
      <c r="E49" s="86"/>
      <c r="F49" s="86"/>
    </row>
    <row r="50" spans="1:6">
      <c r="A50" s="269"/>
      <c r="B50" s="86"/>
      <c r="C50" s="86"/>
      <c r="D50" s="86"/>
      <c r="E50" s="86"/>
      <c r="F50" s="86"/>
    </row>
  </sheetData>
  <mergeCells count="3">
    <mergeCell ref="A2:F2"/>
    <mergeCell ref="A3:F3"/>
    <mergeCell ref="A38:E38"/>
  </mergeCells>
  <pageMargins left="0.7" right="0.7" top="0.75" bottom="0.75" header="0.3" footer="0.3"/>
  <pageSetup paperSize="9" scale="8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tabColor theme="4" tint="-0.249977111117893"/>
  </sheetPr>
  <dimension ref="A1:J48"/>
  <sheetViews>
    <sheetView showGridLines="0" zoomScaleNormal="100" workbookViewId="0"/>
  </sheetViews>
  <sheetFormatPr baseColWidth="10" defaultRowHeight="14.25"/>
  <sheetData>
    <row r="1" spans="1:10" ht="15">
      <c r="A1" s="2" t="s">
        <v>3</v>
      </c>
      <c r="B1" s="2"/>
      <c r="C1" s="2"/>
      <c r="D1" s="2"/>
      <c r="E1" s="2"/>
      <c r="F1" s="2"/>
      <c r="G1" s="2"/>
      <c r="H1" s="2"/>
      <c r="I1" s="1"/>
    </row>
    <row r="2" spans="1:10" ht="41.25" customHeight="1">
      <c r="A2" s="713" t="s">
        <v>270</v>
      </c>
      <c r="B2" s="713"/>
      <c r="C2" s="713"/>
      <c r="D2" s="713"/>
      <c r="E2" s="713"/>
      <c r="F2" s="713"/>
      <c r="G2" s="713"/>
      <c r="H2" s="713"/>
    </row>
    <row r="3" spans="1:10" ht="16.5">
      <c r="A3" s="302"/>
      <c r="B3" s="302"/>
      <c r="C3" s="302"/>
      <c r="D3" s="302"/>
      <c r="E3" s="302"/>
      <c r="F3" s="302"/>
      <c r="G3" s="302"/>
      <c r="H3" s="86"/>
    </row>
    <row r="4" spans="1:10">
      <c r="A4" s="70"/>
      <c r="B4" s="303"/>
      <c r="C4" s="86"/>
      <c r="D4" s="86"/>
      <c r="E4" s="86"/>
      <c r="F4" s="86"/>
      <c r="G4" s="86"/>
      <c r="H4" s="86"/>
    </row>
    <row r="5" spans="1:10" ht="28.5" customHeight="1">
      <c r="A5" s="773" t="s">
        <v>838</v>
      </c>
      <c r="B5" s="773"/>
      <c r="C5" s="773"/>
      <c r="D5" s="773"/>
      <c r="E5" s="773"/>
      <c r="F5" s="773"/>
      <c r="G5" s="773"/>
      <c r="H5" s="773"/>
    </row>
    <row r="6" spans="1:10">
      <c r="A6" s="86"/>
      <c r="B6" s="86"/>
      <c r="C6" s="86"/>
      <c r="D6" s="86"/>
      <c r="E6" s="86"/>
      <c r="F6" s="86"/>
      <c r="G6" s="86"/>
      <c r="H6" s="86"/>
    </row>
    <row r="7" spans="1:10">
      <c r="A7" s="86"/>
      <c r="B7" s="86"/>
      <c r="C7" s="86"/>
      <c r="D7" s="86"/>
      <c r="E7" s="86"/>
      <c r="F7" s="86"/>
      <c r="G7" s="86"/>
      <c r="H7" s="86"/>
    </row>
    <row r="8" spans="1:10">
      <c r="A8" s="86"/>
      <c r="B8" s="86"/>
      <c r="C8" s="86"/>
      <c r="D8" s="86"/>
      <c r="E8" s="86"/>
      <c r="F8" s="86"/>
      <c r="G8" s="86"/>
      <c r="H8" s="86"/>
    </row>
    <row r="9" spans="1:10">
      <c r="A9" s="86"/>
      <c r="B9" s="86"/>
      <c r="C9" s="86"/>
      <c r="D9" s="86"/>
      <c r="E9" s="86"/>
      <c r="F9" s="86"/>
      <c r="G9" s="86"/>
      <c r="H9" s="86"/>
    </row>
    <row r="10" spans="1:10">
      <c r="A10" s="86"/>
      <c r="B10" s="86"/>
      <c r="C10" s="86"/>
      <c r="D10" s="86"/>
      <c r="E10" s="86"/>
      <c r="F10" s="86"/>
      <c r="G10" s="86"/>
      <c r="H10" s="86"/>
    </row>
    <row r="11" spans="1:10">
      <c r="A11" s="86"/>
      <c r="B11" s="86"/>
      <c r="C11" s="86"/>
      <c r="D11" s="86"/>
      <c r="E11" s="86"/>
      <c r="F11" s="86"/>
      <c r="G11" s="86"/>
      <c r="H11" s="86"/>
    </row>
    <row r="12" spans="1:10">
      <c r="A12" s="86"/>
      <c r="B12" s="86"/>
      <c r="C12" s="86"/>
      <c r="D12" s="86"/>
      <c r="E12" s="86"/>
      <c r="F12" s="86"/>
      <c r="G12" s="86"/>
      <c r="H12" s="86"/>
    </row>
    <row r="13" spans="1:10">
      <c r="A13" s="86"/>
      <c r="B13" s="86"/>
      <c r="C13" s="86"/>
      <c r="D13" s="86"/>
      <c r="E13" s="86"/>
      <c r="F13" s="86"/>
      <c r="G13" s="86"/>
      <c r="H13" s="86"/>
    </row>
    <row r="14" spans="1:10">
      <c r="A14" s="86"/>
      <c r="B14" s="86"/>
      <c r="C14" s="86"/>
      <c r="D14" s="86"/>
      <c r="E14" s="86"/>
      <c r="F14" s="86"/>
      <c r="G14" s="86"/>
      <c r="H14" s="86"/>
      <c r="J14" s="86"/>
    </row>
    <row r="15" spans="1:10">
      <c r="A15" s="86"/>
      <c r="B15" s="86"/>
      <c r="C15" s="86"/>
      <c r="D15" s="86"/>
      <c r="E15" s="86"/>
      <c r="F15" s="86"/>
      <c r="G15" s="86"/>
      <c r="H15" s="86"/>
      <c r="J15" s="86"/>
    </row>
    <row r="16" spans="1:10">
      <c r="A16" s="86"/>
      <c r="B16" s="86"/>
      <c r="C16" s="86"/>
      <c r="D16" s="86"/>
      <c r="E16" s="86"/>
      <c r="F16" s="86"/>
      <c r="G16" s="86"/>
      <c r="H16" s="86"/>
      <c r="J16" s="86"/>
    </row>
    <row r="17" spans="1:10">
      <c r="A17" s="86"/>
      <c r="B17" s="86"/>
      <c r="C17" s="86"/>
      <c r="D17" s="86"/>
      <c r="E17" s="86"/>
      <c r="F17" s="86"/>
      <c r="G17" s="86"/>
      <c r="H17" s="86"/>
      <c r="J17" s="86"/>
    </row>
    <row r="18" spans="1:10">
      <c r="A18" s="86"/>
      <c r="B18" s="86"/>
      <c r="C18" s="86"/>
      <c r="D18" s="86"/>
      <c r="E18" s="86"/>
      <c r="F18" s="86"/>
      <c r="G18" s="86"/>
      <c r="H18" s="86"/>
      <c r="J18" s="86"/>
    </row>
    <row r="19" spans="1:10">
      <c r="A19" s="86"/>
      <c r="B19" s="86"/>
      <c r="C19" s="86"/>
      <c r="D19" s="86"/>
      <c r="E19" s="86"/>
      <c r="F19" s="86"/>
      <c r="G19" s="86"/>
      <c r="H19" s="86"/>
      <c r="I19" s="86"/>
      <c r="J19" s="86"/>
    </row>
    <row r="20" spans="1:10">
      <c r="A20" s="86"/>
      <c r="B20" s="86"/>
      <c r="C20" s="86"/>
      <c r="D20" s="86"/>
      <c r="E20" s="86"/>
      <c r="F20" s="86"/>
      <c r="G20" s="86"/>
      <c r="H20" s="86"/>
      <c r="I20" s="86"/>
      <c r="J20" s="86"/>
    </row>
    <row r="21" spans="1:10">
      <c r="A21" s="86"/>
      <c r="B21" s="86"/>
      <c r="C21" s="86"/>
      <c r="D21" s="86"/>
      <c r="E21" s="86"/>
      <c r="F21" s="86"/>
      <c r="G21" s="86"/>
      <c r="H21" s="86"/>
      <c r="I21" s="86"/>
      <c r="J21" s="86"/>
    </row>
    <row r="22" spans="1:10">
      <c r="A22" s="86"/>
      <c r="B22" s="86"/>
      <c r="C22" s="86"/>
      <c r="D22" s="86"/>
      <c r="E22" s="86"/>
      <c r="F22" s="86"/>
      <c r="G22" s="86"/>
      <c r="H22" s="86"/>
      <c r="I22" s="86"/>
      <c r="J22" s="86"/>
    </row>
    <row r="23" spans="1:10">
      <c r="A23" s="86"/>
      <c r="B23" s="86"/>
      <c r="C23" s="86"/>
      <c r="D23" s="86"/>
      <c r="E23" s="86"/>
      <c r="F23" s="86"/>
      <c r="G23" s="86"/>
      <c r="H23" s="86"/>
      <c r="I23" s="86"/>
      <c r="J23" s="86"/>
    </row>
    <row r="24" spans="1:10">
      <c r="A24" s="86"/>
      <c r="B24" s="86"/>
      <c r="C24" s="86"/>
      <c r="D24" s="86"/>
      <c r="E24" s="86"/>
      <c r="F24" s="86"/>
      <c r="G24" s="86"/>
      <c r="H24" s="86"/>
      <c r="I24" s="86"/>
      <c r="J24" s="86"/>
    </row>
    <row r="25" spans="1:10">
      <c r="A25" s="86"/>
      <c r="B25" s="86"/>
      <c r="C25" s="86"/>
      <c r="D25" s="86"/>
      <c r="E25" s="86"/>
      <c r="F25" s="86"/>
      <c r="G25" s="86"/>
      <c r="H25" s="86"/>
      <c r="I25" s="86"/>
      <c r="J25" s="86"/>
    </row>
    <row r="26" spans="1:10">
      <c r="A26" s="86"/>
      <c r="B26" s="86"/>
      <c r="C26" s="86"/>
      <c r="D26" s="86"/>
      <c r="E26" s="86"/>
      <c r="F26" s="86"/>
      <c r="G26" s="86"/>
      <c r="H26" s="86"/>
      <c r="I26" s="86"/>
      <c r="J26" s="86"/>
    </row>
    <row r="27" spans="1:10">
      <c r="A27" s="86"/>
      <c r="B27" s="86"/>
      <c r="C27" s="86"/>
      <c r="D27" s="86"/>
      <c r="E27" s="86"/>
      <c r="F27" s="86"/>
      <c r="G27" s="86"/>
      <c r="H27" s="86"/>
      <c r="I27" s="86"/>
      <c r="J27" s="86"/>
    </row>
    <row r="28" spans="1:10">
      <c r="A28" s="86"/>
      <c r="B28" s="86"/>
      <c r="C28" s="86"/>
      <c r="D28" s="86"/>
      <c r="E28" s="86"/>
      <c r="F28" s="86"/>
      <c r="G28" s="86"/>
      <c r="H28" s="86"/>
      <c r="I28" s="86"/>
      <c r="J28" s="86"/>
    </row>
    <row r="29" spans="1:10">
      <c r="A29" s="86"/>
      <c r="B29" s="86"/>
      <c r="C29" s="86"/>
      <c r="D29" s="86"/>
      <c r="E29" s="86"/>
      <c r="F29" s="86"/>
      <c r="G29" s="86"/>
      <c r="H29" s="86"/>
    </row>
    <row r="30" spans="1:10" ht="28.5" customHeight="1">
      <c r="A30" s="709" t="s">
        <v>839</v>
      </c>
      <c r="B30" s="709"/>
      <c r="C30" s="709"/>
      <c r="D30" s="709"/>
      <c r="E30" s="709"/>
      <c r="F30" s="709"/>
      <c r="G30" s="709"/>
      <c r="H30" s="709"/>
    </row>
    <row r="31" spans="1:10">
      <c r="A31" s="86"/>
      <c r="B31" s="86"/>
      <c r="C31" s="86"/>
      <c r="D31" s="86"/>
      <c r="E31" s="86"/>
      <c r="F31" s="86"/>
      <c r="G31" s="86"/>
      <c r="H31" s="86"/>
    </row>
    <row r="32" spans="1:10">
      <c r="A32" s="72" t="s">
        <v>292</v>
      </c>
      <c r="B32" s="86"/>
      <c r="C32" s="86"/>
      <c r="D32" s="86"/>
      <c r="E32" s="86"/>
      <c r="F32" s="86"/>
      <c r="G32" s="86"/>
      <c r="H32" s="86"/>
    </row>
    <row r="33" spans="1:8">
      <c r="A33" s="72" t="s">
        <v>271</v>
      </c>
      <c r="B33" s="86"/>
      <c r="C33" s="86"/>
      <c r="D33" s="86"/>
      <c r="E33" s="86"/>
      <c r="F33" s="86"/>
      <c r="G33" s="86"/>
      <c r="H33" s="9" t="s">
        <v>31</v>
      </c>
    </row>
    <row r="34" spans="1:8">
      <c r="A34" s="86"/>
      <c r="B34" s="86"/>
      <c r="C34" s="86"/>
      <c r="D34" s="86"/>
      <c r="E34" s="86"/>
      <c r="F34" s="86"/>
      <c r="G34" s="86"/>
      <c r="H34" s="86"/>
    </row>
    <row r="35" spans="1:8">
      <c r="A35" s="86"/>
      <c r="B35" s="86"/>
      <c r="C35" s="86"/>
      <c r="D35" s="86"/>
      <c r="E35" s="86"/>
      <c r="F35" s="86"/>
      <c r="G35" s="86"/>
      <c r="H35" s="86"/>
    </row>
    <row r="36" spans="1:8" ht="21">
      <c r="A36" s="86"/>
      <c r="B36" s="86"/>
      <c r="C36" s="304"/>
      <c r="D36" s="304"/>
      <c r="E36" s="304"/>
      <c r="F36" s="304"/>
      <c r="G36" s="86"/>
      <c r="H36" s="86"/>
    </row>
    <row r="37" spans="1:8">
      <c r="A37" s="305"/>
      <c r="B37" s="306"/>
      <c r="C37" s="306" t="s">
        <v>9</v>
      </c>
      <c r="D37" s="306" t="s">
        <v>8</v>
      </c>
      <c r="E37" s="86"/>
      <c r="F37" s="86"/>
      <c r="G37" s="86"/>
      <c r="H37" s="86"/>
    </row>
    <row r="38" spans="1:8">
      <c r="A38" s="774" t="s">
        <v>272</v>
      </c>
      <c r="B38" s="306" t="s">
        <v>7</v>
      </c>
      <c r="C38" s="311">
        <v>-43.3</v>
      </c>
      <c r="D38" s="307">
        <v>50.6</v>
      </c>
      <c r="E38" s="86"/>
      <c r="F38" s="86"/>
      <c r="G38" s="86"/>
      <c r="H38" s="86"/>
    </row>
    <row r="39" spans="1:8">
      <c r="A39" s="774"/>
      <c r="B39" s="306" t="s">
        <v>273</v>
      </c>
      <c r="C39" s="311">
        <v>-28.8</v>
      </c>
      <c r="D39" s="307">
        <v>31.9</v>
      </c>
      <c r="E39" s="86"/>
      <c r="F39" s="86"/>
      <c r="G39" s="86"/>
      <c r="H39" s="86"/>
    </row>
    <row r="40" spans="1:8">
      <c r="A40" s="774"/>
      <c r="B40" s="306" t="s">
        <v>274</v>
      </c>
      <c r="C40" s="311">
        <v>-43.5</v>
      </c>
      <c r="D40" s="307">
        <v>50.5</v>
      </c>
      <c r="E40" s="86"/>
      <c r="F40" s="86"/>
      <c r="G40" s="86"/>
      <c r="H40" s="86"/>
    </row>
    <row r="41" spans="1:8">
      <c r="A41" s="774"/>
      <c r="B41" s="306" t="s">
        <v>275</v>
      </c>
      <c r="C41" s="311">
        <v>-64.599999999999994</v>
      </c>
      <c r="D41" s="307">
        <v>68.400000000000006</v>
      </c>
      <c r="E41" s="86"/>
      <c r="F41" s="86"/>
      <c r="G41" s="86"/>
      <c r="H41" s="86"/>
    </row>
    <row r="42" spans="1:8">
      <c r="A42" s="86"/>
      <c r="B42" s="86"/>
      <c r="C42" s="86"/>
      <c r="D42" s="86"/>
      <c r="E42" s="86"/>
      <c r="F42" s="86"/>
      <c r="G42" s="86"/>
      <c r="H42" s="86"/>
    </row>
    <row r="43" spans="1:8">
      <c r="A43" s="305"/>
      <c r="B43" s="306"/>
      <c r="C43" s="306" t="s">
        <v>9</v>
      </c>
      <c r="D43" s="306" t="s">
        <v>8</v>
      </c>
      <c r="E43" s="86"/>
      <c r="F43" s="86"/>
      <c r="G43" s="86"/>
      <c r="H43" s="86"/>
    </row>
    <row r="44" spans="1:8">
      <c r="A44" s="774" t="s">
        <v>145</v>
      </c>
      <c r="B44" s="306" t="s">
        <v>7</v>
      </c>
      <c r="C44" s="311">
        <v>-50.1</v>
      </c>
      <c r="D44" s="307">
        <v>52.8</v>
      </c>
      <c r="E44" s="86"/>
      <c r="F44" s="13"/>
      <c r="G44" s="86"/>
      <c r="H44" s="86"/>
    </row>
    <row r="45" spans="1:8">
      <c r="A45" s="774"/>
      <c r="B45" s="306" t="s">
        <v>273</v>
      </c>
      <c r="C45" s="311">
        <v>-30.8</v>
      </c>
      <c r="D45" s="307">
        <v>36.200000000000003</v>
      </c>
      <c r="E45" s="86"/>
      <c r="F45" s="13"/>
      <c r="G45" s="86"/>
      <c r="H45" s="86"/>
    </row>
    <row r="46" spans="1:8">
      <c r="A46" s="774"/>
      <c r="B46" s="306" t="s">
        <v>274</v>
      </c>
      <c r="C46" s="311">
        <v>-44.8</v>
      </c>
      <c r="D46" s="307">
        <v>48.8</v>
      </c>
      <c r="E46" s="86"/>
      <c r="F46" s="13"/>
      <c r="G46" s="86"/>
      <c r="H46" s="86"/>
    </row>
    <row r="47" spans="1:8">
      <c r="A47" s="774"/>
      <c r="B47" s="306" t="s">
        <v>275</v>
      </c>
      <c r="C47" s="311">
        <v>-65.400000000000006</v>
      </c>
      <c r="D47" s="307">
        <v>64</v>
      </c>
      <c r="E47" s="86"/>
      <c r="F47" s="13"/>
      <c r="G47" s="86"/>
      <c r="H47" s="86"/>
    </row>
    <row r="48" spans="1:8">
      <c r="A48" s="86"/>
      <c r="B48" s="86"/>
      <c r="C48" s="86"/>
      <c r="D48" s="86"/>
      <c r="E48" s="86"/>
      <c r="F48" s="13"/>
      <c r="G48" s="86"/>
      <c r="H48" s="86"/>
    </row>
  </sheetData>
  <mergeCells count="5">
    <mergeCell ref="A2:H2"/>
    <mergeCell ref="A5:H5"/>
    <mergeCell ref="A30:H30"/>
    <mergeCell ref="A38:A41"/>
    <mergeCell ref="A44:A47"/>
  </mergeCells>
  <pageMargins left="0.7" right="0.7" top="0.75" bottom="0.75" header="0.3" footer="0.3"/>
  <pageSetup paperSize="9" scale="91"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tabColor theme="4" tint="-0.249977111117893"/>
  </sheetPr>
  <dimension ref="A1:I56"/>
  <sheetViews>
    <sheetView showGridLines="0" zoomScaleNormal="100" workbookViewId="0"/>
  </sheetViews>
  <sheetFormatPr baseColWidth="10" defaultRowHeight="14.25"/>
  <sheetData>
    <row r="1" spans="1:9" ht="15">
      <c r="A1" s="2" t="s">
        <v>3</v>
      </c>
      <c r="B1" s="2"/>
      <c r="C1" s="2"/>
      <c r="D1" s="2"/>
      <c r="E1" s="2"/>
      <c r="F1" s="2"/>
      <c r="G1" s="2"/>
      <c r="H1" s="2"/>
      <c r="I1" s="1"/>
    </row>
    <row r="2" spans="1:9" ht="16.5">
      <c r="A2" s="713" t="s">
        <v>276</v>
      </c>
      <c r="B2" s="713"/>
      <c r="C2" s="713"/>
      <c r="D2" s="713"/>
      <c r="E2" s="713"/>
      <c r="F2" s="713"/>
      <c r="G2" s="713"/>
      <c r="H2" s="713"/>
      <c r="I2" s="86"/>
    </row>
    <row r="3" spans="1:9" ht="33" customHeight="1">
      <c r="A3" s="773" t="s">
        <v>841</v>
      </c>
      <c r="B3" s="773"/>
      <c r="C3" s="773"/>
      <c r="D3" s="773"/>
      <c r="E3" s="773"/>
      <c r="F3" s="773"/>
      <c r="G3" s="773"/>
      <c r="H3" s="773"/>
      <c r="I3" s="773"/>
    </row>
    <row r="4" spans="1:9">
      <c r="A4" s="257"/>
      <c r="B4" s="86"/>
      <c r="C4" s="86"/>
      <c r="D4" s="86"/>
      <c r="E4" s="86"/>
      <c r="F4" s="86"/>
      <c r="G4" s="86"/>
      <c r="H4" s="86"/>
      <c r="I4" s="86"/>
    </row>
    <row r="5" spans="1:9">
      <c r="A5" s="86"/>
      <c r="B5" s="86"/>
      <c r="C5" s="86"/>
      <c r="D5" s="86"/>
      <c r="E5" s="86"/>
      <c r="F5" s="86"/>
      <c r="G5" s="86"/>
      <c r="H5" s="86"/>
      <c r="I5" s="86"/>
    </row>
    <row r="6" spans="1:9">
      <c r="A6" s="86"/>
      <c r="B6" s="86"/>
      <c r="C6" s="161"/>
      <c r="D6" s="161"/>
      <c r="E6" s="161"/>
      <c r="F6" s="86"/>
      <c r="G6" s="86"/>
      <c r="H6" s="86"/>
      <c r="I6" s="86"/>
    </row>
    <row r="7" spans="1:9">
      <c r="A7" s="86"/>
      <c r="B7" s="86"/>
      <c r="C7" s="86"/>
      <c r="D7" s="86"/>
      <c r="E7" s="86"/>
      <c r="F7" s="86"/>
      <c r="G7" s="86"/>
      <c r="H7" s="86"/>
      <c r="I7" s="86"/>
    </row>
    <row r="8" spans="1:9">
      <c r="A8" s="86"/>
      <c r="B8" s="86"/>
      <c r="C8" s="86"/>
      <c r="D8" s="86"/>
      <c r="E8" s="86"/>
      <c r="F8" s="86"/>
      <c r="G8" s="98"/>
      <c r="H8" s="86"/>
      <c r="I8" s="86"/>
    </row>
    <row r="9" spans="1:9">
      <c r="A9" s="86"/>
      <c r="B9" s="86"/>
      <c r="C9" s="86"/>
      <c r="D9" s="86"/>
      <c r="E9" s="86"/>
      <c r="F9" s="86"/>
      <c r="G9" s="98"/>
      <c r="H9" s="86"/>
      <c r="I9" s="86"/>
    </row>
    <row r="10" spans="1:9">
      <c r="A10" s="86"/>
      <c r="B10" s="86"/>
      <c r="C10" s="86"/>
      <c r="D10" s="86"/>
      <c r="E10" s="86"/>
      <c r="F10" s="86"/>
      <c r="G10" s="98"/>
      <c r="H10" s="86"/>
      <c r="I10" s="86"/>
    </row>
    <row r="11" spans="1:9">
      <c r="A11" s="86"/>
      <c r="B11" s="86"/>
      <c r="C11" s="86"/>
      <c r="D11" s="86"/>
      <c r="E11" s="86"/>
      <c r="F11" s="86"/>
      <c r="G11" s="98"/>
      <c r="H11" s="86"/>
      <c r="I11" s="86"/>
    </row>
    <row r="12" spans="1:9">
      <c r="A12" s="86"/>
      <c r="B12" s="86"/>
      <c r="C12" s="86"/>
      <c r="D12" s="86"/>
      <c r="E12" s="86"/>
      <c r="F12" s="86"/>
      <c r="G12" s="98"/>
      <c r="H12" s="86"/>
      <c r="I12" s="86"/>
    </row>
    <row r="13" spans="1:9">
      <c r="A13" s="86"/>
      <c r="B13" s="86"/>
      <c r="C13" s="86"/>
      <c r="D13" s="86"/>
      <c r="E13" s="86"/>
      <c r="F13" s="86"/>
      <c r="G13" s="98"/>
      <c r="H13" s="86"/>
      <c r="I13" s="86"/>
    </row>
    <row r="14" spans="1:9">
      <c r="A14" s="300"/>
      <c r="B14" s="86"/>
      <c r="C14" s="86"/>
      <c r="D14" s="86"/>
      <c r="E14" s="86"/>
      <c r="F14" s="86"/>
      <c r="G14" s="86"/>
      <c r="H14" s="86"/>
      <c r="I14" s="86"/>
    </row>
    <row r="15" spans="1:9">
      <c r="A15" s="85"/>
      <c r="B15" s="86"/>
      <c r="C15" s="86"/>
      <c r="D15" s="86"/>
      <c r="E15" s="86"/>
      <c r="F15" s="86"/>
      <c r="G15" s="86"/>
      <c r="H15" s="86"/>
      <c r="I15" s="86"/>
    </row>
    <row r="16" spans="1:9">
      <c r="A16" s="86"/>
      <c r="B16" s="86"/>
      <c r="C16" s="86"/>
      <c r="D16" s="86"/>
      <c r="E16" s="86"/>
      <c r="F16" s="86"/>
      <c r="G16" s="86"/>
      <c r="H16" s="86"/>
      <c r="I16" s="86"/>
    </row>
    <row r="17" spans="1:9">
      <c r="A17" s="86"/>
      <c r="B17" s="86"/>
      <c r="C17" s="86"/>
      <c r="D17" s="86"/>
      <c r="E17" s="86"/>
      <c r="F17" s="86"/>
      <c r="G17" s="86"/>
      <c r="H17" s="86"/>
      <c r="I17" s="86"/>
    </row>
    <row r="18" spans="1:9">
      <c r="A18" s="86"/>
      <c r="B18" s="86"/>
      <c r="C18" s="86"/>
      <c r="D18" s="86"/>
      <c r="E18" s="86"/>
      <c r="F18" s="86"/>
      <c r="G18" s="86"/>
      <c r="H18" s="86"/>
      <c r="I18" s="86"/>
    </row>
    <row r="19" spans="1:9">
      <c r="A19" s="86"/>
      <c r="B19" s="86"/>
      <c r="C19" s="86"/>
      <c r="D19" s="86"/>
      <c r="E19" s="86"/>
      <c r="F19" s="86"/>
      <c r="G19" s="86"/>
      <c r="H19" s="86"/>
      <c r="I19" s="86"/>
    </row>
    <row r="20" spans="1:9">
      <c r="A20" s="86"/>
      <c r="B20" s="86"/>
      <c r="C20" s="86"/>
      <c r="D20" s="86"/>
      <c r="E20" s="86"/>
      <c r="F20" s="86"/>
      <c r="G20" s="86"/>
      <c r="H20" s="86"/>
      <c r="I20" s="86"/>
    </row>
    <row r="21" spans="1:9">
      <c r="A21" s="86"/>
      <c r="B21" s="86"/>
      <c r="C21" s="86"/>
      <c r="D21" s="86"/>
      <c r="E21" s="86"/>
      <c r="F21" s="86"/>
      <c r="G21" s="86"/>
      <c r="H21" s="86"/>
      <c r="I21" s="86"/>
    </row>
    <row r="22" spans="1:9">
      <c r="A22" s="86"/>
      <c r="B22" s="86"/>
      <c r="C22" s="86"/>
      <c r="D22" s="86"/>
      <c r="E22" s="86"/>
      <c r="F22" s="86"/>
      <c r="G22" s="86"/>
      <c r="H22" s="86"/>
      <c r="I22" s="86"/>
    </row>
    <row r="23" spans="1:9">
      <c r="A23" s="86"/>
      <c r="B23" s="86"/>
      <c r="C23" s="86"/>
      <c r="D23" s="86"/>
      <c r="E23" s="86"/>
      <c r="F23" s="86"/>
      <c r="G23" s="86"/>
      <c r="H23" s="86"/>
      <c r="I23" s="86"/>
    </row>
    <row r="24" spans="1:9">
      <c r="A24" s="86"/>
      <c r="B24" s="86"/>
      <c r="C24" s="86"/>
      <c r="D24" s="86"/>
      <c r="E24" s="86"/>
      <c r="F24" s="86"/>
      <c r="G24" s="86"/>
      <c r="H24" s="86"/>
      <c r="I24" s="86"/>
    </row>
    <row r="25" spans="1:9">
      <c r="A25" s="86"/>
      <c r="B25" s="86"/>
      <c r="C25" s="86"/>
      <c r="D25" s="86"/>
      <c r="E25" s="86"/>
      <c r="F25" s="86"/>
      <c r="G25" s="86"/>
      <c r="H25" s="86"/>
      <c r="I25" s="86"/>
    </row>
    <row r="26" spans="1:9">
      <c r="A26" s="86"/>
      <c r="B26" s="86"/>
      <c r="C26" s="86"/>
      <c r="D26" s="86"/>
      <c r="E26" s="86"/>
      <c r="F26" s="86"/>
      <c r="G26" s="86"/>
      <c r="H26" s="86"/>
      <c r="I26" s="86"/>
    </row>
    <row r="27" spans="1:9">
      <c r="A27" s="86"/>
      <c r="B27" s="86"/>
      <c r="C27" s="86"/>
      <c r="D27" s="86"/>
      <c r="E27" s="86"/>
      <c r="F27" s="86"/>
      <c r="G27" s="86"/>
      <c r="H27" s="86"/>
      <c r="I27" s="86"/>
    </row>
    <row r="28" spans="1:9">
      <c r="A28" s="300" t="s">
        <v>277</v>
      </c>
      <c r="B28" s="86"/>
      <c r="C28" s="86"/>
      <c r="D28" s="86"/>
      <c r="E28" s="86"/>
      <c r="F28" s="86"/>
      <c r="G28" s="86"/>
      <c r="H28" s="86"/>
      <c r="I28" s="86"/>
    </row>
    <row r="29" spans="1:9" ht="30" customHeight="1">
      <c r="A29" s="709" t="s">
        <v>840</v>
      </c>
      <c r="B29" s="709"/>
      <c r="C29" s="709"/>
      <c r="D29" s="709"/>
      <c r="E29" s="709"/>
      <c r="F29" s="709"/>
      <c r="G29" s="709"/>
      <c r="H29" s="709"/>
      <c r="I29" s="86"/>
    </row>
    <row r="30" spans="1:9">
      <c r="A30" s="72" t="s">
        <v>292</v>
      </c>
      <c r="B30" s="86"/>
      <c r="C30" s="86"/>
      <c r="D30" s="86"/>
      <c r="E30" s="86"/>
      <c r="F30" s="86"/>
      <c r="G30" s="86"/>
      <c r="H30" s="86"/>
      <c r="I30" s="86"/>
    </row>
    <row r="31" spans="1:9">
      <c r="A31" s="72" t="s">
        <v>278</v>
      </c>
      <c r="B31" s="86"/>
      <c r="C31" s="86"/>
      <c r="D31" s="86"/>
      <c r="E31" s="86"/>
      <c r="F31" s="86"/>
      <c r="G31" s="86"/>
      <c r="H31" s="9" t="s">
        <v>31</v>
      </c>
      <c r="I31" s="86"/>
    </row>
    <row r="32" spans="1:9">
      <c r="A32" s="86"/>
      <c r="B32" s="86"/>
      <c r="C32" s="86"/>
      <c r="D32" s="86"/>
      <c r="E32" s="86"/>
      <c r="F32" s="86"/>
      <c r="G32" s="86"/>
      <c r="H32" s="86"/>
      <c r="I32" s="86"/>
    </row>
    <row r="33" spans="1:9">
      <c r="A33" s="86"/>
      <c r="B33" s="86"/>
      <c r="C33" s="86"/>
      <c r="D33" s="86"/>
      <c r="E33" s="86"/>
      <c r="F33" s="86"/>
      <c r="G33" s="86"/>
      <c r="H33" s="86"/>
      <c r="I33" s="86"/>
    </row>
    <row r="34" spans="1:9">
      <c r="A34" s="86"/>
      <c r="B34" s="86"/>
      <c r="C34" s="86"/>
      <c r="D34" s="86"/>
      <c r="E34" s="86"/>
      <c r="F34" s="86"/>
      <c r="G34" s="86"/>
      <c r="H34" s="86"/>
      <c r="I34" s="86"/>
    </row>
    <row r="35" spans="1:9" ht="21">
      <c r="A35" s="86"/>
      <c r="B35" s="86"/>
      <c r="C35" s="86"/>
      <c r="D35" s="304"/>
      <c r="E35" s="304"/>
      <c r="F35" s="304"/>
      <c r="G35" s="86"/>
      <c r="H35" s="86"/>
      <c r="I35" s="86"/>
    </row>
    <row r="36" spans="1:9">
      <c r="A36" s="306"/>
      <c r="B36" s="306"/>
      <c r="C36" s="306" t="s">
        <v>9</v>
      </c>
      <c r="D36" s="306" t="s">
        <v>8</v>
      </c>
      <c r="E36" s="86"/>
      <c r="F36" s="86"/>
      <c r="G36" s="86"/>
      <c r="H36" s="86"/>
      <c r="I36" s="86"/>
    </row>
    <row r="37" spans="1:9">
      <c r="A37" s="774" t="s">
        <v>144</v>
      </c>
      <c r="B37" s="306" t="s">
        <v>7</v>
      </c>
      <c r="C37" s="311">
        <v>-66</v>
      </c>
      <c r="D37" s="307">
        <v>73.8</v>
      </c>
      <c r="E37" s="86"/>
      <c r="F37" s="86"/>
      <c r="G37" s="86"/>
      <c r="H37" s="86"/>
      <c r="I37" s="86"/>
    </row>
    <row r="38" spans="1:9">
      <c r="A38" s="774"/>
      <c r="B38" s="306" t="s">
        <v>273</v>
      </c>
      <c r="C38" s="311">
        <v>-57.1</v>
      </c>
      <c r="D38" s="307">
        <v>64.599999999999994</v>
      </c>
      <c r="E38" s="86"/>
      <c r="F38" s="86"/>
      <c r="G38" s="86"/>
      <c r="H38" s="86"/>
      <c r="I38" s="86"/>
    </row>
    <row r="39" spans="1:9">
      <c r="A39" s="774"/>
      <c r="B39" s="306" t="s">
        <v>279</v>
      </c>
      <c r="C39" s="311">
        <v>-79.3</v>
      </c>
      <c r="D39" s="307">
        <v>84.8</v>
      </c>
      <c r="E39" s="86"/>
      <c r="F39" s="86"/>
      <c r="G39" s="86"/>
      <c r="H39" s="86"/>
      <c r="I39" s="86"/>
    </row>
    <row r="40" spans="1:9">
      <c r="A40" s="774"/>
      <c r="B40" s="306" t="s">
        <v>274</v>
      </c>
      <c r="C40" s="311">
        <v>-66.7</v>
      </c>
      <c r="D40" s="307">
        <v>78.400000000000006</v>
      </c>
      <c r="E40" s="86"/>
      <c r="F40" s="86"/>
      <c r="G40" s="86"/>
      <c r="H40" s="86"/>
      <c r="I40" s="86"/>
    </row>
    <row r="41" spans="1:9">
      <c r="A41" s="774"/>
      <c r="B41" s="306" t="s">
        <v>280</v>
      </c>
      <c r="C41" s="311">
        <v>-78.400000000000006</v>
      </c>
      <c r="D41" s="307">
        <v>85.1</v>
      </c>
      <c r="E41" s="86"/>
      <c r="F41" s="86"/>
      <c r="G41" s="86"/>
      <c r="H41" s="86"/>
      <c r="I41" s="86"/>
    </row>
    <row r="42" spans="1:9">
      <c r="A42" s="86"/>
      <c r="B42" s="86"/>
      <c r="C42" s="86"/>
      <c r="D42" s="86"/>
      <c r="E42" s="86"/>
      <c r="F42" s="86"/>
      <c r="G42" s="86"/>
      <c r="H42" s="86"/>
      <c r="I42" s="86"/>
    </row>
    <row r="43" spans="1:9">
      <c r="A43" s="306"/>
      <c r="B43" s="306"/>
      <c r="C43" s="306" t="s">
        <v>9</v>
      </c>
      <c r="D43" s="306" t="s">
        <v>8</v>
      </c>
      <c r="E43" s="86"/>
      <c r="F43" s="86"/>
      <c r="G43" s="86"/>
      <c r="H43" s="86"/>
      <c r="I43" s="86"/>
    </row>
    <row r="44" spans="1:9">
      <c r="A44" s="774" t="s">
        <v>145</v>
      </c>
      <c r="B44" s="306" t="s">
        <v>7</v>
      </c>
      <c r="C44" s="311">
        <v>-70.5</v>
      </c>
      <c r="D44" s="307">
        <v>72.2</v>
      </c>
      <c r="E44" s="86"/>
      <c r="F44" s="86"/>
      <c r="G44" s="86"/>
      <c r="H44" s="86"/>
      <c r="I44" s="86"/>
    </row>
    <row r="45" spans="1:9">
      <c r="A45" s="774"/>
      <c r="B45" s="306" t="s">
        <v>273</v>
      </c>
      <c r="C45" s="311">
        <v>-56.6</v>
      </c>
      <c r="D45" s="307">
        <v>67.8</v>
      </c>
      <c r="E45" s="86"/>
      <c r="F45" s="86"/>
      <c r="G45" s="86"/>
      <c r="H45" s="86"/>
      <c r="I45" s="86"/>
    </row>
    <row r="46" spans="1:9">
      <c r="A46" s="774"/>
      <c r="B46" s="306" t="s">
        <v>279</v>
      </c>
      <c r="C46" s="311">
        <v>-79.7</v>
      </c>
      <c r="D46" s="307">
        <v>74.5</v>
      </c>
      <c r="E46" s="86"/>
      <c r="F46" s="86"/>
      <c r="G46" s="86"/>
      <c r="H46" s="86"/>
      <c r="I46" s="86"/>
    </row>
    <row r="47" spans="1:9">
      <c r="A47" s="774"/>
      <c r="B47" s="306" t="s">
        <v>274</v>
      </c>
      <c r="C47" s="311">
        <v>-61.9</v>
      </c>
      <c r="D47" s="307">
        <v>66</v>
      </c>
      <c r="E47" s="86"/>
      <c r="F47" s="86"/>
      <c r="G47" s="86"/>
      <c r="H47" s="86"/>
      <c r="I47" s="86"/>
    </row>
    <row r="48" spans="1:9">
      <c r="A48" s="774"/>
      <c r="B48" s="306" t="s">
        <v>280</v>
      </c>
      <c r="C48" s="311">
        <v>-79.8</v>
      </c>
      <c r="D48" s="307">
        <v>77.099999999999994</v>
      </c>
      <c r="E48" s="86"/>
      <c r="F48" s="86"/>
      <c r="G48" s="86"/>
      <c r="H48" s="86"/>
      <c r="I48" s="86"/>
    </row>
    <row r="49" spans="1:9">
      <c r="A49" s="86"/>
      <c r="B49" s="86"/>
      <c r="C49" s="86"/>
      <c r="D49" s="86"/>
      <c r="E49" s="86"/>
      <c r="F49" s="86"/>
      <c r="G49" s="86"/>
      <c r="H49" s="86"/>
      <c r="I49" s="86"/>
    </row>
    <row r="50" spans="1:9">
      <c r="C50" s="86"/>
      <c r="D50" s="86"/>
      <c r="E50" s="86"/>
    </row>
    <row r="51" spans="1:9">
      <c r="C51" s="86"/>
      <c r="D51" s="86"/>
      <c r="E51" s="86"/>
    </row>
    <row r="52" spans="1:9">
      <c r="C52" s="86"/>
      <c r="D52" s="86"/>
      <c r="E52" s="86"/>
    </row>
    <row r="53" spans="1:9">
      <c r="C53" s="86"/>
      <c r="D53" s="86"/>
      <c r="E53" s="86"/>
    </row>
    <row r="54" spans="1:9">
      <c r="C54" s="86"/>
      <c r="D54" s="86"/>
      <c r="E54" s="86"/>
    </row>
    <row r="55" spans="1:9">
      <c r="C55" s="86"/>
      <c r="D55" s="86"/>
      <c r="E55" s="86"/>
    </row>
    <row r="56" spans="1:9">
      <c r="C56" s="86"/>
      <c r="D56" s="86"/>
      <c r="E56" s="86"/>
    </row>
  </sheetData>
  <mergeCells count="5">
    <mergeCell ref="A3:I3"/>
    <mergeCell ref="A2:H2"/>
    <mergeCell ref="A29:H29"/>
    <mergeCell ref="A37:A41"/>
    <mergeCell ref="A44:A48"/>
  </mergeCells>
  <pageMargins left="0.7" right="0.7" top="0.75" bottom="0.75" header="0.3" footer="0.3"/>
  <pageSetup paperSize="9" scale="81"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tabColor theme="4" tint="-0.249977111117893"/>
  </sheetPr>
  <dimension ref="A1:M87"/>
  <sheetViews>
    <sheetView showGridLines="0" zoomScaleNormal="100" workbookViewId="0"/>
  </sheetViews>
  <sheetFormatPr baseColWidth="10" defaultRowHeight="14.25"/>
  <cols>
    <col min="10" max="10" width="28.5" bestFit="1" customWidth="1"/>
    <col min="11" max="12" width="25.625" customWidth="1"/>
    <col min="13" max="13" width="10"/>
  </cols>
  <sheetData>
    <row r="1" spans="1:13" ht="15">
      <c r="A1" s="2" t="s">
        <v>3</v>
      </c>
      <c r="B1" s="2"/>
      <c r="C1" s="2"/>
      <c r="D1" s="2"/>
      <c r="E1" s="2"/>
      <c r="F1" s="2"/>
      <c r="G1" s="2"/>
      <c r="H1" s="2"/>
      <c r="I1" s="1"/>
    </row>
    <row r="3" spans="1:13" ht="14.25" customHeight="1">
      <c r="A3" s="779" t="s">
        <v>281</v>
      </c>
      <c r="B3" s="779"/>
      <c r="C3" s="779"/>
      <c r="D3" s="779"/>
      <c r="E3" s="779"/>
      <c r="F3" s="779"/>
      <c r="G3" s="779"/>
      <c r="H3" s="779"/>
      <c r="I3" s="314"/>
      <c r="J3" s="780" t="s">
        <v>282</v>
      </c>
      <c r="K3" s="780"/>
      <c r="L3" s="780"/>
      <c r="M3" s="314"/>
    </row>
    <row r="4" spans="1:13" ht="15">
      <c r="A4" s="779"/>
      <c r="B4" s="779"/>
      <c r="C4" s="779"/>
      <c r="D4" s="779"/>
      <c r="E4" s="779"/>
      <c r="F4" s="779"/>
      <c r="G4" s="779"/>
      <c r="H4" s="779"/>
      <c r="I4" s="314"/>
      <c r="J4" s="691" t="s">
        <v>283</v>
      </c>
      <c r="K4" s="315"/>
      <c r="L4" s="315"/>
      <c r="M4" s="314"/>
    </row>
    <row r="5" spans="1:13" ht="15" thickBot="1">
      <c r="A5" s="314"/>
      <c r="B5" s="314"/>
      <c r="C5" s="314"/>
      <c r="D5" s="314"/>
      <c r="E5" s="314"/>
      <c r="F5" s="314"/>
      <c r="G5" s="314"/>
      <c r="H5" s="314"/>
      <c r="I5" s="314"/>
      <c r="J5" s="314"/>
      <c r="K5" s="315"/>
      <c r="L5" s="315"/>
      <c r="M5" s="314"/>
    </row>
    <row r="6" spans="1:13" ht="15" thickBot="1">
      <c r="A6" s="314"/>
      <c r="B6" s="314"/>
      <c r="C6" s="314"/>
      <c r="D6" s="314"/>
      <c r="E6" s="314"/>
      <c r="F6" s="314"/>
      <c r="G6" s="314"/>
      <c r="H6" s="314"/>
      <c r="I6" s="314"/>
      <c r="J6" s="316"/>
      <c r="K6" s="777" t="s">
        <v>284</v>
      </c>
      <c r="L6" s="778"/>
      <c r="M6" s="314"/>
    </row>
    <row r="7" spans="1:13" ht="15" thickBot="1">
      <c r="A7" s="314"/>
      <c r="B7" s="314"/>
      <c r="C7" s="314"/>
      <c r="D7" s="314"/>
      <c r="E7" s="314"/>
      <c r="F7" s="314"/>
      <c r="G7" s="314"/>
      <c r="H7" s="314"/>
      <c r="I7" s="314"/>
      <c r="J7" s="317"/>
      <c r="K7" s="318" t="s">
        <v>196</v>
      </c>
      <c r="L7" s="318" t="s">
        <v>195</v>
      </c>
      <c r="M7" s="314"/>
    </row>
    <row r="8" spans="1:13">
      <c r="A8" s="314"/>
      <c r="B8" s="314"/>
      <c r="C8" s="314"/>
      <c r="D8" s="314"/>
      <c r="E8" s="314"/>
      <c r="F8" s="314"/>
      <c r="G8" s="314"/>
      <c r="H8" s="314"/>
      <c r="I8" s="314"/>
      <c r="J8" s="319" t="s">
        <v>180</v>
      </c>
      <c r="K8" s="320">
        <v>92</v>
      </c>
      <c r="L8" s="320">
        <v>91</v>
      </c>
      <c r="M8" s="314"/>
    </row>
    <row r="9" spans="1:13">
      <c r="A9" s="314"/>
      <c r="B9" s="314"/>
      <c r="C9" s="314"/>
      <c r="D9" s="314"/>
      <c r="E9" s="314"/>
      <c r="F9" s="314"/>
      <c r="G9" s="314"/>
      <c r="H9" s="314"/>
      <c r="I9" s="314"/>
      <c r="J9" s="321" t="s">
        <v>285</v>
      </c>
      <c r="K9" s="322">
        <v>93</v>
      </c>
      <c r="L9" s="322">
        <v>94</v>
      </c>
      <c r="M9" s="314"/>
    </row>
    <row r="10" spans="1:13" ht="15" thickBot="1">
      <c r="A10" s="314"/>
      <c r="B10" s="314"/>
      <c r="C10" s="314"/>
      <c r="D10" s="314"/>
      <c r="E10" s="314"/>
      <c r="F10" s="314"/>
      <c r="G10" s="314"/>
      <c r="H10" s="314"/>
      <c r="I10" s="314"/>
      <c r="J10" s="323" t="s">
        <v>205</v>
      </c>
      <c r="K10" s="324">
        <v>91</v>
      </c>
      <c r="L10" s="324">
        <v>93</v>
      </c>
      <c r="M10" s="314"/>
    </row>
    <row r="11" spans="1:13" ht="15" thickBot="1">
      <c r="A11" s="314"/>
      <c r="B11" s="314"/>
      <c r="C11" s="314"/>
      <c r="D11" s="314"/>
      <c r="E11" s="314"/>
      <c r="F11" s="314"/>
      <c r="G11" s="314"/>
      <c r="H11" s="314"/>
      <c r="I11" s="314"/>
      <c r="J11" s="325"/>
      <c r="K11" s="326"/>
      <c r="L11" s="326"/>
      <c r="M11" s="314"/>
    </row>
    <row r="12" spans="1:13" ht="15.75" customHeight="1" thickBot="1">
      <c r="A12" s="314"/>
      <c r="B12" s="314"/>
      <c r="C12" s="314"/>
      <c r="D12" s="314"/>
      <c r="E12" s="314"/>
      <c r="F12" s="314"/>
      <c r="G12" s="314"/>
      <c r="H12" s="314"/>
      <c r="I12" s="314"/>
      <c r="J12" s="316"/>
      <c r="K12" s="775" t="s">
        <v>286</v>
      </c>
      <c r="L12" s="776"/>
      <c r="M12" s="314"/>
    </row>
    <row r="13" spans="1:13" ht="15" thickBot="1">
      <c r="A13" s="314"/>
      <c r="B13" s="314"/>
      <c r="C13" s="314"/>
      <c r="D13" s="314"/>
      <c r="E13" s="314"/>
      <c r="F13" s="314"/>
      <c r="G13" s="314"/>
      <c r="H13" s="314"/>
      <c r="I13" s="314"/>
      <c r="J13" s="317"/>
      <c r="K13" s="318" t="s">
        <v>196</v>
      </c>
      <c r="L13" s="318" t="s">
        <v>195</v>
      </c>
      <c r="M13" s="314"/>
    </row>
    <row r="14" spans="1:13">
      <c r="A14" s="314"/>
      <c r="B14" s="314"/>
      <c r="C14" s="314"/>
      <c r="D14" s="314"/>
      <c r="E14" s="314"/>
      <c r="F14" s="314"/>
      <c r="G14" s="314"/>
      <c r="H14" s="314"/>
      <c r="I14" s="314"/>
      <c r="J14" s="319" t="s">
        <v>180</v>
      </c>
      <c r="K14" s="327">
        <v>1460</v>
      </c>
      <c r="L14" s="327">
        <v>1650</v>
      </c>
      <c r="M14" s="314"/>
    </row>
    <row r="15" spans="1:13">
      <c r="A15" s="314"/>
      <c r="B15" s="314"/>
      <c r="C15" s="314"/>
      <c r="D15" s="314"/>
      <c r="E15" s="314"/>
      <c r="F15" s="314"/>
      <c r="G15" s="314"/>
      <c r="H15" s="314"/>
      <c r="I15" s="314"/>
      <c r="J15" s="321" t="s">
        <v>285</v>
      </c>
      <c r="K15" s="328">
        <v>1590</v>
      </c>
      <c r="L15" s="328">
        <v>1770</v>
      </c>
      <c r="M15" s="314"/>
    </row>
    <row r="16" spans="1:13" ht="15" thickBot="1">
      <c r="A16" s="314"/>
      <c r="B16" s="314"/>
      <c r="C16" s="314"/>
      <c r="D16" s="314"/>
      <c r="E16" s="314"/>
      <c r="F16" s="314"/>
      <c r="G16" s="314"/>
      <c r="H16" s="314"/>
      <c r="I16" s="314"/>
      <c r="J16" s="323" t="s">
        <v>205</v>
      </c>
      <c r="K16" s="329">
        <v>1900</v>
      </c>
      <c r="L16" s="329">
        <v>2160</v>
      </c>
      <c r="M16" s="314"/>
    </row>
    <row r="17" spans="1:13" ht="15" thickBot="1">
      <c r="A17" s="314"/>
      <c r="B17" s="314"/>
      <c r="C17" s="314"/>
      <c r="D17" s="314"/>
      <c r="E17" s="314"/>
      <c r="F17" s="314"/>
      <c r="G17" s="314"/>
      <c r="H17" s="314"/>
      <c r="I17" s="314"/>
      <c r="J17" s="325"/>
      <c r="K17" s="326"/>
      <c r="L17" s="326"/>
      <c r="M17" s="314"/>
    </row>
    <row r="18" spans="1:13" ht="15.75" customHeight="1" thickBot="1">
      <c r="A18" s="779" t="s">
        <v>287</v>
      </c>
      <c r="B18" s="779"/>
      <c r="C18" s="779"/>
      <c r="D18" s="779"/>
      <c r="E18" s="779"/>
      <c r="F18" s="779"/>
      <c r="G18" s="779"/>
      <c r="H18" s="779"/>
      <c r="I18" s="314"/>
      <c r="J18" s="316"/>
      <c r="K18" s="775" t="s">
        <v>288</v>
      </c>
      <c r="L18" s="776"/>
      <c r="M18" s="314"/>
    </row>
    <row r="19" spans="1:13" ht="15" thickBot="1">
      <c r="A19" s="779"/>
      <c r="B19" s="779"/>
      <c r="C19" s="779"/>
      <c r="D19" s="779"/>
      <c r="E19" s="779"/>
      <c r="F19" s="779"/>
      <c r="G19" s="779"/>
      <c r="H19" s="779"/>
      <c r="I19" s="314"/>
      <c r="J19" s="317"/>
      <c r="K19" s="318" t="s">
        <v>196</v>
      </c>
      <c r="L19" s="318" t="s">
        <v>195</v>
      </c>
      <c r="M19" s="314"/>
    </row>
    <row r="20" spans="1:13">
      <c r="A20" s="779"/>
      <c r="B20" s="779"/>
      <c r="C20" s="779"/>
      <c r="D20" s="779"/>
      <c r="E20" s="779"/>
      <c r="F20" s="779"/>
      <c r="G20" s="779"/>
      <c r="H20" s="779"/>
      <c r="I20" s="314"/>
      <c r="J20" s="319" t="s">
        <v>180</v>
      </c>
      <c r="K20" s="320">
        <v>64</v>
      </c>
      <c r="L20" s="320">
        <v>75</v>
      </c>
      <c r="M20" s="314"/>
    </row>
    <row r="21" spans="1:13">
      <c r="A21" s="314"/>
      <c r="B21" s="314"/>
      <c r="C21" s="314"/>
      <c r="D21" s="314"/>
      <c r="E21" s="314"/>
      <c r="F21" s="314"/>
      <c r="G21" s="314"/>
      <c r="H21" s="314"/>
      <c r="I21" s="314"/>
      <c r="J21" s="321" t="s">
        <v>285</v>
      </c>
      <c r="K21" s="322">
        <v>79</v>
      </c>
      <c r="L21" s="322">
        <v>86</v>
      </c>
      <c r="M21" s="314"/>
    </row>
    <row r="22" spans="1:13" ht="15" thickBot="1">
      <c r="A22" s="314"/>
      <c r="B22" s="314"/>
      <c r="C22" s="314"/>
      <c r="D22" s="314"/>
      <c r="E22" s="314"/>
      <c r="F22" s="314"/>
      <c r="G22" s="314"/>
      <c r="H22" s="314"/>
      <c r="I22" s="314"/>
      <c r="J22" s="323" t="s">
        <v>205</v>
      </c>
      <c r="K22" s="324">
        <v>73</v>
      </c>
      <c r="L22" s="324">
        <v>82</v>
      </c>
      <c r="M22" s="314"/>
    </row>
    <row r="23" spans="1:13" ht="15" thickBot="1">
      <c r="A23" s="314"/>
      <c r="B23" s="314"/>
      <c r="C23" s="314"/>
      <c r="D23" s="314"/>
      <c r="E23" s="314"/>
      <c r="F23" s="314"/>
      <c r="G23" s="314"/>
      <c r="H23" s="314"/>
      <c r="I23" s="314"/>
      <c r="J23" s="325"/>
      <c r="K23" s="326"/>
      <c r="L23" s="326"/>
      <c r="M23" s="314"/>
    </row>
    <row r="24" spans="1:13" ht="15.75" customHeight="1" thickBot="1">
      <c r="A24" s="314"/>
      <c r="B24" s="314"/>
      <c r="C24" s="314"/>
      <c r="D24" s="314"/>
      <c r="E24" s="314"/>
      <c r="F24" s="314"/>
      <c r="G24" s="314"/>
      <c r="H24" s="314"/>
      <c r="I24" s="314"/>
      <c r="J24" s="316"/>
      <c r="K24" s="775" t="s">
        <v>289</v>
      </c>
      <c r="L24" s="776"/>
      <c r="M24" s="314"/>
    </row>
    <row r="25" spans="1:13" ht="15" thickBot="1">
      <c r="A25" s="314"/>
      <c r="B25" s="314"/>
      <c r="C25" s="314"/>
      <c r="D25" s="314"/>
      <c r="E25" s="314"/>
      <c r="F25" s="314"/>
      <c r="G25" s="314"/>
      <c r="H25" s="314"/>
      <c r="I25" s="314"/>
      <c r="J25" s="317"/>
      <c r="K25" s="318" t="s">
        <v>196</v>
      </c>
      <c r="L25" s="318" t="s">
        <v>195</v>
      </c>
      <c r="M25" s="314"/>
    </row>
    <row r="26" spans="1:13">
      <c r="A26" s="314"/>
      <c r="B26" s="314"/>
      <c r="C26" s="314"/>
      <c r="D26" s="314"/>
      <c r="E26" s="314"/>
      <c r="F26" s="314"/>
      <c r="G26" s="314"/>
      <c r="H26" s="314"/>
      <c r="I26" s="314"/>
      <c r="J26" s="319" t="s">
        <v>180</v>
      </c>
      <c r="K26" s="320">
        <v>47</v>
      </c>
      <c r="L26" s="320">
        <v>70</v>
      </c>
      <c r="M26" s="314"/>
    </row>
    <row r="27" spans="1:13">
      <c r="A27" s="314"/>
      <c r="B27" s="314"/>
      <c r="C27" s="314"/>
      <c r="D27" s="314"/>
      <c r="E27" s="314"/>
      <c r="F27" s="314"/>
      <c r="G27" s="314"/>
      <c r="H27" s="314"/>
      <c r="I27" s="314"/>
      <c r="J27" s="321" t="s">
        <v>285</v>
      </c>
      <c r="K27" s="322">
        <v>68</v>
      </c>
      <c r="L27" s="322">
        <v>83</v>
      </c>
      <c r="M27" s="314"/>
    </row>
    <row r="28" spans="1:13" ht="15" thickBot="1">
      <c r="A28" s="314"/>
      <c r="B28" s="314"/>
      <c r="C28" s="314"/>
      <c r="D28" s="314"/>
      <c r="E28" s="314"/>
      <c r="F28" s="314"/>
      <c r="G28" s="314"/>
      <c r="H28" s="314"/>
      <c r="I28" s="314"/>
      <c r="J28" s="323" t="s">
        <v>205</v>
      </c>
      <c r="K28" s="324">
        <v>88</v>
      </c>
      <c r="L28" s="324">
        <v>92</v>
      </c>
      <c r="M28" s="314"/>
    </row>
    <row r="29" spans="1:13">
      <c r="A29" s="314"/>
      <c r="B29" s="314"/>
      <c r="C29" s="314"/>
      <c r="D29" s="314"/>
      <c r="E29" s="314"/>
      <c r="F29" s="314"/>
      <c r="G29" s="314"/>
      <c r="H29" s="314"/>
      <c r="I29" s="314"/>
      <c r="J29" s="325"/>
      <c r="K29" s="326"/>
      <c r="L29" s="326"/>
      <c r="M29" s="314"/>
    </row>
    <row r="30" spans="1:13">
      <c r="A30" s="314"/>
      <c r="B30" s="314"/>
      <c r="C30" s="314"/>
      <c r="D30" s="314"/>
      <c r="E30" s="314"/>
      <c r="F30" s="314"/>
      <c r="G30" s="314"/>
      <c r="H30" s="314"/>
      <c r="I30" s="314"/>
      <c r="J30" s="330" t="s">
        <v>290</v>
      </c>
      <c r="K30" s="326"/>
      <c r="L30" s="326"/>
      <c r="M30" s="314"/>
    </row>
    <row r="31" spans="1:13">
      <c r="A31" s="314"/>
      <c r="B31" s="314"/>
      <c r="C31" s="314"/>
      <c r="D31" s="314"/>
      <c r="E31" s="314"/>
      <c r="F31" s="314"/>
      <c r="G31" s="314"/>
      <c r="H31" s="314"/>
      <c r="I31" s="314"/>
      <c r="J31" s="314"/>
      <c r="K31" s="315"/>
      <c r="L31" s="315"/>
      <c r="M31" s="314"/>
    </row>
    <row r="32" spans="1:13">
      <c r="A32" s="314"/>
      <c r="B32" s="314"/>
      <c r="C32" s="314"/>
      <c r="D32" s="314"/>
      <c r="E32" s="314"/>
      <c r="F32" s="314"/>
      <c r="G32" s="314"/>
      <c r="H32" s="314"/>
      <c r="I32" s="314"/>
      <c r="J32" s="314"/>
      <c r="K32" s="315"/>
      <c r="L32" s="315"/>
      <c r="M32" s="314"/>
    </row>
    <row r="33" spans="1:13">
      <c r="A33" s="314"/>
      <c r="B33" s="314"/>
      <c r="C33" s="314"/>
      <c r="D33" s="314"/>
      <c r="E33" s="314"/>
      <c r="F33" s="314"/>
      <c r="G33" s="314"/>
      <c r="H33" s="314"/>
      <c r="I33" s="314"/>
      <c r="J33" s="314"/>
      <c r="K33" s="315"/>
      <c r="L33" s="315"/>
      <c r="M33" s="314"/>
    </row>
    <row r="34" spans="1:13">
      <c r="A34" s="314"/>
      <c r="B34" s="314"/>
      <c r="C34" s="314"/>
      <c r="D34" s="314"/>
      <c r="E34" s="314"/>
      <c r="F34" s="314"/>
      <c r="G34" s="314"/>
      <c r="H34" s="314"/>
      <c r="I34" s="314"/>
      <c r="J34" s="314"/>
      <c r="K34" s="315"/>
      <c r="L34" s="315"/>
      <c r="M34" s="314"/>
    </row>
    <row r="35" spans="1:13">
      <c r="A35" s="642" t="s">
        <v>291</v>
      </c>
      <c r="B35" s="314"/>
      <c r="C35" s="314"/>
      <c r="D35" s="314"/>
      <c r="E35" s="314"/>
      <c r="F35" s="314"/>
      <c r="G35" s="314"/>
      <c r="H35" s="314"/>
      <c r="I35" s="314"/>
      <c r="J35" s="314"/>
      <c r="K35" s="315"/>
      <c r="L35" s="315"/>
      <c r="M35" s="314"/>
    </row>
    <row r="36" spans="1:13">
      <c r="A36" s="690" t="s">
        <v>842</v>
      </c>
      <c r="B36" s="314"/>
      <c r="C36" s="314"/>
      <c r="D36" s="314"/>
      <c r="E36" s="314"/>
      <c r="F36" s="314"/>
      <c r="G36" s="314"/>
      <c r="H36" s="314"/>
      <c r="I36" s="314"/>
      <c r="J36" s="314"/>
      <c r="K36" s="315"/>
      <c r="L36" s="315"/>
      <c r="M36" s="314"/>
    </row>
    <row r="37" spans="1:13">
      <c r="A37" s="642" t="s">
        <v>292</v>
      </c>
      <c r="B37" s="314"/>
      <c r="C37" s="314"/>
      <c r="D37" s="314"/>
      <c r="E37" s="314"/>
      <c r="F37" s="314"/>
      <c r="G37" s="314"/>
      <c r="H37" s="314"/>
      <c r="I37" s="314"/>
      <c r="J37" s="314"/>
      <c r="K37" s="315"/>
      <c r="L37" s="315"/>
      <c r="M37" s="314"/>
    </row>
    <row r="38" spans="1:13">
      <c r="A38" s="642" t="s">
        <v>737</v>
      </c>
      <c r="B38" s="314"/>
      <c r="C38" s="314"/>
      <c r="D38" s="314"/>
      <c r="E38" s="314"/>
      <c r="F38" s="314"/>
      <c r="G38" s="314"/>
      <c r="H38" s="314"/>
      <c r="I38" s="314"/>
      <c r="J38" s="314"/>
      <c r="K38" s="315"/>
      <c r="L38" s="315"/>
      <c r="M38" s="314"/>
    </row>
    <row r="39" spans="1:13">
      <c r="A39" s="314"/>
      <c r="B39" s="314"/>
      <c r="C39" s="314"/>
      <c r="D39" s="314"/>
      <c r="E39" s="314"/>
      <c r="F39" s="314"/>
      <c r="G39" s="9" t="s">
        <v>193</v>
      </c>
      <c r="H39" s="314"/>
      <c r="I39" s="314"/>
      <c r="J39" s="314"/>
      <c r="K39" s="315"/>
      <c r="L39" s="315"/>
      <c r="M39" s="314"/>
    </row>
    <row r="40" spans="1:13">
      <c r="A40" s="314"/>
      <c r="B40" s="314"/>
      <c r="C40" s="314"/>
      <c r="D40" s="314"/>
      <c r="E40" s="314"/>
      <c r="F40" s="314"/>
      <c r="G40" s="314"/>
      <c r="H40" s="314"/>
      <c r="I40" s="314"/>
      <c r="J40" s="314"/>
      <c r="K40" s="315"/>
      <c r="L40" s="315"/>
      <c r="M40" s="314"/>
    </row>
    <row r="41" spans="1:13">
      <c r="A41" s="314"/>
      <c r="B41" s="314"/>
      <c r="C41" s="314"/>
      <c r="D41" s="314"/>
      <c r="E41" s="314"/>
      <c r="F41" s="314"/>
      <c r="G41" s="314"/>
      <c r="H41" s="314"/>
      <c r="I41" s="314"/>
      <c r="J41" s="314"/>
      <c r="K41" s="315"/>
      <c r="L41" s="315"/>
      <c r="M41" s="314"/>
    </row>
    <row r="42" spans="1:13">
      <c r="A42" s="314"/>
      <c r="B42" s="314"/>
      <c r="C42" s="314"/>
      <c r="D42" s="314"/>
      <c r="E42" s="314"/>
      <c r="F42" s="314"/>
      <c r="G42" s="314"/>
      <c r="H42" s="314"/>
      <c r="I42" s="314"/>
      <c r="J42" s="314"/>
      <c r="K42" s="315"/>
      <c r="L42" s="315"/>
      <c r="M42" s="314"/>
    </row>
    <row r="43" spans="1:13">
      <c r="A43" s="314"/>
      <c r="B43" s="314"/>
      <c r="C43" s="314"/>
      <c r="D43" s="314"/>
      <c r="E43" s="314"/>
      <c r="F43" s="314"/>
      <c r="G43" s="314"/>
      <c r="H43" s="314"/>
      <c r="I43" s="314"/>
      <c r="J43" s="314"/>
      <c r="K43" s="315"/>
      <c r="L43" s="315"/>
      <c r="M43" s="314"/>
    </row>
    <row r="44" spans="1:13">
      <c r="A44" s="314"/>
      <c r="B44" s="314"/>
      <c r="C44" s="314"/>
      <c r="D44" s="314"/>
      <c r="E44" s="314"/>
      <c r="F44" s="314"/>
      <c r="G44" s="314"/>
      <c r="H44" s="314"/>
      <c r="I44" s="314"/>
      <c r="J44" s="314"/>
      <c r="K44" s="315"/>
      <c r="L44" s="315"/>
      <c r="M44" s="314"/>
    </row>
    <row r="45" spans="1:13">
      <c r="A45" s="314"/>
      <c r="B45" s="314"/>
      <c r="C45" s="314"/>
      <c r="D45" s="314"/>
      <c r="E45" s="314"/>
      <c r="F45" s="314"/>
      <c r="G45" s="314"/>
      <c r="H45" s="314"/>
      <c r="I45" s="314"/>
      <c r="J45" s="314"/>
      <c r="K45" s="315"/>
      <c r="L45" s="315"/>
      <c r="M45" s="314"/>
    </row>
    <row r="46" spans="1:13">
      <c r="A46" s="314"/>
      <c r="B46" s="314"/>
      <c r="C46" s="314"/>
      <c r="D46" s="314"/>
      <c r="E46" s="314"/>
      <c r="F46" s="314"/>
      <c r="G46" s="314"/>
      <c r="H46" s="314"/>
      <c r="I46" s="314"/>
      <c r="J46" s="314"/>
      <c r="K46" s="315"/>
      <c r="L46" s="315"/>
      <c r="M46" s="314"/>
    </row>
    <row r="47" spans="1:13">
      <c r="A47" s="314"/>
      <c r="B47" s="314"/>
      <c r="C47" s="314"/>
      <c r="D47" s="314"/>
      <c r="E47" s="314"/>
      <c r="F47" s="314"/>
      <c r="G47" s="314"/>
      <c r="H47" s="314"/>
      <c r="I47" s="314"/>
      <c r="J47" s="314"/>
      <c r="K47" s="315"/>
      <c r="L47" s="315"/>
      <c r="M47" s="314"/>
    </row>
    <row r="48" spans="1:13">
      <c r="A48" s="314"/>
      <c r="B48" s="86"/>
      <c r="C48" s="86"/>
      <c r="D48" s="86"/>
      <c r="E48" s="86"/>
      <c r="F48" s="86"/>
      <c r="G48" s="86"/>
      <c r="H48" s="314"/>
      <c r="I48" s="314"/>
      <c r="J48" s="314"/>
      <c r="K48" s="315"/>
      <c r="L48" s="315"/>
      <c r="M48" s="314"/>
    </row>
    <row r="49" spans="1:13">
      <c r="A49" s="314"/>
      <c r="B49" s="86"/>
      <c r="C49" s="86"/>
      <c r="D49" s="86"/>
      <c r="E49" s="86"/>
      <c r="F49" s="86"/>
      <c r="G49" s="86"/>
      <c r="H49" s="314"/>
      <c r="I49" s="314"/>
      <c r="J49" s="314"/>
      <c r="K49" s="315"/>
      <c r="L49" s="315"/>
      <c r="M49" s="314"/>
    </row>
    <row r="50" spans="1:13">
      <c r="A50" s="314"/>
      <c r="B50" s="86"/>
      <c r="C50" s="86"/>
      <c r="D50" s="86"/>
      <c r="E50" s="86"/>
      <c r="F50" s="86"/>
      <c r="G50" s="86"/>
      <c r="H50" s="314"/>
      <c r="I50" s="314"/>
      <c r="J50" s="314"/>
      <c r="K50" s="315"/>
      <c r="L50" s="315"/>
      <c r="M50" s="314"/>
    </row>
    <row r="51" spans="1:13">
      <c r="A51" s="314"/>
      <c r="B51" s="86"/>
      <c r="C51" s="86"/>
      <c r="D51" s="86"/>
      <c r="E51" s="86"/>
      <c r="F51" s="86"/>
      <c r="G51" s="86"/>
      <c r="H51" s="314"/>
      <c r="I51" s="314"/>
      <c r="J51" s="314"/>
      <c r="K51" s="315"/>
      <c r="L51" s="315"/>
      <c r="M51" s="314"/>
    </row>
    <row r="52" spans="1:13">
      <c r="A52" s="314"/>
      <c r="B52" s="86"/>
      <c r="C52" s="86"/>
      <c r="D52" s="86"/>
      <c r="E52" s="86"/>
      <c r="F52" s="86"/>
      <c r="G52" s="86"/>
      <c r="H52" s="314"/>
      <c r="I52" s="314"/>
      <c r="J52" s="314"/>
      <c r="K52" s="315"/>
      <c r="L52" s="315"/>
      <c r="M52" s="314"/>
    </row>
    <row r="53" spans="1:13">
      <c r="A53" s="314"/>
      <c r="B53" s="86"/>
      <c r="C53" s="86"/>
      <c r="D53" s="86"/>
      <c r="E53" s="86"/>
      <c r="F53" s="86"/>
      <c r="G53" s="86"/>
      <c r="H53" s="314"/>
      <c r="I53" s="314"/>
      <c r="J53" s="314"/>
      <c r="K53" s="315"/>
      <c r="L53" s="315"/>
      <c r="M53" s="314"/>
    </row>
    <row r="54" spans="1:13">
      <c r="A54" s="314"/>
      <c r="B54" s="86"/>
      <c r="C54" s="86"/>
      <c r="D54" s="86"/>
      <c r="E54" s="86"/>
      <c r="F54" s="86"/>
      <c r="G54" s="86"/>
      <c r="H54" s="314"/>
      <c r="I54" s="314"/>
      <c r="J54" s="314"/>
      <c r="K54" s="315"/>
      <c r="L54" s="315"/>
      <c r="M54" s="314"/>
    </row>
    <row r="55" spans="1:13">
      <c r="A55" s="314"/>
      <c r="B55" s="86"/>
      <c r="C55" s="86"/>
      <c r="D55" s="86"/>
      <c r="E55" s="86"/>
      <c r="F55" s="86"/>
      <c r="G55" s="86"/>
      <c r="H55" s="314"/>
      <c r="I55" s="314"/>
      <c r="J55" s="314"/>
      <c r="K55" s="315"/>
      <c r="L55" s="315"/>
      <c r="M55" s="314"/>
    </row>
    <row r="56" spans="1:13">
      <c r="A56" s="314"/>
      <c r="B56" s="86"/>
      <c r="C56" s="86"/>
      <c r="D56" s="86"/>
      <c r="E56" s="86"/>
      <c r="F56" s="86"/>
      <c r="G56" s="86"/>
      <c r="H56" s="314"/>
      <c r="I56" s="314"/>
      <c r="J56" s="314"/>
      <c r="K56" s="315"/>
      <c r="L56" s="315"/>
      <c r="M56" s="314"/>
    </row>
    <row r="57" spans="1:13">
      <c r="A57" s="314"/>
      <c r="B57" s="86"/>
      <c r="C57" s="86"/>
      <c r="D57" s="86"/>
      <c r="E57" s="86"/>
      <c r="F57" s="86"/>
      <c r="G57" s="86"/>
      <c r="H57" s="314"/>
      <c r="I57" s="314"/>
      <c r="J57" s="314"/>
      <c r="K57" s="315"/>
      <c r="L57" s="315"/>
      <c r="M57" s="314"/>
    </row>
    <row r="58" spans="1:13">
      <c r="A58" s="314"/>
      <c r="B58" s="86"/>
      <c r="C58" s="86"/>
      <c r="D58" s="86"/>
      <c r="E58" s="86"/>
      <c r="F58" s="86"/>
      <c r="G58" s="86"/>
      <c r="H58" s="314"/>
      <c r="I58" s="314"/>
      <c r="J58" s="314"/>
      <c r="K58" s="315"/>
      <c r="L58" s="315"/>
      <c r="M58" s="314"/>
    </row>
    <row r="59" spans="1:13">
      <c r="A59" s="314"/>
      <c r="B59" s="86"/>
      <c r="C59" s="86"/>
      <c r="D59" s="86"/>
      <c r="E59" s="86"/>
      <c r="F59" s="86"/>
      <c r="G59" s="86"/>
      <c r="H59" s="314"/>
      <c r="I59" s="314"/>
      <c r="J59" s="314"/>
      <c r="K59" s="315"/>
      <c r="L59" s="315"/>
      <c r="M59" s="314"/>
    </row>
    <row r="60" spans="1:13">
      <c r="A60" s="314"/>
      <c r="B60" s="86"/>
      <c r="C60" s="86"/>
      <c r="D60" s="86"/>
      <c r="E60" s="86"/>
      <c r="F60" s="86"/>
      <c r="G60" s="86"/>
      <c r="H60" s="314"/>
      <c r="I60" s="314"/>
      <c r="J60" s="314"/>
      <c r="K60" s="315"/>
      <c r="L60" s="315"/>
      <c r="M60" s="314"/>
    </row>
    <row r="61" spans="1:13">
      <c r="A61" s="314"/>
      <c r="B61" s="86"/>
      <c r="C61" s="86"/>
      <c r="D61" s="86"/>
      <c r="E61" s="86"/>
      <c r="F61" s="86"/>
      <c r="G61" s="86"/>
      <c r="H61" s="314"/>
      <c r="I61" s="314"/>
      <c r="J61" s="314"/>
      <c r="K61" s="315"/>
      <c r="L61" s="315"/>
      <c r="M61" s="314"/>
    </row>
    <row r="62" spans="1:13">
      <c r="A62" s="314"/>
      <c r="B62" s="86"/>
      <c r="C62" s="86"/>
      <c r="D62" s="86"/>
      <c r="E62" s="86"/>
      <c r="F62" s="86"/>
      <c r="G62" s="86"/>
      <c r="H62" s="314"/>
      <c r="I62" s="314"/>
      <c r="J62" s="314"/>
      <c r="K62" s="315"/>
      <c r="L62" s="315"/>
      <c r="M62" s="314"/>
    </row>
    <row r="63" spans="1:13">
      <c r="A63" s="314"/>
      <c r="B63" s="86"/>
      <c r="C63" s="86"/>
      <c r="D63" s="86"/>
      <c r="E63" s="86"/>
      <c r="F63" s="86"/>
      <c r="G63" s="86"/>
      <c r="H63" s="314"/>
      <c r="I63" s="314"/>
      <c r="J63" s="314"/>
      <c r="K63" s="315"/>
      <c r="L63" s="315"/>
      <c r="M63" s="314"/>
    </row>
    <row r="64" spans="1:13">
      <c r="A64" s="314"/>
      <c r="B64" s="86"/>
      <c r="C64" s="86"/>
      <c r="D64" s="86"/>
      <c r="E64" s="86"/>
      <c r="F64" s="86"/>
      <c r="G64" s="86"/>
      <c r="H64" s="314"/>
      <c r="I64" s="314"/>
      <c r="J64" s="314"/>
      <c r="K64" s="315"/>
      <c r="L64" s="315"/>
      <c r="M64" s="314"/>
    </row>
    <row r="65" spans="1:13">
      <c r="A65" s="314"/>
      <c r="B65" s="86"/>
      <c r="C65" s="86"/>
      <c r="D65" s="86"/>
      <c r="E65" s="86"/>
      <c r="F65" s="86"/>
      <c r="G65" s="86"/>
      <c r="H65" s="314"/>
      <c r="I65" s="314"/>
      <c r="J65" s="314"/>
      <c r="K65" s="315"/>
      <c r="L65" s="315"/>
      <c r="M65" s="314"/>
    </row>
    <row r="66" spans="1:13">
      <c r="A66" s="314"/>
      <c r="B66" s="86"/>
      <c r="C66" s="86"/>
      <c r="D66" s="86"/>
      <c r="E66" s="86"/>
      <c r="F66" s="86"/>
      <c r="G66" s="86"/>
      <c r="H66" s="314"/>
      <c r="I66" s="314"/>
      <c r="J66" s="314"/>
      <c r="K66" s="315"/>
      <c r="L66" s="315"/>
      <c r="M66" s="314"/>
    </row>
    <row r="67" spans="1:13">
      <c r="A67" s="314"/>
      <c r="B67" s="86"/>
      <c r="C67" s="86"/>
      <c r="D67" s="86"/>
      <c r="E67" s="86"/>
      <c r="F67" s="86"/>
      <c r="G67" s="86"/>
      <c r="H67" s="314"/>
      <c r="I67" s="314"/>
      <c r="J67" s="314"/>
      <c r="K67" s="315"/>
      <c r="L67" s="315"/>
      <c r="M67" s="314"/>
    </row>
    <row r="68" spans="1:13">
      <c r="A68" s="314"/>
      <c r="B68" s="86"/>
      <c r="C68" s="86"/>
      <c r="D68" s="86"/>
      <c r="E68" s="86"/>
      <c r="F68" s="86"/>
      <c r="G68" s="86"/>
      <c r="H68" s="314"/>
      <c r="I68" s="314"/>
      <c r="J68" s="314"/>
      <c r="K68" s="315"/>
      <c r="L68" s="315"/>
      <c r="M68" s="314"/>
    </row>
    <row r="69" spans="1:13">
      <c r="A69" s="314"/>
      <c r="B69" s="86"/>
      <c r="C69" s="86"/>
      <c r="D69" s="86"/>
      <c r="E69" s="86"/>
      <c r="F69" s="86"/>
      <c r="G69" s="86"/>
      <c r="H69" s="314"/>
      <c r="I69" s="314"/>
      <c r="J69" s="314"/>
      <c r="K69" s="315"/>
      <c r="L69" s="315"/>
      <c r="M69" s="314"/>
    </row>
    <row r="70" spans="1:13">
      <c r="A70" s="314"/>
      <c r="B70" s="86"/>
      <c r="C70" s="86"/>
      <c r="D70" s="86"/>
      <c r="E70" s="86"/>
      <c r="F70" s="86"/>
      <c r="G70" s="86"/>
      <c r="H70" s="314"/>
      <c r="I70" s="314"/>
      <c r="J70" s="314"/>
      <c r="K70" s="315"/>
      <c r="L70" s="315"/>
      <c r="M70" s="314"/>
    </row>
    <row r="71" spans="1:13">
      <c r="A71" s="314"/>
      <c r="B71" s="86"/>
      <c r="C71" s="86"/>
      <c r="D71" s="86"/>
      <c r="E71" s="86"/>
      <c r="F71" s="86"/>
      <c r="G71" s="86"/>
      <c r="H71" s="314"/>
      <c r="I71" s="314"/>
      <c r="J71" s="314"/>
      <c r="K71" s="315"/>
      <c r="L71" s="315"/>
      <c r="M71" s="314"/>
    </row>
    <row r="72" spans="1:13">
      <c r="A72" s="314"/>
      <c r="B72" s="86"/>
      <c r="C72" s="86"/>
      <c r="D72" s="86"/>
      <c r="E72" s="86"/>
      <c r="F72" s="86"/>
      <c r="G72" s="86"/>
      <c r="H72" s="314"/>
      <c r="I72" s="314"/>
      <c r="J72" s="314"/>
      <c r="K72" s="315"/>
      <c r="L72" s="315"/>
      <c r="M72" s="314"/>
    </row>
    <row r="73" spans="1:13">
      <c r="A73" s="314"/>
      <c r="B73" s="86"/>
      <c r="C73" s="86"/>
      <c r="D73" s="86"/>
      <c r="E73" s="86"/>
      <c r="F73" s="86"/>
      <c r="G73" s="86"/>
      <c r="H73" s="314"/>
      <c r="I73" s="314"/>
      <c r="J73" s="314"/>
      <c r="K73" s="315"/>
      <c r="L73" s="315"/>
      <c r="M73" s="314"/>
    </row>
    <row r="74" spans="1:13">
      <c r="A74" s="314"/>
      <c r="B74" s="86"/>
      <c r="C74" s="86"/>
      <c r="D74" s="86"/>
      <c r="E74" s="86"/>
      <c r="F74" s="86"/>
      <c r="G74" s="86"/>
      <c r="H74" s="314"/>
      <c r="I74" s="314"/>
      <c r="J74" s="314"/>
      <c r="K74" s="315"/>
      <c r="L74" s="315"/>
      <c r="M74" s="314"/>
    </row>
    <row r="75" spans="1:13">
      <c r="A75" s="314"/>
      <c r="B75" s="86"/>
      <c r="C75" s="86"/>
      <c r="D75" s="86"/>
      <c r="E75" s="86"/>
      <c r="F75" s="86"/>
      <c r="G75" s="86"/>
    </row>
    <row r="76" spans="1:13">
      <c r="A76" s="314"/>
      <c r="B76" s="86"/>
      <c r="C76" s="86"/>
      <c r="D76" s="86"/>
      <c r="E76" s="86"/>
      <c r="F76" s="86"/>
      <c r="G76" s="86"/>
    </row>
    <row r="77" spans="1:13">
      <c r="A77" s="314"/>
    </row>
    <row r="78" spans="1:13">
      <c r="A78" s="314"/>
    </row>
    <row r="79" spans="1:13">
      <c r="A79" s="314"/>
    </row>
    <row r="80" spans="1:13">
      <c r="A80" s="314"/>
    </row>
    <row r="81" spans="1:1">
      <c r="A81" s="314"/>
    </row>
    <row r="82" spans="1:1">
      <c r="A82" s="314"/>
    </row>
    <row r="83" spans="1:1">
      <c r="A83" s="314"/>
    </row>
    <row r="84" spans="1:1">
      <c r="A84" s="314"/>
    </row>
    <row r="85" spans="1:1">
      <c r="A85" s="314"/>
    </row>
    <row r="86" spans="1:1">
      <c r="A86" s="314"/>
    </row>
    <row r="87" spans="1:1">
      <c r="A87" s="314"/>
    </row>
  </sheetData>
  <mergeCells count="7">
    <mergeCell ref="K24:L24"/>
    <mergeCell ref="K12:L12"/>
    <mergeCell ref="K6:L6"/>
    <mergeCell ref="A3:H4"/>
    <mergeCell ref="J3:L3"/>
    <mergeCell ref="A18:H20"/>
    <mergeCell ref="K18:L18"/>
  </mergeCells>
  <pageMargins left="0.7" right="0.7" top="0.75" bottom="0.75" header="0.3" footer="0.3"/>
  <pageSetup paperSize="9" scale="66" orientation="portrait" r:id="rId1"/>
  <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sheetPr>
  <dimension ref="A1:P224"/>
  <sheetViews>
    <sheetView showGridLines="0" zoomScaleNormal="100" workbookViewId="0"/>
  </sheetViews>
  <sheetFormatPr baseColWidth="10" defaultRowHeight="14.25"/>
  <cols>
    <col min="1" max="1" width="33" bestFit="1" customWidth="1"/>
    <col min="2" max="2" width="12.125" bestFit="1" customWidth="1"/>
    <col min="3" max="3" width="18" customWidth="1"/>
    <col min="4" max="4" width="14.875" bestFit="1" customWidth="1"/>
    <col min="5" max="5" width="15.75" bestFit="1" customWidth="1"/>
    <col min="6" max="6" width="14.875" bestFit="1" customWidth="1"/>
  </cols>
  <sheetData>
    <row r="1" spans="1:16" ht="15">
      <c r="A1" s="2" t="s">
        <v>4</v>
      </c>
      <c r="B1" s="2"/>
      <c r="C1" s="2"/>
      <c r="D1" s="2"/>
      <c r="E1" s="2"/>
      <c r="F1" s="2"/>
      <c r="G1" s="1"/>
    </row>
    <row r="2" spans="1:16" ht="16.5">
      <c r="A2" s="781" t="s">
        <v>706</v>
      </c>
      <c r="B2" s="781"/>
      <c r="C2" s="781"/>
      <c r="D2" s="781"/>
      <c r="E2" s="781"/>
      <c r="F2" s="781"/>
    </row>
    <row r="3" spans="1:16" s="86" customFormat="1" ht="16.5">
      <c r="A3" s="534"/>
      <c r="B3" s="534"/>
      <c r="C3" s="534"/>
      <c r="D3" s="534"/>
      <c r="E3" s="534"/>
      <c r="F3" s="534"/>
    </row>
    <row r="4" spans="1:16" s="86" customFormat="1" ht="16.5">
      <c r="A4" s="659" t="s">
        <v>763</v>
      </c>
      <c r="B4" s="534"/>
      <c r="C4" s="534"/>
      <c r="D4" s="534"/>
      <c r="E4" s="534"/>
      <c r="F4" s="534"/>
    </row>
    <row r="5" spans="1:16">
      <c r="B5" s="782" t="s">
        <v>697</v>
      </c>
      <c r="C5" s="782"/>
      <c r="D5" s="782"/>
      <c r="E5" s="782"/>
      <c r="F5" s="782"/>
    </row>
    <row r="6" spans="1:16">
      <c r="B6" s="13" t="s">
        <v>293</v>
      </c>
      <c r="C6" s="13" t="s">
        <v>740</v>
      </c>
      <c r="D6" s="13" t="s">
        <v>741</v>
      </c>
      <c r="E6" s="13" t="s">
        <v>742</v>
      </c>
      <c r="F6" s="13" t="s">
        <v>340</v>
      </c>
      <c r="G6" s="13" t="s">
        <v>707</v>
      </c>
    </row>
    <row r="7" spans="1:16">
      <c r="A7" s="522"/>
      <c r="B7" s="522" t="s">
        <v>301</v>
      </c>
      <c r="C7" s="522">
        <v>88.9</v>
      </c>
      <c r="D7" s="523">
        <v>85.5</v>
      </c>
      <c r="E7" s="521">
        <v>92.4</v>
      </c>
      <c r="F7" s="35">
        <f>E7-D7</f>
        <v>6.9000000000000057</v>
      </c>
      <c r="G7" s="527">
        <f t="shared" ref="G7:G34" si="0">F7/4</f>
        <v>1.7250000000000014</v>
      </c>
      <c r="I7" s="86"/>
    </row>
    <row r="8" spans="1:16">
      <c r="A8" s="522"/>
      <c r="B8" s="522" t="s">
        <v>318</v>
      </c>
      <c r="C8" s="522">
        <v>88.2</v>
      </c>
      <c r="D8" s="523">
        <v>84.9</v>
      </c>
      <c r="E8" s="521">
        <v>91.5</v>
      </c>
      <c r="F8" s="35">
        <v>6.5999999999999943</v>
      </c>
      <c r="G8" s="527">
        <f t="shared" si="0"/>
        <v>1.6499999999999986</v>
      </c>
      <c r="I8" s="522"/>
    </row>
    <row r="9" spans="1:16">
      <c r="B9" s="522" t="s">
        <v>311</v>
      </c>
      <c r="C9" s="522">
        <v>86.5</v>
      </c>
      <c r="D9" s="523">
        <v>80.400000000000006</v>
      </c>
      <c r="E9" s="521">
        <v>92.7</v>
      </c>
      <c r="F9" s="35">
        <f t="shared" ref="F9:F34" si="1">E9-D9</f>
        <v>12.299999999999997</v>
      </c>
      <c r="G9" s="527">
        <f t="shared" si="0"/>
        <v>3.0749999999999993</v>
      </c>
      <c r="I9" s="522"/>
      <c r="J9" s="86"/>
      <c r="K9" s="86"/>
      <c r="L9" s="86"/>
      <c r="M9" s="86"/>
      <c r="N9" s="86"/>
      <c r="O9" s="86"/>
      <c r="P9" s="86"/>
    </row>
    <row r="10" spans="1:16">
      <c r="A10" s="13" t="s">
        <v>712</v>
      </c>
      <c r="B10" s="522" t="s">
        <v>319</v>
      </c>
      <c r="C10" s="522">
        <v>85.3</v>
      </c>
      <c r="D10" s="523">
        <v>80.3</v>
      </c>
      <c r="E10" s="521">
        <v>90.4</v>
      </c>
      <c r="F10" s="35">
        <f t="shared" si="1"/>
        <v>10.100000000000009</v>
      </c>
      <c r="G10" s="527">
        <f t="shared" si="0"/>
        <v>2.5250000000000021</v>
      </c>
      <c r="I10" s="522"/>
      <c r="J10" s="86"/>
      <c r="K10" s="86"/>
      <c r="L10" s="86"/>
      <c r="M10" s="86"/>
      <c r="N10" s="86"/>
      <c r="O10" s="86"/>
      <c r="P10" s="86"/>
    </row>
    <row r="11" spans="1:16">
      <c r="B11" s="522" t="s">
        <v>308</v>
      </c>
      <c r="C11" s="522">
        <v>84</v>
      </c>
      <c r="D11" s="523">
        <v>79.099999999999994</v>
      </c>
      <c r="E11" s="521">
        <v>88.9</v>
      </c>
      <c r="F11" s="35">
        <f t="shared" si="1"/>
        <v>9.8000000000000114</v>
      </c>
      <c r="G11" s="527">
        <f t="shared" si="0"/>
        <v>2.4500000000000028</v>
      </c>
      <c r="I11" s="522"/>
      <c r="J11" s="86"/>
      <c r="K11" s="86"/>
      <c r="L11" s="86"/>
      <c r="M11" s="86"/>
      <c r="N11" s="86"/>
      <c r="O11" s="86"/>
      <c r="P11" s="86"/>
    </row>
    <row r="12" spans="1:16">
      <c r="B12" s="522" t="s">
        <v>701</v>
      </c>
      <c r="C12" s="522">
        <v>82.7</v>
      </c>
      <c r="D12" s="523">
        <v>79.400000000000006</v>
      </c>
      <c r="E12" s="521">
        <v>85.8</v>
      </c>
      <c r="F12" s="35">
        <f t="shared" si="1"/>
        <v>6.3999999999999915</v>
      </c>
      <c r="G12" s="527">
        <f t="shared" si="0"/>
        <v>1.5999999999999979</v>
      </c>
      <c r="I12" s="522"/>
      <c r="J12" s="86"/>
      <c r="K12" s="86"/>
      <c r="L12" s="86"/>
      <c r="M12" s="86"/>
      <c r="N12" s="86"/>
      <c r="O12" s="86"/>
      <c r="P12" s="86"/>
    </row>
    <row r="13" spans="1:16">
      <c r="A13" s="13" t="s">
        <v>713</v>
      </c>
      <c r="B13" s="522" t="s">
        <v>320</v>
      </c>
      <c r="C13" s="522">
        <v>82.1</v>
      </c>
      <c r="D13" s="523">
        <v>75.400000000000006</v>
      </c>
      <c r="E13" s="521">
        <v>89.2</v>
      </c>
      <c r="F13" s="35">
        <f t="shared" si="1"/>
        <v>13.799999999999997</v>
      </c>
      <c r="G13" s="527">
        <f t="shared" si="0"/>
        <v>3.4499999999999993</v>
      </c>
      <c r="I13" s="522"/>
      <c r="J13" s="86"/>
      <c r="K13" s="86"/>
      <c r="L13" s="86"/>
      <c r="M13" s="86"/>
      <c r="N13" s="86"/>
      <c r="O13" s="86"/>
      <c r="P13" s="86"/>
    </row>
    <row r="14" spans="1:16">
      <c r="B14" s="522" t="s">
        <v>312</v>
      </c>
      <c r="C14" s="522">
        <v>81.599999999999994</v>
      </c>
      <c r="D14" s="523">
        <v>76.8</v>
      </c>
      <c r="E14" s="521">
        <v>86.4</v>
      </c>
      <c r="F14" s="35">
        <f t="shared" si="1"/>
        <v>9.6000000000000085</v>
      </c>
      <c r="G14" s="527">
        <f t="shared" si="0"/>
        <v>2.4000000000000021</v>
      </c>
      <c r="I14" s="522"/>
      <c r="J14" s="86"/>
      <c r="K14" s="86"/>
      <c r="L14" s="86"/>
      <c r="M14" s="86"/>
      <c r="N14" s="86"/>
      <c r="O14" s="86"/>
      <c r="P14" s="86"/>
    </row>
    <row r="15" spans="1:16">
      <c r="B15" s="522" t="s">
        <v>299</v>
      </c>
      <c r="C15" s="522">
        <v>79.8</v>
      </c>
      <c r="D15" s="523">
        <v>75.599999999999994</v>
      </c>
      <c r="E15" s="521">
        <v>84.1</v>
      </c>
      <c r="F15" s="35">
        <f t="shared" si="1"/>
        <v>8.5</v>
      </c>
      <c r="G15" s="527">
        <f t="shared" si="0"/>
        <v>2.125</v>
      </c>
      <c r="I15" s="522"/>
      <c r="J15" s="86"/>
      <c r="K15" s="86"/>
      <c r="L15" s="86"/>
      <c r="M15" s="86"/>
      <c r="N15" s="86"/>
      <c r="O15" s="86"/>
      <c r="P15" s="86"/>
    </row>
    <row r="16" spans="1:16">
      <c r="B16" s="522" t="s">
        <v>304</v>
      </c>
      <c r="C16" s="522">
        <v>79.3</v>
      </c>
      <c r="D16" s="523">
        <v>75.599999999999994</v>
      </c>
      <c r="E16" s="521">
        <v>83.6</v>
      </c>
      <c r="F16" s="35">
        <f t="shared" si="1"/>
        <v>8</v>
      </c>
      <c r="G16" s="527">
        <f t="shared" si="0"/>
        <v>2</v>
      </c>
      <c r="I16" s="522"/>
      <c r="J16" s="86"/>
      <c r="K16" s="86"/>
      <c r="L16" s="86"/>
      <c r="M16" s="86"/>
      <c r="N16" s="86"/>
      <c r="O16" s="86"/>
      <c r="P16" s="86"/>
    </row>
    <row r="17" spans="1:16">
      <c r="B17" s="522" t="s">
        <v>699</v>
      </c>
      <c r="C17" s="522">
        <v>79.3</v>
      </c>
      <c r="D17" s="523">
        <v>73.7</v>
      </c>
      <c r="E17" s="521">
        <v>85</v>
      </c>
      <c r="F17" s="35">
        <f t="shared" si="1"/>
        <v>11.299999999999997</v>
      </c>
      <c r="G17" s="527">
        <f t="shared" si="0"/>
        <v>2.8249999999999993</v>
      </c>
      <c r="I17" s="522"/>
      <c r="J17" s="86"/>
      <c r="K17" s="86"/>
      <c r="L17" s="86"/>
      <c r="M17" s="86"/>
      <c r="N17" s="86"/>
      <c r="O17" s="86"/>
      <c r="P17" s="86"/>
    </row>
    <row r="18" spans="1:16">
      <c r="B18" s="522" t="s">
        <v>307</v>
      </c>
      <c r="C18" s="522">
        <v>79.099999999999994</v>
      </c>
      <c r="D18" s="523">
        <v>74.599999999999994</v>
      </c>
      <c r="E18" s="521">
        <v>83.7</v>
      </c>
      <c r="F18" s="35">
        <f t="shared" si="1"/>
        <v>9.1000000000000085</v>
      </c>
      <c r="G18" s="527">
        <f t="shared" si="0"/>
        <v>2.2750000000000021</v>
      </c>
      <c r="I18" s="522"/>
      <c r="J18" s="86"/>
      <c r="K18" s="86"/>
      <c r="L18" s="86"/>
      <c r="M18" s="86"/>
      <c r="N18" s="86"/>
      <c r="O18" s="86"/>
      <c r="P18" s="86"/>
    </row>
    <row r="19" spans="1:16">
      <c r="B19" s="522" t="s">
        <v>306</v>
      </c>
      <c r="C19" s="522">
        <v>78.7</v>
      </c>
      <c r="D19" s="523">
        <v>75.3</v>
      </c>
      <c r="E19" s="521">
        <v>82.2</v>
      </c>
      <c r="F19" s="35">
        <f t="shared" si="1"/>
        <v>6.9000000000000057</v>
      </c>
      <c r="G19" s="527">
        <f t="shared" si="0"/>
        <v>1.7250000000000014</v>
      </c>
      <c r="I19" s="522"/>
      <c r="J19" s="86"/>
      <c r="K19" s="86"/>
      <c r="L19" s="86"/>
      <c r="M19" s="86"/>
      <c r="N19" s="86"/>
      <c r="O19" s="86"/>
      <c r="P19" s="86"/>
    </row>
    <row r="20" spans="1:16">
      <c r="B20" s="522" t="s">
        <v>321</v>
      </c>
      <c r="C20" s="522">
        <v>78.400000000000006</v>
      </c>
      <c r="D20" s="523">
        <v>71.8</v>
      </c>
      <c r="E20" s="521">
        <v>85</v>
      </c>
      <c r="F20" s="35">
        <f t="shared" si="1"/>
        <v>13.200000000000003</v>
      </c>
      <c r="G20" s="527">
        <f t="shared" si="0"/>
        <v>3.3000000000000007</v>
      </c>
      <c r="I20" s="522"/>
      <c r="J20" s="86"/>
      <c r="K20" s="86"/>
      <c r="L20" s="86"/>
      <c r="M20" s="86"/>
      <c r="N20" s="86"/>
      <c r="O20" s="86"/>
      <c r="P20" s="86"/>
    </row>
    <row r="21" spans="1:16">
      <c r="B21" s="522" t="s">
        <v>702</v>
      </c>
      <c r="C21" s="522">
        <v>78.3</v>
      </c>
      <c r="D21" s="523">
        <v>73.7</v>
      </c>
      <c r="E21" s="521">
        <v>83.1</v>
      </c>
      <c r="F21" s="35">
        <f t="shared" si="1"/>
        <v>9.3999999999999915</v>
      </c>
      <c r="G21" s="527">
        <f t="shared" si="0"/>
        <v>2.3499999999999979</v>
      </c>
      <c r="I21" s="522"/>
      <c r="J21" s="86"/>
      <c r="K21" s="86"/>
      <c r="L21" s="86"/>
      <c r="M21" s="86"/>
      <c r="N21" s="86"/>
      <c r="O21" s="86"/>
      <c r="P21" s="86"/>
    </row>
    <row r="22" spans="1:16">
      <c r="B22" s="522" t="s">
        <v>309</v>
      </c>
      <c r="C22" s="522">
        <v>77.599999999999994</v>
      </c>
      <c r="D22" s="523">
        <v>70.599999999999994</v>
      </c>
      <c r="E22" s="521">
        <v>84.3</v>
      </c>
      <c r="F22" s="35">
        <f t="shared" si="1"/>
        <v>13.700000000000003</v>
      </c>
      <c r="G22" s="527">
        <f t="shared" si="0"/>
        <v>3.4250000000000007</v>
      </c>
      <c r="I22" s="522"/>
      <c r="J22" s="86"/>
      <c r="K22" s="86"/>
      <c r="L22" s="86"/>
      <c r="M22" s="86"/>
      <c r="N22" s="86"/>
      <c r="O22" s="86"/>
      <c r="P22" s="86"/>
    </row>
    <row r="23" spans="1:16">
      <c r="B23" s="522" t="s">
        <v>297</v>
      </c>
      <c r="C23" s="522">
        <v>76.7</v>
      </c>
      <c r="D23" s="523">
        <v>72.3</v>
      </c>
      <c r="E23" s="521">
        <v>81.400000000000006</v>
      </c>
      <c r="F23" s="35">
        <f t="shared" si="1"/>
        <v>9.1000000000000085</v>
      </c>
      <c r="G23" s="527">
        <f t="shared" si="0"/>
        <v>2.2750000000000021</v>
      </c>
      <c r="I23" s="522"/>
      <c r="J23" s="86"/>
      <c r="K23" s="86"/>
      <c r="L23" s="86"/>
      <c r="M23" s="86"/>
      <c r="N23" s="86"/>
      <c r="O23" s="86"/>
      <c r="P23" s="86"/>
    </row>
    <row r="24" spans="1:16">
      <c r="B24" s="522" t="s">
        <v>313</v>
      </c>
      <c r="C24" s="522">
        <v>76.400000000000006</v>
      </c>
      <c r="D24" s="523">
        <v>71.2</v>
      </c>
      <c r="E24" s="521">
        <v>81.7</v>
      </c>
      <c r="F24" s="35">
        <f t="shared" si="1"/>
        <v>10.5</v>
      </c>
      <c r="G24" s="527">
        <f t="shared" si="0"/>
        <v>2.625</v>
      </c>
      <c r="I24" s="522"/>
      <c r="J24" s="86"/>
      <c r="K24" s="86"/>
      <c r="L24" s="86"/>
      <c r="M24" s="86"/>
      <c r="N24" s="86"/>
      <c r="O24" s="86"/>
      <c r="P24" s="86"/>
    </row>
    <row r="25" spans="1:16">
      <c r="A25" s="13" t="s">
        <v>714</v>
      </c>
      <c r="B25" s="522" t="s">
        <v>315</v>
      </c>
      <c r="C25" s="522">
        <v>75.900000000000006</v>
      </c>
      <c r="D25" s="523">
        <v>70.599999999999994</v>
      </c>
      <c r="E25" s="521">
        <v>81.2</v>
      </c>
      <c r="F25" s="35">
        <f t="shared" si="1"/>
        <v>10.600000000000009</v>
      </c>
      <c r="G25" s="527">
        <f t="shared" si="0"/>
        <v>2.6500000000000021</v>
      </c>
      <c r="I25" s="522"/>
      <c r="J25" s="86"/>
      <c r="K25" s="86"/>
      <c r="L25" s="86"/>
      <c r="M25" s="86"/>
      <c r="N25" s="86"/>
      <c r="O25" s="86"/>
      <c r="P25" s="86"/>
    </row>
    <row r="26" spans="1:16">
      <c r="B26" s="522" t="s">
        <v>449</v>
      </c>
      <c r="C26" s="522">
        <v>75.599999999999994</v>
      </c>
      <c r="D26" s="523">
        <v>68.2</v>
      </c>
      <c r="E26" s="521">
        <v>83.4</v>
      </c>
      <c r="F26" s="35">
        <f t="shared" si="1"/>
        <v>15.200000000000003</v>
      </c>
      <c r="G26" s="527">
        <f t="shared" si="0"/>
        <v>3.8000000000000007</v>
      </c>
      <c r="I26" s="522"/>
      <c r="J26" s="86"/>
      <c r="K26" s="86"/>
      <c r="L26" s="86"/>
      <c r="M26" s="86"/>
      <c r="N26" s="86"/>
      <c r="O26" s="86"/>
      <c r="P26" s="86"/>
    </row>
    <row r="27" spans="1:16">
      <c r="B27" s="522" t="s">
        <v>300</v>
      </c>
      <c r="C27" s="522">
        <v>74.7</v>
      </c>
      <c r="D27" s="523">
        <v>69.900000000000006</v>
      </c>
      <c r="E27" s="521">
        <v>79.5</v>
      </c>
      <c r="F27" s="35">
        <f t="shared" si="1"/>
        <v>9.5999999999999943</v>
      </c>
      <c r="G27" s="527">
        <f t="shared" si="0"/>
        <v>2.3999999999999986</v>
      </c>
      <c r="I27" s="522"/>
      <c r="J27" s="86"/>
      <c r="K27" s="86"/>
      <c r="L27" s="86"/>
      <c r="M27" s="86"/>
      <c r="N27" s="86"/>
      <c r="O27" s="86"/>
      <c r="P27" s="86"/>
    </row>
    <row r="28" spans="1:16">
      <c r="A28" s="13" t="s">
        <v>715</v>
      </c>
      <c r="B28" s="522" t="s">
        <v>314</v>
      </c>
      <c r="C28" s="522">
        <v>70.7</v>
      </c>
      <c r="D28" s="523">
        <v>65.7</v>
      </c>
      <c r="E28" s="521">
        <v>75.8</v>
      </c>
      <c r="F28" s="35">
        <f t="shared" si="1"/>
        <v>10.099999999999994</v>
      </c>
      <c r="G28" s="527">
        <f t="shared" si="0"/>
        <v>2.5249999999999986</v>
      </c>
      <c r="I28" s="522"/>
      <c r="J28" s="86"/>
      <c r="K28" s="86"/>
      <c r="L28" s="86"/>
      <c r="M28" s="86"/>
      <c r="N28" s="86"/>
      <c r="O28" s="86"/>
      <c r="P28" s="86"/>
    </row>
    <row r="29" spans="1:16">
      <c r="B29" s="522" t="s">
        <v>317</v>
      </c>
      <c r="C29" s="522">
        <v>69.5</v>
      </c>
      <c r="D29" s="523">
        <v>60.8</v>
      </c>
      <c r="E29" s="521">
        <v>78.400000000000006</v>
      </c>
      <c r="F29" s="35">
        <f t="shared" si="1"/>
        <v>17.600000000000009</v>
      </c>
      <c r="G29" s="527">
        <f t="shared" si="0"/>
        <v>4.4000000000000021</v>
      </c>
      <c r="I29" s="522"/>
      <c r="J29" s="86"/>
      <c r="K29" s="86"/>
      <c r="L29" s="86"/>
      <c r="M29" s="86"/>
      <c r="N29" s="86"/>
      <c r="O29" s="86"/>
      <c r="P29" s="86"/>
    </row>
    <row r="30" spans="1:16">
      <c r="B30" s="522" t="s">
        <v>305</v>
      </c>
      <c r="C30" s="522">
        <v>68.599999999999994</v>
      </c>
      <c r="D30" s="523">
        <v>61.6</v>
      </c>
      <c r="E30" s="521">
        <v>75.5</v>
      </c>
      <c r="F30" s="35">
        <f t="shared" si="1"/>
        <v>13.899999999999999</v>
      </c>
      <c r="G30" s="527">
        <f t="shared" si="0"/>
        <v>3.4749999999999996</v>
      </c>
      <c r="I30" s="522"/>
      <c r="J30" s="86"/>
      <c r="K30" s="86"/>
      <c r="L30" s="86"/>
      <c r="M30" s="86"/>
      <c r="N30" s="86"/>
      <c r="O30" s="86"/>
      <c r="P30" s="86"/>
    </row>
    <row r="31" spans="1:16">
      <c r="A31" s="13" t="s">
        <v>716</v>
      </c>
      <c r="B31" s="522" t="s">
        <v>296</v>
      </c>
      <c r="C31" s="522">
        <v>64.099999999999994</v>
      </c>
      <c r="D31" s="523">
        <v>55.1</v>
      </c>
      <c r="E31" s="521">
        <v>74</v>
      </c>
      <c r="F31" s="35">
        <f t="shared" si="1"/>
        <v>18.899999999999999</v>
      </c>
      <c r="G31" s="527">
        <f t="shared" si="0"/>
        <v>4.7249999999999996</v>
      </c>
      <c r="I31" s="522"/>
      <c r="J31" s="86"/>
      <c r="K31" s="86"/>
      <c r="L31" s="86"/>
      <c r="M31" s="86"/>
      <c r="N31" s="86"/>
      <c r="O31" s="86"/>
      <c r="P31" s="86"/>
    </row>
    <row r="32" spans="1:16">
      <c r="B32" s="522" t="s">
        <v>295</v>
      </c>
      <c r="C32" s="522">
        <v>59.2</v>
      </c>
      <c r="D32" s="523">
        <v>52.2</v>
      </c>
      <c r="E32" s="521">
        <v>66.599999999999994</v>
      </c>
      <c r="F32" s="35">
        <f t="shared" si="1"/>
        <v>14.399999999999991</v>
      </c>
      <c r="G32" s="527">
        <f t="shared" si="0"/>
        <v>3.5999999999999979</v>
      </c>
      <c r="I32" s="522"/>
      <c r="J32" s="86"/>
      <c r="K32" s="86"/>
      <c r="L32" s="86"/>
      <c r="M32" s="86"/>
      <c r="N32" s="86"/>
      <c r="O32" s="86"/>
      <c r="P32" s="86"/>
    </row>
    <row r="33" spans="1:16">
      <c r="B33" s="522" t="s">
        <v>310</v>
      </c>
      <c r="C33" s="522">
        <v>56.3</v>
      </c>
      <c r="D33" s="523">
        <v>45.7</v>
      </c>
      <c r="E33" s="521">
        <v>67.3</v>
      </c>
      <c r="F33" s="35">
        <f t="shared" si="1"/>
        <v>21.599999999999994</v>
      </c>
      <c r="G33" s="527">
        <f t="shared" si="0"/>
        <v>5.3999999999999986</v>
      </c>
      <c r="I33" s="522"/>
      <c r="J33" s="86"/>
      <c r="K33" s="86"/>
      <c r="L33" s="86"/>
      <c r="M33" s="86"/>
      <c r="N33" s="86"/>
      <c r="O33" s="86"/>
      <c r="P33" s="86"/>
    </row>
    <row r="34" spans="1:16">
      <c r="B34" s="522" t="s">
        <v>298</v>
      </c>
      <c r="C34" s="522">
        <v>52.9</v>
      </c>
      <c r="D34" s="523">
        <v>44.9</v>
      </c>
      <c r="E34" s="521">
        <v>61.9</v>
      </c>
      <c r="F34" s="35">
        <f t="shared" si="1"/>
        <v>17</v>
      </c>
      <c r="G34" s="527">
        <f t="shared" si="0"/>
        <v>4.25</v>
      </c>
      <c r="I34" s="522"/>
      <c r="J34" s="86"/>
      <c r="K34" s="86"/>
      <c r="L34" s="86"/>
      <c r="M34" s="86"/>
      <c r="N34" s="86"/>
      <c r="O34" s="86"/>
      <c r="P34" s="86"/>
    </row>
    <row r="35" spans="1:16" s="86" customFormat="1">
      <c r="B35" s="522"/>
      <c r="C35" s="522"/>
      <c r="D35" s="523"/>
      <c r="E35" s="521"/>
      <c r="F35" s="35"/>
      <c r="I35" s="522"/>
    </row>
    <row r="36" spans="1:16" s="86" customFormat="1">
      <c r="B36" s="522"/>
      <c r="C36" s="522"/>
      <c r="D36" s="523"/>
      <c r="E36" s="521"/>
      <c r="F36" s="35"/>
      <c r="I36" s="522"/>
    </row>
    <row r="37" spans="1:16" s="86" customFormat="1" ht="46.5" customHeight="1">
      <c r="A37" s="759" t="s">
        <v>762</v>
      </c>
      <c r="B37" s="759"/>
      <c r="C37" s="759"/>
      <c r="D37" s="759"/>
      <c r="E37" s="759"/>
      <c r="F37" s="759"/>
    </row>
    <row r="38" spans="1:16" s="86" customFormat="1">
      <c r="A38" s="361" t="s">
        <v>705</v>
      </c>
      <c r="B38" s="522"/>
      <c r="C38" s="522"/>
      <c r="D38" s="523"/>
      <c r="E38" s="521"/>
      <c r="F38" s="35"/>
    </row>
    <row r="40" spans="1:16">
      <c r="B40" s="782" t="s">
        <v>697</v>
      </c>
      <c r="C40" s="782"/>
      <c r="D40" s="782"/>
      <c r="E40" s="782"/>
      <c r="F40" s="782"/>
    </row>
    <row r="41" spans="1:16">
      <c r="B41" s="13" t="s">
        <v>293</v>
      </c>
      <c r="C41" s="13" t="s">
        <v>740</v>
      </c>
      <c r="D41" s="13" t="s">
        <v>741</v>
      </c>
      <c r="E41" s="13" t="s">
        <v>742</v>
      </c>
      <c r="F41" s="13" t="s">
        <v>340</v>
      </c>
    </row>
    <row r="42" spans="1:16">
      <c r="A42" s="13"/>
      <c r="B42" s="522" t="s">
        <v>701</v>
      </c>
      <c r="C42" s="522">
        <v>82.7</v>
      </c>
      <c r="D42" s="523">
        <v>79.400000000000006</v>
      </c>
      <c r="E42" s="521">
        <v>85.8</v>
      </c>
      <c r="F42" s="35">
        <f t="shared" ref="F42:F69" si="2">E42-D42</f>
        <v>6.3999999999999915</v>
      </c>
    </row>
    <row r="43" spans="1:16">
      <c r="B43" s="522" t="s">
        <v>301</v>
      </c>
      <c r="C43" s="522">
        <v>88.9</v>
      </c>
      <c r="D43" s="523">
        <v>85.5</v>
      </c>
      <c r="E43" s="521">
        <v>92.4</v>
      </c>
      <c r="F43" s="35">
        <f t="shared" si="2"/>
        <v>6.9000000000000057</v>
      </c>
    </row>
    <row r="44" spans="1:16">
      <c r="B44" s="522" t="s">
        <v>306</v>
      </c>
      <c r="C44" s="522">
        <v>78.7</v>
      </c>
      <c r="D44" s="523">
        <v>75.3</v>
      </c>
      <c r="E44" s="521">
        <v>82.2</v>
      </c>
      <c r="F44" s="35">
        <f t="shared" si="2"/>
        <v>6.9000000000000057</v>
      </c>
    </row>
    <row r="45" spans="1:16">
      <c r="B45" s="522" t="s">
        <v>304</v>
      </c>
      <c r="C45" s="522">
        <v>79.3</v>
      </c>
      <c r="D45" s="523">
        <v>75.599999999999994</v>
      </c>
      <c r="E45" s="521">
        <v>83.6</v>
      </c>
      <c r="F45" s="35">
        <f t="shared" si="2"/>
        <v>8</v>
      </c>
    </row>
    <row r="46" spans="1:16">
      <c r="B46" s="522" t="s">
        <v>299</v>
      </c>
      <c r="C46" s="522">
        <v>79.8</v>
      </c>
      <c r="D46" s="523">
        <v>75.599999999999994</v>
      </c>
      <c r="E46" s="521">
        <v>84.1</v>
      </c>
      <c r="F46" s="35">
        <f t="shared" si="2"/>
        <v>8.5</v>
      </c>
      <c r="G46" s="13"/>
      <c r="H46" s="13"/>
    </row>
    <row r="47" spans="1:16">
      <c r="B47" s="522" t="s">
        <v>307</v>
      </c>
      <c r="C47" s="522">
        <v>79.099999999999994</v>
      </c>
      <c r="D47" s="523">
        <v>74.599999999999994</v>
      </c>
      <c r="E47" s="521">
        <v>83.7</v>
      </c>
      <c r="F47" s="35">
        <f t="shared" si="2"/>
        <v>9.1000000000000085</v>
      </c>
      <c r="G47" s="13"/>
      <c r="H47" s="13"/>
    </row>
    <row r="48" spans="1:16">
      <c r="B48" s="522" t="s">
        <v>297</v>
      </c>
      <c r="C48" s="522">
        <v>76.7</v>
      </c>
      <c r="D48" s="523">
        <v>72.3</v>
      </c>
      <c r="E48" s="521">
        <v>81.400000000000006</v>
      </c>
      <c r="F48" s="35">
        <f t="shared" si="2"/>
        <v>9.1000000000000085</v>
      </c>
      <c r="G48" s="13"/>
      <c r="H48" s="13"/>
    </row>
    <row r="49" spans="1:8">
      <c r="B49" s="522" t="s">
        <v>702</v>
      </c>
      <c r="C49" s="522">
        <v>78.3</v>
      </c>
      <c r="D49" s="523">
        <v>73.7</v>
      </c>
      <c r="E49" s="521">
        <v>83.1</v>
      </c>
      <c r="F49" s="35">
        <f t="shared" si="2"/>
        <v>9.3999999999999915</v>
      </c>
      <c r="G49" s="13"/>
      <c r="H49" s="13"/>
    </row>
    <row r="50" spans="1:8">
      <c r="B50" s="522" t="s">
        <v>300</v>
      </c>
      <c r="C50" s="522">
        <v>74.7</v>
      </c>
      <c r="D50" s="523">
        <v>69.900000000000006</v>
      </c>
      <c r="E50" s="521">
        <v>79.5</v>
      </c>
      <c r="F50" s="35">
        <f t="shared" si="2"/>
        <v>9.5999999999999943</v>
      </c>
      <c r="G50" s="13"/>
      <c r="H50" s="13"/>
    </row>
    <row r="51" spans="1:8">
      <c r="B51" s="522" t="s">
        <v>312</v>
      </c>
      <c r="C51" s="522">
        <v>81.599999999999994</v>
      </c>
      <c r="D51" s="523">
        <v>76.8</v>
      </c>
      <c r="E51" s="521">
        <v>86.4</v>
      </c>
      <c r="F51" s="35">
        <f t="shared" si="2"/>
        <v>9.6000000000000085</v>
      </c>
      <c r="G51" s="13"/>
      <c r="H51" s="13"/>
    </row>
    <row r="52" spans="1:8">
      <c r="B52" s="522" t="s">
        <v>308</v>
      </c>
      <c r="C52" s="522">
        <v>84</v>
      </c>
      <c r="D52" s="523">
        <v>79.099999999999994</v>
      </c>
      <c r="E52" s="521">
        <v>88.9</v>
      </c>
      <c r="F52" s="35">
        <f t="shared" si="2"/>
        <v>9.8000000000000114</v>
      </c>
      <c r="G52" s="13"/>
      <c r="H52" s="13"/>
    </row>
    <row r="53" spans="1:8">
      <c r="A53" s="13" t="s">
        <v>717</v>
      </c>
      <c r="B53" s="522" t="s">
        <v>314</v>
      </c>
      <c r="C53" s="522">
        <v>70.7</v>
      </c>
      <c r="D53" s="523">
        <v>65.7</v>
      </c>
      <c r="E53" s="521">
        <v>75.8</v>
      </c>
      <c r="F53" s="35">
        <f t="shared" si="2"/>
        <v>10.099999999999994</v>
      </c>
      <c r="G53" s="13"/>
      <c r="H53" s="13"/>
    </row>
    <row r="54" spans="1:8">
      <c r="B54" s="522" t="s">
        <v>319</v>
      </c>
      <c r="C54" s="522">
        <v>85.3</v>
      </c>
      <c r="D54" s="523">
        <v>80.3</v>
      </c>
      <c r="E54" s="521">
        <v>90.4</v>
      </c>
      <c r="F54" s="35">
        <f t="shared" si="2"/>
        <v>10.100000000000009</v>
      </c>
      <c r="G54" s="13"/>
      <c r="H54" s="13"/>
    </row>
    <row r="55" spans="1:8">
      <c r="B55" s="522" t="s">
        <v>313</v>
      </c>
      <c r="C55" s="522">
        <v>76.400000000000006</v>
      </c>
      <c r="D55" s="523">
        <v>71.2</v>
      </c>
      <c r="E55" s="521">
        <v>81.7</v>
      </c>
      <c r="F55" s="35">
        <f t="shared" si="2"/>
        <v>10.5</v>
      </c>
      <c r="G55" s="13"/>
      <c r="H55" s="13"/>
    </row>
    <row r="56" spans="1:8">
      <c r="B56" s="522" t="s">
        <v>315</v>
      </c>
      <c r="C56" s="522">
        <v>75.900000000000006</v>
      </c>
      <c r="D56" s="523">
        <v>70.599999999999994</v>
      </c>
      <c r="E56" s="521">
        <v>81.2</v>
      </c>
      <c r="F56" s="35">
        <f t="shared" si="2"/>
        <v>10.600000000000009</v>
      </c>
      <c r="G56" s="13"/>
      <c r="H56" s="13"/>
    </row>
    <row r="57" spans="1:8">
      <c r="B57" s="522" t="s">
        <v>699</v>
      </c>
      <c r="C57" s="522">
        <v>79.3</v>
      </c>
      <c r="D57" s="523">
        <v>73.7</v>
      </c>
      <c r="E57" s="521">
        <v>85</v>
      </c>
      <c r="F57" s="35">
        <f t="shared" si="2"/>
        <v>11.299999999999997</v>
      </c>
      <c r="G57" s="13"/>
      <c r="H57" s="13"/>
    </row>
    <row r="58" spans="1:8">
      <c r="B58" s="522" t="s">
        <v>311</v>
      </c>
      <c r="C58" s="522">
        <v>86.5</v>
      </c>
      <c r="D58" s="523">
        <v>80.400000000000006</v>
      </c>
      <c r="E58" s="521">
        <v>92.7</v>
      </c>
      <c r="F58" s="35">
        <f t="shared" si="2"/>
        <v>12.299999999999997</v>
      </c>
      <c r="G58" s="13"/>
      <c r="H58" s="13"/>
    </row>
    <row r="59" spans="1:8">
      <c r="B59" s="522" t="s">
        <v>321</v>
      </c>
      <c r="C59" s="522">
        <v>78.400000000000006</v>
      </c>
      <c r="D59" s="523">
        <v>71.8</v>
      </c>
      <c r="E59" s="521">
        <v>85</v>
      </c>
      <c r="F59" s="35">
        <f t="shared" si="2"/>
        <v>13.200000000000003</v>
      </c>
      <c r="G59" s="13"/>
      <c r="H59" s="13"/>
    </row>
    <row r="60" spans="1:8">
      <c r="B60" s="522" t="s">
        <v>309</v>
      </c>
      <c r="C60" s="522">
        <v>77.599999999999994</v>
      </c>
      <c r="D60" s="523">
        <v>70.599999999999994</v>
      </c>
      <c r="E60" s="521">
        <v>84.3</v>
      </c>
      <c r="F60" s="35">
        <f t="shared" si="2"/>
        <v>13.700000000000003</v>
      </c>
      <c r="G60" s="13"/>
      <c r="H60" s="13"/>
    </row>
    <row r="61" spans="1:8">
      <c r="B61" s="522" t="s">
        <v>320</v>
      </c>
      <c r="C61" s="522">
        <v>82.1</v>
      </c>
      <c r="D61" s="523">
        <v>75.400000000000006</v>
      </c>
      <c r="E61" s="521">
        <v>89.2</v>
      </c>
      <c r="F61" s="35">
        <f t="shared" si="2"/>
        <v>13.799999999999997</v>
      </c>
      <c r="G61" s="13"/>
      <c r="H61" s="13"/>
    </row>
    <row r="62" spans="1:8">
      <c r="B62" s="522" t="s">
        <v>305</v>
      </c>
      <c r="C62" s="522">
        <v>68.599999999999994</v>
      </c>
      <c r="D62" s="523">
        <v>61.6</v>
      </c>
      <c r="E62" s="521">
        <v>75.5</v>
      </c>
      <c r="F62" s="35">
        <f t="shared" si="2"/>
        <v>13.899999999999999</v>
      </c>
      <c r="G62" s="13"/>
      <c r="H62" s="13"/>
    </row>
    <row r="63" spans="1:8">
      <c r="A63" s="13" t="s">
        <v>718</v>
      </c>
      <c r="B63" s="522" t="s">
        <v>295</v>
      </c>
      <c r="C63" s="522">
        <v>59.2</v>
      </c>
      <c r="D63" s="523">
        <v>52.2</v>
      </c>
      <c r="E63" s="521">
        <v>66.599999999999994</v>
      </c>
      <c r="F63" s="35">
        <f t="shared" si="2"/>
        <v>14.399999999999991</v>
      </c>
      <c r="G63" s="13"/>
      <c r="H63" s="13"/>
    </row>
    <row r="64" spans="1:8">
      <c r="B64" s="522" t="s">
        <v>449</v>
      </c>
      <c r="C64" s="522">
        <v>75.599999999999994</v>
      </c>
      <c r="D64" s="523">
        <v>68.2</v>
      </c>
      <c r="E64" s="521">
        <v>83.4</v>
      </c>
      <c r="F64" s="35">
        <f t="shared" si="2"/>
        <v>15.200000000000003</v>
      </c>
      <c r="G64" s="13"/>
      <c r="H64" s="13"/>
    </row>
    <row r="65" spans="1:8">
      <c r="B65" s="522" t="s">
        <v>318</v>
      </c>
      <c r="C65" s="522">
        <v>88.2</v>
      </c>
      <c r="D65" s="523">
        <v>84.9</v>
      </c>
      <c r="E65" s="521">
        <v>91.5</v>
      </c>
      <c r="F65" s="35">
        <v>6.5999999999999943</v>
      </c>
      <c r="G65" s="13"/>
      <c r="H65" s="13"/>
    </row>
    <row r="66" spans="1:8">
      <c r="B66" s="522" t="s">
        <v>298</v>
      </c>
      <c r="C66" s="522">
        <v>52.9</v>
      </c>
      <c r="D66" s="523">
        <v>44.9</v>
      </c>
      <c r="E66" s="521">
        <v>61.9</v>
      </c>
      <c r="F66" s="35">
        <f t="shared" si="2"/>
        <v>17</v>
      </c>
      <c r="G66" s="13"/>
      <c r="H66" s="13"/>
    </row>
    <row r="67" spans="1:8">
      <c r="B67" s="522" t="s">
        <v>317</v>
      </c>
      <c r="C67" s="522">
        <v>69.5</v>
      </c>
      <c r="D67" s="523">
        <v>60.8</v>
      </c>
      <c r="E67" s="521">
        <v>78.400000000000006</v>
      </c>
      <c r="F67" s="35">
        <f t="shared" si="2"/>
        <v>17.600000000000009</v>
      </c>
      <c r="G67" s="13"/>
      <c r="H67" s="13"/>
    </row>
    <row r="68" spans="1:8">
      <c r="A68" s="13" t="s">
        <v>719</v>
      </c>
      <c r="B68" s="522" t="s">
        <v>296</v>
      </c>
      <c r="C68" s="522">
        <v>64.099999999999994</v>
      </c>
      <c r="D68" s="523">
        <v>55.1</v>
      </c>
      <c r="E68" s="521">
        <v>74</v>
      </c>
      <c r="F68" s="35">
        <f t="shared" si="2"/>
        <v>18.899999999999999</v>
      </c>
      <c r="G68" s="13"/>
      <c r="H68" s="13"/>
    </row>
    <row r="69" spans="1:8">
      <c r="B69" s="522" t="s">
        <v>310</v>
      </c>
      <c r="C69" s="522">
        <v>56.3</v>
      </c>
      <c r="D69" s="523">
        <v>45.7</v>
      </c>
      <c r="E69" s="521">
        <v>67.3</v>
      </c>
      <c r="F69" s="35">
        <f t="shared" si="2"/>
        <v>21.599999999999994</v>
      </c>
      <c r="G69" s="13"/>
      <c r="H69" s="13"/>
    </row>
    <row r="70" spans="1:8">
      <c r="B70" s="13"/>
      <c r="C70" s="13"/>
      <c r="D70" s="13"/>
      <c r="E70" s="13"/>
      <c r="F70" s="13"/>
      <c r="G70" s="13"/>
      <c r="H70" s="13"/>
    </row>
    <row r="71" spans="1:8">
      <c r="B71" s="13"/>
      <c r="C71" s="13"/>
      <c r="D71" s="13"/>
      <c r="E71" s="13"/>
      <c r="F71" s="13"/>
      <c r="G71" s="13"/>
      <c r="H71" s="13"/>
    </row>
    <row r="72" spans="1:8">
      <c r="B72" s="13"/>
      <c r="C72" s="13"/>
      <c r="D72" s="13"/>
      <c r="E72" s="13"/>
      <c r="F72" s="13"/>
      <c r="G72" s="13"/>
      <c r="H72" s="13"/>
    </row>
    <row r="73" spans="1:8">
      <c r="B73" s="13"/>
      <c r="C73" s="13"/>
      <c r="D73" s="13"/>
      <c r="E73" s="13"/>
      <c r="F73" s="13"/>
      <c r="G73" s="13"/>
      <c r="H73" s="13"/>
    </row>
    <row r="74" spans="1:8">
      <c r="B74" s="13"/>
      <c r="C74" s="13"/>
      <c r="D74" s="13"/>
      <c r="E74" s="13"/>
      <c r="F74" s="13"/>
      <c r="G74" s="13"/>
      <c r="H74" s="13"/>
    </row>
    <row r="75" spans="1:8">
      <c r="B75" s="13"/>
      <c r="C75" s="13"/>
      <c r="D75" s="13"/>
      <c r="E75" s="13"/>
      <c r="F75" s="13"/>
      <c r="G75" s="13"/>
      <c r="H75" s="13"/>
    </row>
    <row r="76" spans="1:8">
      <c r="B76" s="13"/>
      <c r="C76" s="13"/>
      <c r="D76" s="13"/>
      <c r="E76" s="13"/>
      <c r="F76" s="13"/>
      <c r="G76" s="13"/>
      <c r="H76" s="13"/>
    </row>
    <row r="77" spans="1:8">
      <c r="B77" s="13"/>
      <c r="C77" s="13"/>
      <c r="D77" s="13"/>
      <c r="E77" s="13"/>
      <c r="F77" s="13"/>
      <c r="G77" s="13"/>
      <c r="H77" s="13"/>
    </row>
    <row r="78" spans="1:8">
      <c r="B78" s="13"/>
      <c r="C78" s="13"/>
      <c r="D78" s="13"/>
      <c r="E78" s="13"/>
      <c r="F78" s="13"/>
      <c r="G78" s="13"/>
      <c r="H78" s="13"/>
    </row>
    <row r="79" spans="1:8">
      <c r="B79" s="13"/>
      <c r="C79" s="13"/>
      <c r="D79" s="13"/>
      <c r="E79" s="13"/>
      <c r="F79" s="13"/>
      <c r="G79" s="13"/>
      <c r="H79" s="13"/>
    </row>
    <row r="80" spans="1:8">
      <c r="B80" s="13"/>
      <c r="C80" s="13"/>
      <c r="D80" s="13"/>
      <c r="E80" s="13"/>
      <c r="F80" s="13"/>
      <c r="G80" s="13"/>
      <c r="H80" s="13"/>
    </row>
    <row r="81" spans="2:8">
      <c r="B81" s="13"/>
      <c r="C81" s="13"/>
      <c r="D81" s="13"/>
      <c r="E81" s="13"/>
      <c r="F81" s="13"/>
      <c r="G81" s="13"/>
      <c r="H81" s="13"/>
    </row>
    <row r="82" spans="2:8">
      <c r="B82" s="13"/>
      <c r="C82" s="13"/>
      <c r="D82" s="13"/>
      <c r="E82" s="13"/>
      <c r="F82" s="13"/>
      <c r="G82" s="13"/>
      <c r="H82" s="13"/>
    </row>
    <row r="83" spans="2:8">
      <c r="B83" s="13"/>
      <c r="C83" s="13"/>
      <c r="D83" s="13"/>
      <c r="E83" s="13"/>
      <c r="F83" s="13"/>
      <c r="G83" s="13"/>
      <c r="H83" s="13"/>
    </row>
    <row r="84" spans="2:8">
      <c r="B84" s="13"/>
      <c r="C84" s="13"/>
      <c r="D84" s="13"/>
      <c r="E84" s="13"/>
      <c r="F84" s="13"/>
      <c r="G84" s="13"/>
      <c r="H84" s="13"/>
    </row>
    <row r="85" spans="2:8">
      <c r="B85" s="13"/>
      <c r="C85" s="13"/>
      <c r="D85" s="13"/>
      <c r="E85" s="13"/>
      <c r="F85" s="13"/>
      <c r="G85" s="13"/>
      <c r="H85" s="13"/>
    </row>
    <row r="86" spans="2:8">
      <c r="B86" s="13"/>
      <c r="C86" s="13"/>
      <c r="D86" s="13"/>
      <c r="E86" s="13"/>
      <c r="F86" s="13"/>
      <c r="G86" s="13"/>
      <c r="H86" s="13"/>
    </row>
    <row r="87" spans="2:8">
      <c r="B87" s="13"/>
    </row>
    <row r="88" spans="2:8">
      <c r="B88" s="13"/>
    </row>
    <row r="89" spans="2:8">
      <c r="B89" s="13"/>
    </row>
    <row r="90" spans="2:8">
      <c r="B90" s="13"/>
    </row>
    <row r="91" spans="2:8">
      <c r="B91" s="13"/>
    </row>
    <row r="92" spans="2:8">
      <c r="B92" s="13"/>
    </row>
    <row r="93" spans="2:8">
      <c r="B93" s="13"/>
    </row>
    <row r="94" spans="2:8">
      <c r="B94" s="13"/>
    </row>
    <row r="95" spans="2:8">
      <c r="B95" s="13"/>
    </row>
    <row r="96" spans="2:8">
      <c r="B96" s="13"/>
    </row>
    <row r="97" spans="1:6">
      <c r="B97" s="13"/>
    </row>
    <row r="99" spans="1:6">
      <c r="A99" s="310" t="s">
        <v>708</v>
      </c>
      <c r="B99" s="13"/>
    </row>
    <row r="100" spans="1:6">
      <c r="B100" s="13"/>
    </row>
    <row r="103" spans="1:6">
      <c r="A103" s="13" t="s">
        <v>704</v>
      </c>
    </row>
    <row r="106" spans="1:6">
      <c r="A106" s="13" t="s">
        <v>703</v>
      </c>
      <c r="B106" s="13"/>
      <c r="C106" s="520"/>
      <c r="D106" s="520"/>
      <c r="E106" s="520"/>
      <c r="F106" s="520"/>
    </row>
    <row r="107" spans="1:6">
      <c r="A107" s="13"/>
      <c r="B107" s="13"/>
      <c r="C107" s="782" t="s">
        <v>697</v>
      </c>
      <c r="D107" s="782"/>
      <c r="E107" s="782" t="s">
        <v>111</v>
      </c>
      <c r="F107" s="782"/>
    </row>
    <row r="108" spans="1:6">
      <c r="A108" s="13" t="s">
        <v>293</v>
      </c>
      <c r="B108" s="13" t="s">
        <v>453</v>
      </c>
      <c r="C108" s="13" t="s">
        <v>698</v>
      </c>
      <c r="D108" s="13" t="s">
        <v>743</v>
      </c>
      <c r="E108" s="13" t="s">
        <v>698</v>
      </c>
      <c r="F108" s="13" t="s">
        <v>743</v>
      </c>
    </row>
    <row r="109" spans="1:6">
      <c r="A109" s="522" t="s">
        <v>702</v>
      </c>
      <c r="B109" s="522" t="s">
        <v>7</v>
      </c>
      <c r="C109" s="522">
        <v>21.7</v>
      </c>
      <c r="D109" s="522">
        <v>78.3</v>
      </c>
      <c r="E109" s="522">
        <v>22.4</v>
      </c>
      <c r="F109" s="522">
        <v>77.599999999999994</v>
      </c>
    </row>
    <row r="110" spans="1:6">
      <c r="A110" s="523" t="s">
        <v>702</v>
      </c>
      <c r="B110" s="523" t="s">
        <v>8</v>
      </c>
      <c r="C110" s="523">
        <v>26.3</v>
      </c>
      <c r="D110" s="523">
        <v>73.7</v>
      </c>
      <c r="E110" s="523">
        <v>22.2</v>
      </c>
      <c r="F110" s="523">
        <v>77.8</v>
      </c>
    </row>
    <row r="111" spans="1:6">
      <c r="A111" s="521" t="s">
        <v>702</v>
      </c>
      <c r="B111" s="521" t="s">
        <v>9</v>
      </c>
      <c r="C111" s="521">
        <v>16.899999999999999</v>
      </c>
      <c r="D111" s="521">
        <v>83.1</v>
      </c>
      <c r="E111" s="521">
        <v>22.6</v>
      </c>
      <c r="F111" s="521">
        <v>77.400000000000006</v>
      </c>
    </row>
    <row r="112" spans="1:6" s="86" customFormat="1">
      <c r="A112" s="35" t="s">
        <v>702</v>
      </c>
      <c r="B112" s="35" t="s">
        <v>340</v>
      </c>
      <c r="C112" s="35">
        <f>C111-C110</f>
        <v>-9.4000000000000021</v>
      </c>
      <c r="D112" s="35">
        <f t="shared" ref="D112:F112" si="3">D111-D110</f>
        <v>9.3999999999999915</v>
      </c>
      <c r="E112" s="35">
        <f t="shared" si="3"/>
        <v>0.40000000000000213</v>
      </c>
      <c r="F112" s="35">
        <f t="shared" si="3"/>
        <v>-0.39999999999999147</v>
      </c>
    </row>
    <row r="113" spans="1:6">
      <c r="A113" s="522" t="s">
        <v>300</v>
      </c>
      <c r="B113" s="522" t="s">
        <v>7</v>
      </c>
      <c r="C113" s="522">
        <v>25.3</v>
      </c>
      <c r="D113" s="522">
        <v>74.7</v>
      </c>
      <c r="E113" s="522">
        <v>25.6</v>
      </c>
      <c r="F113" s="522">
        <v>74.400000000000006</v>
      </c>
    </row>
    <row r="114" spans="1:6">
      <c r="A114" s="523" t="s">
        <v>300</v>
      </c>
      <c r="B114" s="523" t="s">
        <v>8</v>
      </c>
      <c r="C114" s="523">
        <v>30.1</v>
      </c>
      <c r="D114" s="523">
        <v>69.900000000000006</v>
      </c>
      <c r="E114" s="523">
        <v>24.8</v>
      </c>
      <c r="F114" s="523">
        <v>75.2</v>
      </c>
    </row>
    <row r="115" spans="1:6">
      <c r="A115" s="521" t="s">
        <v>300</v>
      </c>
      <c r="B115" s="521" t="s">
        <v>9</v>
      </c>
      <c r="C115" s="521">
        <v>20.5</v>
      </c>
      <c r="D115" s="521">
        <v>79.5</v>
      </c>
      <c r="E115" s="521">
        <v>26.5</v>
      </c>
      <c r="F115" s="521">
        <v>73.5</v>
      </c>
    </row>
    <row r="116" spans="1:6" s="86" customFormat="1">
      <c r="A116" s="35" t="s">
        <v>300</v>
      </c>
      <c r="B116" s="35" t="s">
        <v>340</v>
      </c>
      <c r="C116" s="35">
        <f>C115-C114</f>
        <v>-9.6000000000000014</v>
      </c>
      <c r="D116" s="35">
        <f t="shared" ref="D116" si="4">D115-D114</f>
        <v>9.5999999999999943</v>
      </c>
      <c r="E116" s="35">
        <f t="shared" ref="E116" si="5">E115-E114</f>
        <v>1.6999999999999993</v>
      </c>
      <c r="F116" s="35">
        <f t="shared" ref="F116" si="6">F115-F114</f>
        <v>-1.7000000000000028</v>
      </c>
    </row>
    <row r="117" spans="1:6">
      <c r="A117" s="522" t="s">
        <v>307</v>
      </c>
      <c r="B117" s="522" t="s">
        <v>7</v>
      </c>
      <c r="C117" s="522">
        <v>20.9</v>
      </c>
      <c r="D117" s="522">
        <v>79.099999999999994</v>
      </c>
      <c r="E117" s="522">
        <v>21.3</v>
      </c>
      <c r="F117" s="522">
        <v>78.7</v>
      </c>
    </row>
    <row r="118" spans="1:6">
      <c r="A118" s="523" t="s">
        <v>307</v>
      </c>
      <c r="B118" s="523" t="s">
        <v>8</v>
      </c>
      <c r="C118" s="523">
        <v>25.4</v>
      </c>
      <c r="D118" s="523">
        <v>74.599999999999994</v>
      </c>
      <c r="E118" s="523">
        <v>21.2</v>
      </c>
      <c r="F118" s="523">
        <v>78.8</v>
      </c>
    </row>
    <row r="119" spans="1:6">
      <c r="A119" s="521" t="s">
        <v>307</v>
      </c>
      <c r="B119" s="521" t="s">
        <v>9</v>
      </c>
      <c r="C119" s="521">
        <v>16.3</v>
      </c>
      <c r="D119" s="521">
        <v>83.7</v>
      </c>
      <c r="E119" s="521">
        <v>21.3</v>
      </c>
      <c r="F119" s="521">
        <v>78.7</v>
      </c>
    </row>
    <row r="120" spans="1:6" s="86" customFormat="1">
      <c r="A120" s="35" t="s">
        <v>307</v>
      </c>
      <c r="B120" s="35" t="s">
        <v>340</v>
      </c>
      <c r="C120" s="35">
        <f>C119-C118</f>
        <v>-9.0999999999999979</v>
      </c>
      <c r="D120" s="35">
        <f t="shared" ref="D120" si="7">D119-D118</f>
        <v>9.1000000000000085</v>
      </c>
      <c r="E120" s="35">
        <f t="shared" ref="E120" si="8">E119-E118</f>
        <v>0.10000000000000142</v>
      </c>
      <c r="F120" s="35">
        <f t="shared" ref="F120" si="9">F119-F118</f>
        <v>-9.9999999999994316E-2</v>
      </c>
    </row>
    <row r="121" spans="1:6">
      <c r="A121" s="522" t="s">
        <v>310</v>
      </c>
      <c r="B121" s="522" t="s">
        <v>7</v>
      </c>
      <c r="C121" s="522">
        <v>43.7</v>
      </c>
      <c r="D121" s="522">
        <v>56.3</v>
      </c>
      <c r="E121" s="522">
        <v>36.9</v>
      </c>
      <c r="F121" s="522">
        <v>63.1</v>
      </c>
    </row>
    <row r="122" spans="1:6">
      <c r="A122" s="523" t="s">
        <v>310</v>
      </c>
      <c r="B122" s="523" t="s">
        <v>8</v>
      </c>
      <c r="C122" s="523">
        <v>54.3</v>
      </c>
      <c r="D122" s="523">
        <v>45.7</v>
      </c>
      <c r="E122" s="523">
        <v>39.799999999999997</v>
      </c>
      <c r="F122" s="523">
        <v>60.2</v>
      </c>
    </row>
    <row r="123" spans="1:6">
      <c r="A123" s="521" t="s">
        <v>310</v>
      </c>
      <c r="B123" s="521" t="s">
        <v>9</v>
      </c>
      <c r="C123" s="521">
        <v>32.700000000000003</v>
      </c>
      <c r="D123" s="521">
        <v>67.3</v>
      </c>
      <c r="E123" s="521">
        <v>33.799999999999997</v>
      </c>
      <c r="F123" s="521">
        <v>66.2</v>
      </c>
    </row>
    <row r="124" spans="1:6" s="86" customFormat="1">
      <c r="A124" s="35" t="s">
        <v>310</v>
      </c>
      <c r="B124" s="35" t="s">
        <v>340</v>
      </c>
      <c r="C124" s="35">
        <f>C123-C122</f>
        <v>-21.599999999999994</v>
      </c>
      <c r="D124" s="35">
        <f t="shared" ref="D124" si="10">D123-D122</f>
        <v>21.599999999999994</v>
      </c>
      <c r="E124" s="35">
        <f t="shared" ref="E124" si="11">E123-E122</f>
        <v>-6</v>
      </c>
      <c r="F124" s="35">
        <f t="shared" ref="F124" si="12">F123-F122</f>
        <v>6</v>
      </c>
    </row>
    <row r="125" spans="1:6">
      <c r="A125" s="522" t="s">
        <v>308</v>
      </c>
      <c r="B125" s="522" t="s">
        <v>7</v>
      </c>
      <c r="C125" s="522">
        <v>16</v>
      </c>
      <c r="D125" s="522">
        <v>84</v>
      </c>
      <c r="E125" s="522">
        <v>14.6</v>
      </c>
      <c r="F125" s="522">
        <v>85.4</v>
      </c>
    </row>
    <row r="126" spans="1:6">
      <c r="A126" s="523" t="s">
        <v>308</v>
      </c>
      <c r="B126" s="523" t="s">
        <v>8</v>
      </c>
      <c r="C126" s="523">
        <v>20.9</v>
      </c>
      <c r="D126" s="523">
        <v>79.099999999999994</v>
      </c>
      <c r="E126" s="523">
        <v>14.9</v>
      </c>
      <c r="F126" s="523">
        <v>85.1</v>
      </c>
    </row>
    <row r="127" spans="1:6">
      <c r="A127" s="521" t="s">
        <v>308</v>
      </c>
      <c r="B127" s="521" t="s">
        <v>9</v>
      </c>
      <c r="C127" s="521">
        <v>11.1</v>
      </c>
      <c r="D127" s="521">
        <v>88.9</v>
      </c>
      <c r="E127" s="521">
        <v>14.3</v>
      </c>
      <c r="F127" s="521">
        <v>85.7</v>
      </c>
    </row>
    <row r="128" spans="1:6" s="86" customFormat="1">
      <c r="A128" s="35" t="s">
        <v>308</v>
      </c>
      <c r="B128" s="35" t="s">
        <v>340</v>
      </c>
      <c r="C128" s="35">
        <f>C127-C126</f>
        <v>-9.7999999999999989</v>
      </c>
      <c r="D128" s="35">
        <f t="shared" ref="D128" si="13">D127-D126</f>
        <v>9.8000000000000114</v>
      </c>
      <c r="E128" s="35">
        <f t="shared" ref="E128" si="14">E127-E126</f>
        <v>-0.59999999999999964</v>
      </c>
      <c r="F128" s="35">
        <f t="shared" ref="F128" si="15">F127-F126</f>
        <v>0.60000000000000853</v>
      </c>
    </row>
    <row r="129" spans="1:6">
      <c r="A129" s="522" t="s">
        <v>320</v>
      </c>
      <c r="B129" s="522" t="s">
        <v>7</v>
      </c>
      <c r="C129" s="522">
        <v>17.899999999999999</v>
      </c>
      <c r="D129" s="522">
        <v>82.1</v>
      </c>
      <c r="E129" s="522">
        <v>16.399999999999999</v>
      </c>
      <c r="F129" s="522">
        <v>83.6</v>
      </c>
    </row>
    <row r="130" spans="1:6">
      <c r="A130" s="523" t="s">
        <v>320</v>
      </c>
      <c r="B130" s="523" t="s">
        <v>8</v>
      </c>
      <c r="C130" s="523">
        <v>24.6</v>
      </c>
      <c r="D130" s="523">
        <v>75.400000000000006</v>
      </c>
      <c r="E130" s="523">
        <v>17</v>
      </c>
      <c r="F130" s="523">
        <v>83</v>
      </c>
    </row>
    <row r="131" spans="1:6">
      <c r="A131" s="521" t="s">
        <v>320</v>
      </c>
      <c r="B131" s="521" t="s">
        <v>9</v>
      </c>
      <c r="C131" s="521">
        <v>10.8</v>
      </c>
      <c r="D131" s="521">
        <v>89.2</v>
      </c>
      <c r="E131" s="521">
        <v>15.8</v>
      </c>
      <c r="F131" s="521">
        <v>84.2</v>
      </c>
    </row>
    <row r="132" spans="1:6" s="86" customFormat="1">
      <c r="A132" s="35" t="s">
        <v>320</v>
      </c>
      <c r="B132" s="35" t="s">
        <v>340</v>
      </c>
      <c r="C132" s="35">
        <f>C131-C130</f>
        <v>-13.8</v>
      </c>
      <c r="D132" s="35">
        <f t="shared" ref="D132" si="16">D131-D130</f>
        <v>13.799999999999997</v>
      </c>
      <c r="E132" s="35">
        <f t="shared" ref="E132" si="17">E131-E130</f>
        <v>-1.1999999999999993</v>
      </c>
      <c r="F132" s="35">
        <f t="shared" ref="F132" si="18">F131-F130</f>
        <v>1.2000000000000028</v>
      </c>
    </row>
    <row r="133" spans="1:6">
      <c r="A133" s="522" t="s">
        <v>297</v>
      </c>
      <c r="B133" s="522" t="s">
        <v>7</v>
      </c>
      <c r="C133" s="522">
        <v>23.3</v>
      </c>
      <c r="D133" s="522">
        <v>76.7</v>
      </c>
      <c r="E133" s="522">
        <v>23.8</v>
      </c>
      <c r="F133" s="522">
        <v>76.2</v>
      </c>
    </row>
    <row r="134" spans="1:6">
      <c r="A134" s="523" t="s">
        <v>297</v>
      </c>
      <c r="B134" s="523" t="s">
        <v>8</v>
      </c>
      <c r="C134" s="523">
        <v>27.7</v>
      </c>
      <c r="D134" s="523">
        <v>72.3</v>
      </c>
      <c r="E134" s="523">
        <v>22.6</v>
      </c>
      <c r="F134" s="523">
        <v>77.400000000000006</v>
      </c>
    </row>
    <row r="135" spans="1:6">
      <c r="A135" s="521" t="s">
        <v>297</v>
      </c>
      <c r="B135" s="521" t="s">
        <v>9</v>
      </c>
      <c r="C135" s="521">
        <v>18.600000000000001</v>
      </c>
      <c r="D135" s="521">
        <v>81.400000000000006</v>
      </c>
      <c r="E135" s="521">
        <v>25.1</v>
      </c>
      <c r="F135" s="521">
        <v>74.900000000000006</v>
      </c>
    </row>
    <row r="136" spans="1:6" s="86" customFormat="1">
      <c r="A136" s="35" t="s">
        <v>297</v>
      </c>
      <c r="B136" s="35" t="s">
        <v>340</v>
      </c>
      <c r="C136" s="35">
        <f>C135-C134</f>
        <v>-9.0999999999999979</v>
      </c>
      <c r="D136" s="35">
        <f t="shared" ref="D136" si="19">D135-D134</f>
        <v>9.1000000000000085</v>
      </c>
      <c r="E136" s="35">
        <f t="shared" ref="E136" si="20">E135-E134</f>
        <v>2.5</v>
      </c>
      <c r="F136" s="35">
        <f t="shared" ref="F136" si="21">F135-F134</f>
        <v>-2.5</v>
      </c>
    </row>
    <row r="137" spans="1:6">
      <c r="A137" s="522" t="s">
        <v>321</v>
      </c>
      <c r="B137" s="522" t="s">
        <v>7</v>
      </c>
      <c r="C137" s="522">
        <v>21.6</v>
      </c>
      <c r="D137" s="522">
        <v>78.400000000000006</v>
      </c>
      <c r="E137" s="522">
        <v>31.2</v>
      </c>
      <c r="F137" s="522">
        <v>68.8</v>
      </c>
    </row>
    <row r="138" spans="1:6">
      <c r="A138" s="523" t="s">
        <v>321</v>
      </c>
      <c r="B138" s="523" t="s">
        <v>8</v>
      </c>
      <c r="C138" s="523">
        <v>28.2</v>
      </c>
      <c r="D138" s="523">
        <v>71.8</v>
      </c>
      <c r="E138" s="523">
        <v>30.4</v>
      </c>
      <c r="F138" s="523">
        <v>69.599999999999994</v>
      </c>
    </row>
    <row r="139" spans="1:6">
      <c r="A139" s="521" t="s">
        <v>321</v>
      </c>
      <c r="B139" s="521" t="s">
        <v>9</v>
      </c>
      <c r="C139" s="521">
        <v>15</v>
      </c>
      <c r="D139" s="521">
        <v>85</v>
      </c>
      <c r="E139" s="521">
        <v>31.9</v>
      </c>
      <c r="F139" s="521">
        <v>68.099999999999994</v>
      </c>
    </row>
    <row r="140" spans="1:6" s="86" customFormat="1">
      <c r="A140" s="35" t="s">
        <v>321</v>
      </c>
      <c r="B140" s="35" t="s">
        <v>340</v>
      </c>
      <c r="C140" s="35">
        <f>C139-C138</f>
        <v>-13.2</v>
      </c>
      <c r="D140" s="35">
        <f t="shared" ref="D140" si="22">D139-D138</f>
        <v>13.200000000000003</v>
      </c>
      <c r="E140" s="35">
        <f t="shared" ref="E140" si="23">E139-E138</f>
        <v>1.5</v>
      </c>
      <c r="F140" s="35">
        <f t="shared" ref="F140" si="24">F139-F138</f>
        <v>-1.5</v>
      </c>
    </row>
    <row r="141" spans="1:6">
      <c r="A141" s="522" t="s">
        <v>304</v>
      </c>
      <c r="B141" s="522" t="s">
        <v>7</v>
      </c>
      <c r="C141" s="522">
        <v>20.7</v>
      </c>
      <c r="D141" s="522">
        <v>79.3</v>
      </c>
      <c r="E141" s="522">
        <v>21.1</v>
      </c>
      <c r="F141" s="522">
        <v>78.900000000000006</v>
      </c>
    </row>
    <row r="142" spans="1:6">
      <c r="A142" s="523" t="s">
        <v>304</v>
      </c>
      <c r="B142" s="523" t="s">
        <v>8</v>
      </c>
      <c r="C142" s="523">
        <v>24.4</v>
      </c>
      <c r="D142" s="523">
        <v>75.599999999999994</v>
      </c>
      <c r="E142" s="523">
        <v>21.2</v>
      </c>
      <c r="F142" s="523">
        <v>78.8</v>
      </c>
    </row>
    <row r="143" spans="1:6">
      <c r="A143" s="521" t="s">
        <v>304</v>
      </c>
      <c r="B143" s="521" t="s">
        <v>9</v>
      </c>
      <c r="C143" s="521">
        <v>16.399999999999999</v>
      </c>
      <c r="D143" s="521">
        <v>83.6</v>
      </c>
      <c r="E143" s="521">
        <v>21</v>
      </c>
      <c r="F143" s="521">
        <v>79</v>
      </c>
    </row>
    <row r="144" spans="1:6" s="86" customFormat="1">
      <c r="A144" s="35" t="s">
        <v>304</v>
      </c>
      <c r="B144" s="35" t="s">
        <v>340</v>
      </c>
      <c r="C144" s="35">
        <f>C143-C142</f>
        <v>-8</v>
      </c>
      <c r="D144" s="35">
        <f t="shared" ref="D144" si="25">D143-D142</f>
        <v>8</v>
      </c>
      <c r="E144" s="35">
        <f t="shared" ref="E144" si="26">E143-E142</f>
        <v>-0.19999999999999929</v>
      </c>
      <c r="F144" s="35">
        <f t="shared" ref="F144" si="27">F143-F142</f>
        <v>0.20000000000000284</v>
      </c>
    </row>
    <row r="145" spans="1:6">
      <c r="A145" s="522" t="s">
        <v>296</v>
      </c>
      <c r="B145" s="522" t="s">
        <v>7</v>
      </c>
      <c r="C145" s="522">
        <v>35.9</v>
      </c>
      <c r="D145" s="522">
        <v>64.099999999999994</v>
      </c>
      <c r="E145" s="522">
        <v>30.2</v>
      </c>
      <c r="F145" s="522">
        <v>69.8</v>
      </c>
    </row>
    <row r="146" spans="1:6">
      <c r="A146" s="523" t="s">
        <v>296</v>
      </c>
      <c r="B146" s="523" t="s">
        <v>8</v>
      </c>
      <c r="C146" s="523">
        <v>44.9</v>
      </c>
      <c r="D146" s="523">
        <v>55.1</v>
      </c>
      <c r="E146" s="523">
        <v>34.200000000000003</v>
      </c>
      <c r="F146" s="523">
        <v>65.8</v>
      </c>
    </row>
    <row r="147" spans="1:6">
      <c r="A147" s="521" t="s">
        <v>296</v>
      </c>
      <c r="B147" s="521" t="s">
        <v>9</v>
      </c>
      <c r="C147" s="521">
        <v>26</v>
      </c>
      <c r="D147" s="521">
        <v>74</v>
      </c>
      <c r="E147" s="521">
        <v>26</v>
      </c>
      <c r="F147" s="521">
        <v>74</v>
      </c>
    </row>
    <row r="148" spans="1:6" s="86" customFormat="1">
      <c r="A148" s="35" t="s">
        <v>296</v>
      </c>
      <c r="B148" s="35" t="s">
        <v>340</v>
      </c>
      <c r="C148" s="35">
        <f>C147-C146</f>
        <v>-18.899999999999999</v>
      </c>
      <c r="D148" s="35">
        <f t="shared" ref="D148" si="28">D147-D146</f>
        <v>18.899999999999999</v>
      </c>
      <c r="E148" s="35">
        <f t="shared" ref="E148" si="29">E147-E146</f>
        <v>-8.2000000000000028</v>
      </c>
      <c r="F148" s="35">
        <f t="shared" ref="F148" si="30">F147-F146</f>
        <v>8.2000000000000028</v>
      </c>
    </row>
    <row r="149" spans="1:6">
      <c r="A149" s="522" t="s">
        <v>313</v>
      </c>
      <c r="B149" s="522" t="s">
        <v>7</v>
      </c>
      <c r="C149" s="522">
        <v>23.6</v>
      </c>
      <c r="D149" s="522">
        <v>76.400000000000006</v>
      </c>
      <c r="E149" s="522">
        <v>21.1</v>
      </c>
      <c r="F149" s="522">
        <v>78.900000000000006</v>
      </c>
    </row>
    <row r="150" spans="1:6">
      <c r="A150" s="523" t="s">
        <v>313</v>
      </c>
      <c r="B150" s="523" t="s">
        <v>8</v>
      </c>
      <c r="C150" s="523">
        <v>28.8</v>
      </c>
      <c r="D150" s="523">
        <v>71.2</v>
      </c>
      <c r="E150" s="523">
        <v>20.5</v>
      </c>
      <c r="F150" s="523">
        <v>79.5</v>
      </c>
    </row>
    <row r="151" spans="1:6">
      <c r="A151" s="521" t="s">
        <v>313</v>
      </c>
      <c r="B151" s="521" t="s">
        <v>9</v>
      </c>
      <c r="C151" s="521">
        <v>18.3</v>
      </c>
      <c r="D151" s="521">
        <v>81.7</v>
      </c>
      <c r="E151" s="521">
        <v>21.7</v>
      </c>
      <c r="F151" s="521">
        <v>78.3</v>
      </c>
    </row>
    <row r="152" spans="1:6" s="86" customFormat="1">
      <c r="A152" s="35" t="s">
        <v>313</v>
      </c>
      <c r="B152" s="35" t="s">
        <v>340</v>
      </c>
      <c r="C152" s="35">
        <f>C151-C150</f>
        <v>-10.5</v>
      </c>
      <c r="D152" s="35">
        <f t="shared" ref="D152" si="31">D151-D150</f>
        <v>10.5</v>
      </c>
      <c r="E152" s="35">
        <f t="shared" ref="E152" si="32">E151-E150</f>
        <v>1.1999999999999993</v>
      </c>
      <c r="F152" s="35">
        <f t="shared" ref="F152" si="33">F151-F150</f>
        <v>-1.2000000000000028</v>
      </c>
    </row>
    <row r="153" spans="1:6">
      <c r="A153" s="522" t="s">
        <v>699</v>
      </c>
      <c r="B153" s="522" t="s">
        <v>7</v>
      </c>
      <c r="C153" s="522">
        <v>20.7</v>
      </c>
      <c r="D153" s="522">
        <v>79.3</v>
      </c>
      <c r="E153" s="522">
        <v>20.399999999999999</v>
      </c>
      <c r="F153" s="522">
        <v>79.599999999999994</v>
      </c>
    </row>
    <row r="154" spans="1:6">
      <c r="A154" s="523" t="s">
        <v>699</v>
      </c>
      <c r="B154" s="523" t="s">
        <v>8</v>
      </c>
      <c r="C154" s="523">
        <v>26.3</v>
      </c>
      <c r="D154" s="523">
        <v>73.7</v>
      </c>
      <c r="E154" s="523">
        <v>20.8</v>
      </c>
      <c r="F154" s="523">
        <v>79.2</v>
      </c>
    </row>
    <row r="155" spans="1:6">
      <c r="A155" s="521" t="s">
        <v>699</v>
      </c>
      <c r="B155" s="521" t="s">
        <v>9</v>
      </c>
      <c r="C155" s="521">
        <v>15</v>
      </c>
      <c r="D155" s="521">
        <v>85</v>
      </c>
      <c r="E155" s="521">
        <v>20</v>
      </c>
      <c r="F155" s="521">
        <v>80</v>
      </c>
    </row>
    <row r="156" spans="1:6" s="86" customFormat="1">
      <c r="A156" s="35" t="s">
        <v>699</v>
      </c>
      <c r="B156" s="35" t="s">
        <v>340</v>
      </c>
      <c r="C156" s="35">
        <f>C155-C154</f>
        <v>-11.3</v>
      </c>
      <c r="D156" s="35">
        <f t="shared" ref="D156" si="34">D155-D154</f>
        <v>11.299999999999997</v>
      </c>
      <c r="E156" s="35">
        <f t="shared" ref="E156" si="35">E155-E154</f>
        <v>-0.80000000000000071</v>
      </c>
      <c r="F156" s="35">
        <f t="shared" ref="F156" si="36">F155-F154</f>
        <v>0.79999999999999716</v>
      </c>
    </row>
    <row r="157" spans="1:6">
      <c r="A157" s="522" t="s">
        <v>318</v>
      </c>
      <c r="B157" s="522" t="s">
        <v>7</v>
      </c>
      <c r="C157" s="522">
        <v>11.8</v>
      </c>
      <c r="D157" s="522">
        <v>88.2</v>
      </c>
      <c r="E157" s="522">
        <v>15.7</v>
      </c>
      <c r="F157" s="522">
        <v>84.3</v>
      </c>
    </row>
    <row r="158" spans="1:6">
      <c r="A158" s="523" t="s">
        <v>318</v>
      </c>
      <c r="B158" s="523" t="s">
        <v>8</v>
      </c>
      <c r="C158" s="523">
        <v>15.1</v>
      </c>
      <c r="D158" s="523">
        <v>84.9</v>
      </c>
      <c r="E158" s="523">
        <v>15.7</v>
      </c>
      <c r="F158" s="523">
        <v>84.3</v>
      </c>
    </row>
    <row r="159" spans="1:6">
      <c r="A159" s="521" t="s">
        <v>318</v>
      </c>
      <c r="B159" s="521" t="s">
        <v>9</v>
      </c>
      <c r="C159" s="521">
        <v>8.5</v>
      </c>
      <c r="D159" s="521">
        <v>91.5</v>
      </c>
      <c r="E159" s="521">
        <v>15.7</v>
      </c>
      <c r="F159" s="521">
        <v>84.3</v>
      </c>
    </row>
    <row r="160" spans="1:6" s="86" customFormat="1">
      <c r="A160" s="35" t="s">
        <v>318</v>
      </c>
      <c r="B160" s="35" t="s">
        <v>340</v>
      </c>
      <c r="C160" s="35">
        <f>C159-C158</f>
        <v>-6.6</v>
      </c>
      <c r="D160" s="35">
        <f t="shared" ref="D160" si="37">D159-D158</f>
        <v>6.5999999999999943</v>
      </c>
      <c r="E160" s="35">
        <f t="shared" ref="E160" si="38">E159-E158</f>
        <v>0</v>
      </c>
      <c r="F160" s="35">
        <f t="shared" ref="F160" si="39">F159-F158</f>
        <v>0</v>
      </c>
    </row>
    <row r="161" spans="1:6">
      <c r="A161" s="522" t="s">
        <v>298</v>
      </c>
      <c r="B161" s="522" t="s">
        <v>7</v>
      </c>
      <c r="C161" s="522">
        <v>47.1</v>
      </c>
      <c r="D161" s="522">
        <v>52.9</v>
      </c>
      <c r="E161" s="522">
        <v>44.4</v>
      </c>
      <c r="F161" s="522">
        <v>55.6</v>
      </c>
    </row>
    <row r="162" spans="1:6">
      <c r="A162" s="523" t="s">
        <v>298</v>
      </c>
      <c r="B162" s="523" t="s">
        <v>8</v>
      </c>
      <c r="C162" s="523">
        <v>55.1</v>
      </c>
      <c r="D162" s="523">
        <v>44.9</v>
      </c>
      <c r="E162" s="523">
        <v>45.2</v>
      </c>
      <c r="F162" s="523">
        <v>54.8</v>
      </c>
    </row>
    <row r="163" spans="1:6">
      <c r="A163" s="521" t="s">
        <v>298</v>
      </c>
      <c r="B163" s="521" t="s">
        <v>9</v>
      </c>
      <c r="C163" s="521">
        <v>38.1</v>
      </c>
      <c r="D163" s="521">
        <v>61.9</v>
      </c>
      <c r="E163" s="521">
        <v>43.6</v>
      </c>
      <c r="F163" s="521">
        <v>56.4</v>
      </c>
    </row>
    <row r="164" spans="1:6" s="86" customFormat="1">
      <c r="A164" s="35" t="s">
        <v>298</v>
      </c>
      <c r="B164" s="35" t="s">
        <v>340</v>
      </c>
      <c r="C164" s="35">
        <f>C163-C162</f>
        <v>-17</v>
      </c>
      <c r="D164" s="35">
        <f t="shared" ref="D164" si="40">D163-D162</f>
        <v>17</v>
      </c>
      <c r="E164" s="35">
        <f t="shared" ref="E164" si="41">E163-E162</f>
        <v>-1.6000000000000014</v>
      </c>
      <c r="F164" s="35">
        <f t="shared" ref="F164" si="42">F163-F162</f>
        <v>1.6000000000000014</v>
      </c>
    </row>
    <row r="165" spans="1:6">
      <c r="A165" s="522" t="s">
        <v>301</v>
      </c>
      <c r="B165" s="522" t="s">
        <v>7</v>
      </c>
      <c r="C165" s="522">
        <v>11.1</v>
      </c>
      <c r="D165" s="522">
        <v>88.9</v>
      </c>
      <c r="E165" s="522">
        <v>10.199999999999999</v>
      </c>
      <c r="F165" s="522">
        <v>89.8</v>
      </c>
    </row>
    <row r="166" spans="1:6">
      <c r="A166" s="523" t="s">
        <v>301</v>
      </c>
      <c r="B166" s="523" t="s">
        <v>8</v>
      </c>
      <c r="C166" s="523">
        <v>14.5</v>
      </c>
      <c r="D166" s="523">
        <v>85.5</v>
      </c>
      <c r="E166" s="523">
        <v>10.1</v>
      </c>
      <c r="F166" s="523">
        <v>89.9</v>
      </c>
    </row>
    <row r="167" spans="1:6">
      <c r="A167" s="521" t="s">
        <v>301</v>
      </c>
      <c r="B167" s="521" t="s">
        <v>9</v>
      </c>
      <c r="C167" s="521">
        <v>7.6</v>
      </c>
      <c r="D167" s="521">
        <v>92.4</v>
      </c>
      <c r="E167" s="521">
        <v>10.3</v>
      </c>
      <c r="F167" s="521">
        <v>89.7</v>
      </c>
    </row>
    <row r="168" spans="1:6" s="86" customFormat="1">
      <c r="A168" s="35" t="s">
        <v>301</v>
      </c>
      <c r="B168" s="35" t="s">
        <v>340</v>
      </c>
      <c r="C168" s="35">
        <f>C167-C166</f>
        <v>-6.9</v>
      </c>
      <c r="D168" s="35">
        <f t="shared" ref="D168" si="43">D167-D166</f>
        <v>6.9000000000000057</v>
      </c>
      <c r="E168" s="35">
        <f t="shared" ref="E168" si="44">E167-E166</f>
        <v>0.20000000000000107</v>
      </c>
      <c r="F168" s="35">
        <f t="shared" ref="F168" si="45">F167-F166</f>
        <v>-0.20000000000000284</v>
      </c>
    </row>
    <row r="169" spans="1:6">
      <c r="A169" s="522" t="s">
        <v>312</v>
      </c>
      <c r="B169" s="522" t="s">
        <v>7</v>
      </c>
      <c r="C169" s="522">
        <v>18.399999999999999</v>
      </c>
      <c r="D169" s="522">
        <v>81.599999999999994</v>
      </c>
      <c r="E169" s="522">
        <v>18.8</v>
      </c>
      <c r="F169" s="522">
        <v>81.2</v>
      </c>
    </row>
    <row r="170" spans="1:6">
      <c r="A170" s="523" t="s">
        <v>312</v>
      </c>
      <c r="B170" s="523" t="s">
        <v>8</v>
      </c>
      <c r="C170" s="523">
        <v>23.2</v>
      </c>
      <c r="D170" s="523">
        <v>76.8</v>
      </c>
      <c r="E170" s="523">
        <v>19.5</v>
      </c>
      <c r="F170" s="523">
        <v>80.5</v>
      </c>
    </row>
    <row r="171" spans="1:6">
      <c r="A171" s="521" t="s">
        <v>312</v>
      </c>
      <c r="B171" s="521" t="s">
        <v>9</v>
      </c>
      <c r="C171" s="521">
        <v>13.6</v>
      </c>
      <c r="D171" s="521">
        <v>86.4</v>
      </c>
      <c r="E171" s="521">
        <v>18.100000000000001</v>
      </c>
      <c r="F171" s="521">
        <v>81.900000000000006</v>
      </c>
    </row>
    <row r="172" spans="1:6" s="86" customFormat="1">
      <c r="A172" s="35" t="s">
        <v>312</v>
      </c>
      <c r="B172" s="35" t="s">
        <v>340</v>
      </c>
      <c r="C172" s="35">
        <f>C171-C170</f>
        <v>-9.6</v>
      </c>
      <c r="D172" s="35">
        <f t="shared" ref="D172" si="46">D171-D170</f>
        <v>9.6000000000000085</v>
      </c>
      <c r="E172" s="35">
        <f t="shared" ref="E172" si="47">E171-E170</f>
        <v>-1.3999999999999986</v>
      </c>
      <c r="F172" s="35">
        <f t="shared" ref="F172" si="48">F171-F170</f>
        <v>1.4000000000000057</v>
      </c>
    </row>
    <row r="173" spans="1:6">
      <c r="A173" s="522" t="s">
        <v>309</v>
      </c>
      <c r="B173" s="522" t="s">
        <v>7</v>
      </c>
      <c r="C173" s="522">
        <v>22.4</v>
      </c>
      <c r="D173" s="522">
        <v>77.599999999999994</v>
      </c>
      <c r="E173" s="522">
        <v>17.3</v>
      </c>
      <c r="F173" s="522">
        <v>82.7</v>
      </c>
    </row>
    <row r="174" spans="1:6">
      <c r="A174" s="523" t="s">
        <v>309</v>
      </c>
      <c r="B174" s="523" t="s">
        <v>8</v>
      </c>
      <c r="C174" s="523">
        <v>29.4</v>
      </c>
      <c r="D174" s="523">
        <v>70.599999999999994</v>
      </c>
      <c r="E174" s="523">
        <v>17.3</v>
      </c>
      <c r="F174" s="523">
        <v>82.7</v>
      </c>
    </row>
    <row r="175" spans="1:6">
      <c r="A175" s="521" t="s">
        <v>309</v>
      </c>
      <c r="B175" s="521" t="s">
        <v>9</v>
      </c>
      <c r="C175" s="521">
        <v>15.7</v>
      </c>
      <c r="D175" s="521">
        <v>84.3</v>
      </c>
      <c r="E175" s="521">
        <v>17.399999999999999</v>
      </c>
      <c r="F175" s="521">
        <v>82.6</v>
      </c>
    </row>
    <row r="176" spans="1:6" s="86" customFormat="1">
      <c r="A176" s="35" t="s">
        <v>309</v>
      </c>
      <c r="B176" s="35" t="s">
        <v>340</v>
      </c>
      <c r="C176" s="35">
        <f>C175-C174</f>
        <v>-13.7</v>
      </c>
      <c r="D176" s="35">
        <f t="shared" ref="D176" si="49">D175-D174</f>
        <v>13.700000000000003</v>
      </c>
      <c r="E176" s="35">
        <f t="shared" ref="E176" si="50">E175-E174</f>
        <v>9.9999999999997868E-2</v>
      </c>
      <c r="F176" s="35">
        <f t="shared" ref="F176" si="51">F175-F174</f>
        <v>-0.10000000000000853</v>
      </c>
    </row>
    <row r="177" spans="1:6">
      <c r="A177" s="522" t="s">
        <v>294</v>
      </c>
      <c r="B177" s="522" t="s">
        <v>7</v>
      </c>
      <c r="C177" s="522" t="s">
        <v>700</v>
      </c>
      <c r="D177" s="522" t="s">
        <v>700</v>
      </c>
      <c r="E177" s="522">
        <v>24.7</v>
      </c>
      <c r="F177" s="522">
        <v>75.3</v>
      </c>
    </row>
    <row r="178" spans="1:6">
      <c r="A178" s="523" t="s">
        <v>294</v>
      </c>
      <c r="B178" s="523" t="s">
        <v>8</v>
      </c>
      <c r="C178" s="523" t="s">
        <v>700</v>
      </c>
      <c r="D178" s="523" t="s">
        <v>700</v>
      </c>
      <c r="E178" s="523">
        <v>24.6</v>
      </c>
      <c r="F178" s="523">
        <v>75.400000000000006</v>
      </c>
    </row>
    <row r="179" spans="1:6">
      <c r="A179" s="521" t="s">
        <v>294</v>
      </c>
      <c r="B179" s="521" t="s">
        <v>9</v>
      </c>
      <c r="C179" s="521" t="s">
        <v>700</v>
      </c>
      <c r="D179" s="521" t="s">
        <v>700</v>
      </c>
      <c r="E179" s="521">
        <v>24.8</v>
      </c>
      <c r="F179" s="521">
        <v>75.2</v>
      </c>
    </row>
    <row r="180" spans="1:6" s="86" customFormat="1">
      <c r="A180" s="35" t="s">
        <v>294</v>
      </c>
      <c r="B180" s="35" t="s">
        <v>340</v>
      </c>
      <c r="C180" s="35"/>
      <c r="D180" s="35"/>
      <c r="E180" s="35">
        <f t="shared" ref="E180" si="52">E179-E178</f>
        <v>0.19999999999999929</v>
      </c>
      <c r="F180" s="35">
        <f t="shared" ref="F180" si="53">F179-F178</f>
        <v>-0.20000000000000284</v>
      </c>
    </row>
    <row r="181" spans="1:6">
      <c r="A181" s="522" t="s">
        <v>306</v>
      </c>
      <c r="B181" s="522" t="s">
        <v>7</v>
      </c>
      <c r="C181" s="522">
        <v>21.3</v>
      </c>
      <c r="D181" s="522">
        <v>78.7</v>
      </c>
      <c r="E181" s="522">
        <v>19.7</v>
      </c>
      <c r="F181" s="522">
        <v>80.3</v>
      </c>
    </row>
    <row r="182" spans="1:6">
      <c r="A182" s="523" t="s">
        <v>306</v>
      </c>
      <c r="B182" s="523" t="s">
        <v>8</v>
      </c>
      <c r="C182" s="523">
        <v>24.7</v>
      </c>
      <c r="D182" s="523">
        <v>75.3</v>
      </c>
      <c r="E182" s="523">
        <v>18.3</v>
      </c>
      <c r="F182" s="523">
        <v>81.7</v>
      </c>
    </row>
    <row r="183" spans="1:6">
      <c r="A183" s="521" t="s">
        <v>306</v>
      </c>
      <c r="B183" s="521" t="s">
        <v>9</v>
      </c>
      <c r="C183" s="521">
        <v>17.8</v>
      </c>
      <c r="D183" s="521">
        <v>82.2</v>
      </c>
      <c r="E183" s="521">
        <v>21</v>
      </c>
      <c r="F183" s="521">
        <v>79</v>
      </c>
    </row>
    <row r="184" spans="1:6" s="86" customFormat="1">
      <c r="A184" s="35" t="s">
        <v>306</v>
      </c>
      <c r="B184" s="35" t="s">
        <v>340</v>
      </c>
      <c r="C184" s="35">
        <f>C183-C182</f>
        <v>-6.8999999999999986</v>
      </c>
      <c r="D184" s="35">
        <f t="shared" ref="D184" si="54">D183-D182</f>
        <v>6.9000000000000057</v>
      </c>
      <c r="E184" s="35">
        <f t="shared" ref="E184" si="55">E183-E182</f>
        <v>2.6999999999999993</v>
      </c>
      <c r="F184" s="35">
        <f t="shared" ref="F184" si="56">F183-F182</f>
        <v>-2.7000000000000028</v>
      </c>
    </row>
    <row r="185" spans="1:6">
      <c r="A185" s="522" t="s">
        <v>315</v>
      </c>
      <c r="B185" s="522" t="s">
        <v>7</v>
      </c>
      <c r="C185" s="522">
        <v>24.1</v>
      </c>
      <c r="D185" s="522">
        <v>75.900000000000006</v>
      </c>
      <c r="E185" s="522">
        <v>15.8</v>
      </c>
      <c r="F185" s="522">
        <v>84.2</v>
      </c>
    </row>
    <row r="186" spans="1:6">
      <c r="A186" s="523" t="s">
        <v>315</v>
      </c>
      <c r="B186" s="523" t="s">
        <v>8</v>
      </c>
      <c r="C186" s="523">
        <v>29.4</v>
      </c>
      <c r="D186" s="523">
        <v>70.599999999999994</v>
      </c>
      <c r="E186" s="523">
        <v>16.399999999999999</v>
      </c>
      <c r="F186" s="523">
        <v>83.6</v>
      </c>
    </row>
    <row r="187" spans="1:6">
      <c r="A187" s="521" t="s">
        <v>315</v>
      </c>
      <c r="B187" s="521" t="s">
        <v>9</v>
      </c>
      <c r="C187" s="521">
        <v>18.8</v>
      </c>
      <c r="D187" s="521">
        <v>81.2</v>
      </c>
      <c r="E187" s="521">
        <v>15.1</v>
      </c>
      <c r="F187" s="521">
        <v>84.9</v>
      </c>
    </row>
    <row r="188" spans="1:6" s="86" customFormat="1">
      <c r="A188" s="35" t="s">
        <v>315</v>
      </c>
      <c r="B188" s="35" t="s">
        <v>340</v>
      </c>
      <c r="C188" s="35">
        <f>C187-C186</f>
        <v>-10.599999999999998</v>
      </c>
      <c r="D188" s="35">
        <f t="shared" ref="D188" si="57">D187-D186</f>
        <v>10.600000000000009</v>
      </c>
      <c r="E188" s="35">
        <f t="shared" ref="E188" si="58">E187-E186</f>
        <v>-1.2999999999999989</v>
      </c>
      <c r="F188" s="35">
        <f t="shared" ref="F188" si="59">F187-F186</f>
        <v>1.3000000000000114</v>
      </c>
    </row>
    <row r="189" spans="1:6">
      <c r="A189" s="522" t="s">
        <v>449</v>
      </c>
      <c r="B189" s="522" t="s">
        <v>7</v>
      </c>
      <c r="C189" s="522">
        <v>24.4</v>
      </c>
      <c r="D189" s="522">
        <v>75.599999999999994</v>
      </c>
      <c r="E189" s="522">
        <v>25.6</v>
      </c>
      <c r="F189" s="522">
        <v>74.400000000000006</v>
      </c>
    </row>
    <row r="190" spans="1:6">
      <c r="A190" s="523" t="s">
        <v>449</v>
      </c>
      <c r="B190" s="523" t="s">
        <v>8</v>
      </c>
      <c r="C190" s="523">
        <v>31.8</v>
      </c>
      <c r="D190" s="523">
        <v>68.2</v>
      </c>
      <c r="E190" s="523">
        <v>27.4</v>
      </c>
      <c r="F190" s="523">
        <v>72.599999999999994</v>
      </c>
    </row>
    <row r="191" spans="1:6">
      <c r="A191" s="521" t="s">
        <v>449</v>
      </c>
      <c r="B191" s="521" t="s">
        <v>9</v>
      </c>
      <c r="C191" s="521">
        <v>16.600000000000001</v>
      </c>
      <c r="D191" s="521">
        <v>83.4</v>
      </c>
      <c r="E191" s="521">
        <v>23.8</v>
      </c>
      <c r="F191" s="521">
        <v>76.2</v>
      </c>
    </row>
    <row r="192" spans="1:6" s="86" customFormat="1">
      <c r="A192" s="35" t="s">
        <v>449</v>
      </c>
      <c r="B192" s="35" t="s">
        <v>340</v>
      </c>
      <c r="C192" s="35">
        <f>C191-C190</f>
        <v>-15.2</v>
      </c>
      <c r="D192" s="35">
        <f t="shared" ref="D192" si="60">D191-D190</f>
        <v>15.200000000000003</v>
      </c>
      <c r="E192" s="35">
        <f t="shared" ref="E192" si="61">E191-E190</f>
        <v>-3.5999999999999979</v>
      </c>
      <c r="F192" s="35">
        <f t="shared" ref="F192" si="62">F191-F190</f>
        <v>3.6000000000000085</v>
      </c>
    </row>
    <row r="193" spans="1:6">
      <c r="A193" s="522" t="s">
        <v>295</v>
      </c>
      <c r="B193" s="522" t="s">
        <v>7</v>
      </c>
      <c r="C193" s="522">
        <v>40.799999999999997</v>
      </c>
      <c r="D193" s="522">
        <v>59.2</v>
      </c>
      <c r="E193" s="522">
        <v>46.6</v>
      </c>
      <c r="F193" s="522">
        <v>53.4</v>
      </c>
    </row>
    <row r="194" spans="1:6">
      <c r="A194" s="523" t="s">
        <v>295</v>
      </c>
      <c r="B194" s="523" t="s">
        <v>8</v>
      </c>
      <c r="C194" s="523">
        <v>47.8</v>
      </c>
      <c r="D194" s="523">
        <v>52.2</v>
      </c>
      <c r="E194" s="523">
        <v>46</v>
      </c>
      <c r="F194" s="523">
        <v>54</v>
      </c>
    </row>
    <row r="195" spans="1:6">
      <c r="A195" s="521" t="s">
        <v>295</v>
      </c>
      <c r="B195" s="521" t="s">
        <v>9</v>
      </c>
      <c r="C195" s="521">
        <v>33.4</v>
      </c>
      <c r="D195" s="521">
        <v>66.599999999999994</v>
      </c>
      <c r="E195" s="521">
        <v>47.1</v>
      </c>
      <c r="F195" s="521">
        <v>52.9</v>
      </c>
    </row>
    <row r="196" spans="1:6" s="86" customFormat="1">
      <c r="A196" s="35" t="s">
        <v>295</v>
      </c>
      <c r="B196" s="35" t="s">
        <v>340</v>
      </c>
      <c r="C196" s="35">
        <f>C195-C194</f>
        <v>-14.399999999999999</v>
      </c>
      <c r="D196" s="35">
        <f t="shared" ref="D196" si="63">D195-D194</f>
        <v>14.399999999999991</v>
      </c>
      <c r="E196" s="35">
        <f t="shared" ref="E196" si="64">E195-E194</f>
        <v>1.1000000000000014</v>
      </c>
      <c r="F196" s="35">
        <f t="shared" ref="F196" si="65">F195-F194</f>
        <v>-1.1000000000000014</v>
      </c>
    </row>
    <row r="197" spans="1:6">
      <c r="A197" s="522" t="s">
        <v>311</v>
      </c>
      <c r="B197" s="522" t="s">
        <v>7</v>
      </c>
      <c r="C197" s="522">
        <v>13.5</v>
      </c>
      <c r="D197" s="522">
        <v>86.5</v>
      </c>
      <c r="E197" s="522">
        <v>15</v>
      </c>
      <c r="F197" s="522">
        <v>85</v>
      </c>
    </row>
    <row r="198" spans="1:6">
      <c r="A198" s="523" t="s">
        <v>311</v>
      </c>
      <c r="B198" s="523" t="s">
        <v>8</v>
      </c>
      <c r="C198" s="523">
        <v>19.600000000000001</v>
      </c>
      <c r="D198" s="523">
        <v>80.400000000000006</v>
      </c>
      <c r="E198" s="523">
        <v>16.8</v>
      </c>
      <c r="F198" s="523">
        <v>83.2</v>
      </c>
    </row>
    <row r="199" spans="1:6">
      <c r="A199" s="521" t="s">
        <v>311</v>
      </c>
      <c r="B199" s="521" t="s">
        <v>9</v>
      </c>
      <c r="C199" s="521">
        <v>7.3</v>
      </c>
      <c r="D199" s="521">
        <v>92.7</v>
      </c>
      <c r="E199" s="521">
        <v>13.1</v>
      </c>
      <c r="F199" s="521">
        <v>86.9</v>
      </c>
    </row>
    <row r="200" spans="1:6" s="86" customFormat="1">
      <c r="A200" s="35" t="s">
        <v>311</v>
      </c>
      <c r="B200" s="35" t="s">
        <v>340</v>
      </c>
      <c r="C200" s="35">
        <f>C199-C198</f>
        <v>-12.3</v>
      </c>
      <c r="D200" s="35">
        <f t="shared" ref="D200" si="66">D199-D198</f>
        <v>12.299999999999997</v>
      </c>
      <c r="E200" s="35">
        <f t="shared" ref="E200" si="67">E199-E198</f>
        <v>-3.7000000000000011</v>
      </c>
      <c r="F200" s="35">
        <f t="shared" ref="F200" si="68">F199-F198</f>
        <v>3.7000000000000028</v>
      </c>
    </row>
    <row r="201" spans="1:6">
      <c r="A201" s="522" t="s">
        <v>319</v>
      </c>
      <c r="B201" s="522" t="s">
        <v>7</v>
      </c>
      <c r="C201" s="522">
        <v>14.7</v>
      </c>
      <c r="D201" s="522">
        <v>85.3</v>
      </c>
      <c r="E201" s="522">
        <v>14.7</v>
      </c>
      <c r="F201" s="522">
        <v>85.3</v>
      </c>
    </row>
    <row r="202" spans="1:6">
      <c r="A202" s="523" t="s">
        <v>319</v>
      </c>
      <c r="B202" s="523" t="s">
        <v>8</v>
      </c>
      <c r="C202" s="523">
        <v>19.7</v>
      </c>
      <c r="D202" s="523">
        <v>80.3</v>
      </c>
      <c r="E202" s="523">
        <v>15.4</v>
      </c>
      <c r="F202" s="523">
        <v>84.6</v>
      </c>
    </row>
    <row r="203" spans="1:6">
      <c r="A203" s="521" t="s">
        <v>319</v>
      </c>
      <c r="B203" s="521" t="s">
        <v>9</v>
      </c>
      <c r="C203" s="521">
        <v>9.6</v>
      </c>
      <c r="D203" s="521">
        <v>90.4</v>
      </c>
      <c r="E203" s="521">
        <v>14.1</v>
      </c>
      <c r="F203" s="521">
        <v>85.9</v>
      </c>
    </row>
    <row r="204" spans="1:6" s="86" customFormat="1">
      <c r="A204" s="35" t="s">
        <v>319</v>
      </c>
      <c r="B204" s="35" t="s">
        <v>340</v>
      </c>
      <c r="C204" s="35">
        <f>C203-C202</f>
        <v>-10.1</v>
      </c>
      <c r="D204" s="35">
        <f t="shared" ref="D204" si="69">D203-D202</f>
        <v>10.100000000000009</v>
      </c>
      <c r="E204" s="35">
        <f t="shared" ref="E204" si="70">E203-E202</f>
        <v>-1.3000000000000007</v>
      </c>
      <c r="F204" s="35">
        <f t="shared" ref="F204" si="71">F203-F202</f>
        <v>1.3000000000000114</v>
      </c>
    </row>
    <row r="205" spans="1:6">
      <c r="A205" s="522" t="s">
        <v>299</v>
      </c>
      <c r="B205" s="522" t="s">
        <v>7</v>
      </c>
      <c r="C205" s="522">
        <v>20.2</v>
      </c>
      <c r="D205" s="522">
        <v>79.8</v>
      </c>
      <c r="E205" s="522">
        <v>23.3</v>
      </c>
      <c r="F205" s="522">
        <v>76.7</v>
      </c>
    </row>
    <row r="206" spans="1:6">
      <c r="A206" s="523" t="s">
        <v>299</v>
      </c>
      <c r="B206" s="523" t="s">
        <v>8</v>
      </c>
      <c r="C206" s="523">
        <v>24.4</v>
      </c>
      <c r="D206" s="523">
        <v>75.599999999999994</v>
      </c>
      <c r="E206" s="523">
        <v>23.3</v>
      </c>
      <c r="F206" s="523">
        <v>76.7</v>
      </c>
    </row>
    <row r="207" spans="1:6">
      <c r="A207" s="521" t="s">
        <v>299</v>
      </c>
      <c r="B207" s="521" t="s">
        <v>9</v>
      </c>
      <c r="C207" s="521">
        <v>15.9</v>
      </c>
      <c r="D207" s="521">
        <v>84.1</v>
      </c>
      <c r="E207" s="521">
        <v>23.2</v>
      </c>
      <c r="F207" s="521">
        <v>76.8</v>
      </c>
    </row>
    <row r="208" spans="1:6" s="86" customFormat="1">
      <c r="A208" s="35" t="s">
        <v>299</v>
      </c>
      <c r="B208" s="35" t="s">
        <v>340</v>
      </c>
      <c r="C208" s="35">
        <f>C207-C206</f>
        <v>-8.4999999999999982</v>
      </c>
      <c r="D208" s="35">
        <f t="shared" ref="D208" si="72">D207-D206</f>
        <v>8.5</v>
      </c>
      <c r="E208" s="35">
        <f t="shared" ref="E208" si="73">E207-E206</f>
        <v>-0.10000000000000142</v>
      </c>
      <c r="F208" s="35">
        <f t="shared" ref="F208" si="74">F207-F206</f>
        <v>9.9999999999994316E-2</v>
      </c>
    </row>
    <row r="209" spans="1:6">
      <c r="A209" s="522" t="s">
        <v>305</v>
      </c>
      <c r="B209" s="522" t="s">
        <v>7</v>
      </c>
      <c r="C209" s="522">
        <v>31.4</v>
      </c>
      <c r="D209" s="522">
        <v>68.599999999999994</v>
      </c>
      <c r="E209" s="522">
        <v>25.1</v>
      </c>
      <c r="F209" s="522">
        <v>74.900000000000006</v>
      </c>
    </row>
    <row r="210" spans="1:6">
      <c r="A210" s="523" t="s">
        <v>305</v>
      </c>
      <c r="B210" s="523" t="s">
        <v>8</v>
      </c>
      <c r="C210" s="523">
        <v>38.4</v>
      </c>
      <c r="D210" s="523">
        <v>61.6</v>
      </c>
      <c r="E210" s="523">
        <v>25.4</v>
      </c>
      <c r="F210" s="523">
        <v>74.599999999999994</v>
      </c>
    </row>
    <row r="211" spans="1:6">
      <c r="A211" s="521" t="s">
        <v>305</v>
      </c>
      <c r="B211" s="521" t="s">
        <v>9</v>
      </c>
      <c r="C211" s="521">
        <v>24.5</v>
      </c>
      <c r="D211" s="521">
        <v>75.5</v>
      </c>
      <c r="E211" s="521">
        <v>24.8</v>
      </c>
      <c r="F211" s="521">
        <v>75.2</v>
      </c>
    </row>
    <row r="212" spans="1:6" s="86" customFormat="1">
      <c r="A212" s="35" t="s">
        <v>305</v>
      </c>
      <c r="B212" s="35" t="s">
        <v>340</v>
      </c>
      <c r="C212" s="35">
        <f>C211-C210</f>
        <v>-13.899999999999999</v>
      </c>
      <c r="D212" s="35">
        <f t="shared" ref="D212" si="75">D211-D210</f>
        <v>13.899999999999999</v>
      </c>
      <c r="E212" s="35">
        <f t="shared" ref="E212" si="76">E211-E210</f>
        <v>-0.59999999999999787</v>
      </c>
      <c r="F212" s="35">
        <f t="shared" ref="F212" si="77">F211-F210</f>
        <v>0.60000000000000853</v>
      </c>
    </row>
    <row r="213" spans="1:6">
      <c r="A213" s="522" t="s">
        <v>317</v>
      </c>
      <c r="B213" s="522" t="s">
        <v>7</v>
      </c>
      <c r="C213" s="522">
        <v>30.5</v>
      </c>
      <c r="D213" s="522">
        <v>69.5</v>
      </c>
      <c r="E213" s="522">
        <v>35.799999999999997</v>
      </c>
      <c r="F213" s="522">
        <v>64.2</v>
      </c>
    </row>
    <row r="214" spans="1:6">
      <c r="A214" s="523" t="s">
        <v>317</v>
      </c>
      <c r="B214" s="523" t="s">
        <v>8</v>
      </c>
      <c r="C214" s="523">
        <v>39.200000000000003</v>
      </c>
      <c r="D214" s="523">
        <v>60.8</v>
      </c>
      <c r="E214" s="523">
        <v>37</v>
      </c>
      <c r="F214" s="523">
        <v>63</v>
      </c>
    </row>
    <row r="215" spans="1:6">
      <c r="A215" s="521" t="s">
        <v>317</v>
      </c>
      <c r="B215" s="521" t="s">
        <v>9</v>
      </c>
      <c r="C215" s="521">
        <v>21.6</v>
      </c>
      <c r="D215" s="521">
        <v>78.400000000000006</v>
      </c>
      <c r="E215" s="521">
        <v>34.6</v>
      </c>
      <c r="F215" s="521">
        <v>65.400000000000006</v>
      </c>
    </row>
    <row r="216" spans="1:6" s="86" customFormat="1">
      <c r="A216" s="35" t="s">
        <v>317</v>
      </c>
      <c r="B216" s="35" t="s">
        <v>340</v>
      </c>
      <c r="C216" s="35">
        <f>C215-C214</f>
        <v>-17.600000000000001</v>
      </c>
      <c r="D216" s="35">
        <f t="shared" ref="D216" si="78">D215-D214</f>
        <v>17.600000000000009</v>
      </c>
      <c r="E216" s="35">
        <f t="shared" ref="E216" si="79">E215-E214</f>
        <v>-2.3999999999999986</v>
      </c>
      <c r="F216" s="35">
        <f t="shared" ref="F216" si="80">F215-F214</f>
        <v>2.4000000000000057</v>
      </c>
    </row>
    <row r="217" spans="1:6">
      <c r="A217" s="522" t="s">
        <v>314</v>
      </c>
      <c r="B217" s="522" t="s">
        <v>7</v>
      </c>
      <c r="C217" s="522">
        <v>29.3</v>
      </c>
      <c r="D217" s="522">
        <v>70.7</v>
      </c>
      <c r="E217" s="522">
        <v>27.2</v>
      </c>
      <c r="F217" s="522">
        <v>72.8</v>
      </c>
    </row>
    <row r="218" spans="1:6">
      <c r="A218" s="523" t="s">
        <v>314</v>
      </c>
      <c r="B218" s="523" t="s">
        <v>8</v>
      </c>
      <c r="C218" s="523">
        <v>34.299999999999997</v>
      </c>
      <c r="D218" s="523">
        <v>65.7</v>
      </c>
      <c r="E218" s="523">
        <v>26.3</v>
      </c>
      <c r="F218" s="523">
        <v>73.7</v>
      </c>
    </row>
    <row r="219" spans="1:6">
      <c r="A219" s="521" t="s">
        <v>314</v>
      </c>
      <c r="B219" s="521" t="s">
        <v>9</v>
      </c>
      <c r="C219" s="521">
        <v>24.2</v>
      </c>
      <c r="D219" s="521">
        <v>75.8</v>
      </c>
      <c r="E219" s="521">
        <v>28.2</v>
      </c>
      <c r="F219" s="521">
        <v>71.8</v>
      </c>
    </row>
    <row r="220" spans="1:6" s="86" customFormat="1">
      <c r="A220" s="35" t="s">
        <v>314</v>
      </c>
      <c r="B220" s="35" t="s">
        <v>340</v>
      </c>
      <c r="C220" s="35">
        <f>C219-C218</f>
        <v>-10.099999999999998</v>
      </c>
      <c r="D220" s="35">
        <f t="shared" ref="D220" si="81">D219-D218</f>
        <v>10.099999999999994</v>
      </c>
      <c r="E220" s="35">
        <f t="shared" ref="E220" si="82">E219-E218</f>
        <v>1.8999999999999986</v>
      </c>
      <c r="F220" s="35">
        <f t="shared" ref="F220" si="83">F219-F218</f>
        <v>-1.9000000000000057</v>
      </c>
    </row>
    <row r="221" spans="1:6">
      <c r="A221" s="522" t="s">
        <v>701</v>
      </c>
      <c r="B221" s="522" t="s">
        <v>7</v>
      </c>
      <c r="C221" s="522">
        <v>17.3</v>
      </c>
      <c r="D221" s="522">
        <v>82.7</v>
      </c>
      <c r="E221" s="522">
        <v>19.2</v>
      </c>
      <c r="F221" s="522">
        <v>80.8</v>
      </c>
    </row>
    <row r="222" spans="1:6">
      <c r="A222" s="523" t="s">
        <v>701</v>
      </c>
      <c r="B222" s="523" t="s">
        <v>8</v>
      </c>
      <c r="C222" s="523">
        <v>20.6</v>
      </c>
      <c r="D222" s="523">
        <v>79.400000000000006</v>
      </c>
      <c r="E222" s="523">
        <v>18.100000000000001</v>
      </c>
      <c r="F222" s="523">
        <v>81.900000000000006</v>
      </c>
    </row>
    <row r="223" spans="1:6">
      <c r="A223" s="521" t="s">
        <v>701</v>
      </c>
      <c r="B223" s="521" t="s">
        <v>9</v>
      </c>
      <c r="C223" s="521">
        <v>14.2</v>
      </c>
      <c r="D223" s="521">
        <v>85.8</v>
      </c>
      <c r="E223" s="521">
        <v>20.3</v>
      </c>
      <c r="F223" s="521">
        <v>79.7</v>
      </c>
    </row>
    <row r="224" spans="1:6">
      <c r="A224" s="35" t="s">
        <v>701</v>
      </c>
      <c r="B224" s="35" t="s">
        <v>340</v>
      </c>
      <c r="C224" s="35">
        <f>C223-C222</f>
        <v>-6.4000000000000021</v>
      </c>
      <c r="D224" s="35">
        <f t="shared" ref="D224:F224" si="84">D223-D222</f>
        <v>6.3999999999999915</v>
      </c>
      <c r="E224" s="35">
        <f t="shared" si="84"/>
        <v>2.1999999999999993</v>
      </c>
      <c r="F224" s="35">
        <f t="shared" si="84"/>
        <v>-2.2000000000000028</v>
      </c>
    </row>
  </sheetData>
  <autoFilter ref="B6:G6">
    <sortState ref="B5:G32">
      <sortCondition descending="1" ref="C4"/>
    </sortState>
  </autoFilter>
  <mergeCells count="6">
    <mergeCell ref="A2:F2"/>
    <mergeCell ref="A37:F37"/>
    <mergeCell ref="C107:D107"/>
    <mergeCell ref="E107:F107"/>
    <mergeCell ref="B5:F5"/>
    <mergeCell ref="B40:F40"/>
  </mergeCells>
  <conditionalFormatting sqref="F7:F36 F38">
    <cfRule type="dataBar" priority="4">
      <dataBar>
        <cfvo type="min"/>
        <cfvo type="max"/>
        <color rgb="FFFFB628"/>
      </dataBar>
      <extLst>
        <ext xmlns:x14="http://schemas.microsoft.com/office/spreadsheetml/2009/9/main" uri="{B025F937-C7B1-47D3-B67F-A62EFF666E3E}">
          <x14:id>{352C5CFB-5704-4683-9C46-B2A60BD0B3F9}</x14:id>
        </ext>
      </extLst>
    </cfRule>
  </conditionalFormatting>
  <conditionalFormatting sqref="F42:F69">
    <cfRule type="dataBar" priority="3">
      <dataBar>
        <cfvo type="min"/>
        <cfvo type="max"/>
        <color rgb="FFFFB628"/>
      </dataBar>
      <extLst>
        <ext xmlns:x14="http://schemas.microsoft.com/office/spreadsheetml/2009/9/main" uri="{B025F937-C7B1-47D3-B67F-A62EFF666E3E}">
          <x14:id>{B9F52159-405D-40F6-89CA-B5778BB37D46}</x14:id>
        </ext>
      </extLst>
    </cfRule>
  </conditionalFormatting>
  <conditionalFormatting sqref="C7:C36 C38">
    <cfRule type="dataBar" priority="2">
      <dataBar>
        <cfvo type="min"/>
        <cfvo type="max"/>
        <color rgb="FF63C384"/>
      </dataBar>
      <extLst>
        <ext xmlns:x14="http://schemas.microsoft.com/office/spreadsheetml/2009/9/main" uri="{B025F937-C7B1-47D3-B67F-A62EFF666E3E}">
          <x14:id>{165B4E2D-55D4-48AE-A520-B08D260F3514}</x14:id>
        </ext>
      </extLst>
    </cfRule>
  </conditionalFormatting>
  <conditionalFormatting sqref="C42:C69">
    <cfRule type="dataBar" priority="1">
      <dataBar>
        <cfvo type="min"/>
        <cfvo type="max"/>
        <color rgb="FF63C384"/>
      </dataBar>
      <extLst>
        <ext xmlns:x14="http://schemas.microsoft.com/office/spreadsheetml/2009/9/main" uri="{B025F937-C7B1-47D3-B67F-A62EFF666E3E}">
          <x14:id>{4D0CB542-C6B2-416F-8534-AD2EF9AC2975}</x14:id>
        </ext>
      </extLst>
    </cfRule>
  </conditionalFormatting>
  <pageMargins left="0.7" right="0.7" top="0.75" bottom="0.75" header="0.3" footer="0.3"/>
  <pageSetup paperSize="9" scale="67"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dataBar" id="{352C5CFB-5704-4683-9C46-B2A60BD0B3F9}">
            <x14:dataBar minLength="0" maxLength="100" gradient="0">
              <x14:cfvo type="autoMin"/>
              <x14:cfvo type="autoMax"/>
              <x14:negativeFillColor rgb="FFFF0000"/>
              <x14:axisColor rgb="FF000000"/>
            </x14:dataBar>
          </x14:cfRule>
          <xm:sqref>F7:F36 F38</xm:sqref>
        </x14:conditionalFormatting>
        <x14:conditionalFormatting xmlns:xm="http://schemas.microsoft.com/office/excel/2006/main">
          <x14:cfRule type="dataBar" id="{B9F52159-405D-40F6-89CA-B5778BB37D46}">
            <x14:dataBar minLength="0" maxLength="100" gradient="0">
              <x14:cfvo type="autoMin"/>
              <x14:cfvo type="autoMax"/>
              <x14:negativeFillColor rgb="FFFF0000"/>
              <x14:axisColor rgb="FF000000"/>
            </x14:dataBar>
          </x14:cfRule>
          <xm:sqref>F42:F69</xm:sqref>
        </x14:conditionalFormatting>
        <x14:conditionalFormatting xmlns:xm="http://schemas.microsoft.com/office/excel/2006/main">
          <x14:cfRule type="dataBar" id="{165B4E2D-55D4-48AE-A520-B08D260F3514}">
            <x14:dataBar minLength="0" maxLength="100" border="1" negativeBarBorderColorSameAsPositive="0">
              <x14:cfvo type="autoMin"/>
              <x14:cfvo type="autoMax"/>
              <x14:borderColor rgb="FF63C384"/>
              <x14:negativeFillColor rgb="FFFF0000"/>
              <x14:negativeBorderColor rgb="FFFF0000"/>
              <x14:axisColor rgb="FF000000"/>
            </x14:dataBar>
          </x14:cfRule>
          <xm:sqref>C7:C36 C38</xm:sqref>
        </x14:conditionalFormatting>
        <x14:conditionalFormatting xmlns:xm="http://schemas.microsoft.com/office/excel/2006/main">
          <x14:cfRule type="dataBar" id="{4D0CB542-C6B2-416F-8534-AD2EF9AC2975}">
            <x14:dataBar minLength="0" maxLength="100" border="1" negativeBarBorderColorSameAsPositive="0">
              <x14:cfvo type="autoMin"/>
              <x14:cfvo type="autoMax"/>
              <x14:borderColor rgb="FF63C384"/>
              <x14:negativeFillColor rgb="FFFF0000"/>
              <x14:negativeBorderColor rgb="FFFF0000"/>
              <x14:axisColor rgb="FF000000"/>
            </x14:dataBar>
          </x14:cfRule>
          <xm:sqref>C42:C69</xm:sqref>
        </x14:conditionalFormatting>
      </x14:conditionalFormatting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L224"/>
  <sheetViews>
    <sheetView showGridLines="0" zoomScaleNormal="100" workbookViewId="0"/>
  </sheetViews>
  <sheetFormatPr baseColWidth="10" defaultRowHeight="14.25"/>
  <cols>
    <col min="1" max="1" width="35.125" customWidth="1"/>
    <col min="2" max="2" width="12.125" bestFit="1" customWidth="1"/>
    <col min="3" max="3" width="18" customWidth="1"/>
    <col min="4" max="4" width="14.875" bestFit="1" customWidth="1"/>
    <col min="5" max="5" width="15.75" bestFit="1" customWidth="1"/>
    <col min="6" max="6" width="14.875" bestFit="1" customWidth="1"/>
  </cols>
  <sheetData>
    <row r="1" spans="1:12" ht="15">
      <c r="A1" s="2" t="s">
        <v>4</v>
      </c>
      <c r="B1" s="2"/>
      <c r="C1" s="2"/>
      <c r="D1" s="2"/>
      <c r="E1" s="2"/>
      <c r="F1" s="2"/>
      <c r="G1" s="1"/>
    </row>
    <row r="2" spans="1:12" ht="29.25" customHeight="1">
      <c r="A2" s="781" t="s">
        <v>720</v>
      </c>
      <c r="B2" s="781"/>
      <c r="C2" s="781"/>
      <c r="D2" s="781"/>
      <c r="E2" s="781"/>
      <c r="F2" s="781"/>
    </row>
    <row r="3" spans="1:12" s="86" customFormat="1" ht="29.25" customHeight="1">
      <c r="A3" s="534"/>
      <c r="B3" s="534"/>
      <c r="C3" s="534"/>
      <c r="D3" s="534"/>
      <c r="E3" s="534"/>
      <c r="F3" s="534"/>
    </row>
    <row r="4" spans="1:12" s="86" customFormat="1" ht="16.5">
      <c r="A4" s="659" t="s">
        <v>764</v>
      </c>
      <c r="B4" s="534"/>
      <c r="C4" s="534"/>
      <c r="D4" s="534"/>
      <c r="E4" s="534"/>
      <c r="F4" s="534"/>
    </row>
    <row r="5" spans="1:12">
      <c r="B5" s="782" t="s">
        <v>111</v>
      </c>
      <c r="C5" s="782"/>
      <c r="D5" s="782"/>
      <c r="E5" s="782"/>
      <c r="F5" s="782"/>
    </row>
    <row r="6" spans="1:12">
      <c r="B6" s="13" t="s">
        <v>293</v>
      </c>
      <c r="C6" s="13" t="s">
        <v>740</v>
      </c>
      <c r="D6" s="13" t="s">
        <v>741</v>
      </c>
      <c r="E6" s="13" t="s">
        <v>742</v>
      </c>
      <c r="F6" s="13" t="s">
        <v>340</v>
      </c>
      <c r="G6" s="13" t="s">
        <v>707</v>
      </c>
      <c r="I6" s="86"/>
      <c r="J6" s="86"/>
      <c r="K6" s="86"/>
      <c r="L6" s="86"/>
    </row>
    <row r="7" spans="1:12">
      <c r="B7" s="522" t="s">
        <v>301</v>
      </c>
      <c r="C7" s="522">
        <v>89.8</v>
      </c>
      <c r="D7" s="523">
        <v>89.9</v>
      </c>
      <c r="E7" s="521">
        <v>89.7</v>
      </c>
      <c r="F7" s="35">
        <f>E7-D7</f>
        <v>-0.20000000000000284</v>
      </c>
      <c r="G7" s="527">
        <f>F7/4</f>
        <v>-5.0000000000000711E-2</v>
      </c>
      <c r="I7" s="86"/>
      <c r="J7" s="86"/>
      <c r="K7" s="86"/>
      <c r="L7" s="86"/>
    </row>
    <row r="8" spans="1:12">
      <c r="B8" s="522" t="s">
        <v>308</v>
      </c>
      <c r="C8" s="522">
        <v>85.4</v>
      </c>
      <c r="D8" s="523">
        <v>85.1</v>
      </c>
      <c r="E8" s="521">
        <v>85.7</v>
      </c>
      <c r="F8" s="35">
        <f>E8-D8</f>
        <v>0.60000000000000853</v>
      </c>
      <c r="G8" s="527">
        <f t="shared" ref="G8:G35" si="0">F8/4</f>
        <v>0.15000000000000213</v>
      </c>
      <c r="I8" s="86"/>
      <c r="J8" s="86"/>
      <c r="K8" s="86"/>
      <c r="L8" s="86"/>
    </row>
    <row r="9" spans="1:12">
      <c r="B9" s="522" t="s">
        <v>319</v>
      </c>
      <c r="C9" s="522">
        <v>85.3</v>
      </c>
      <c r="D9" s="523">
        <v>84.6</v>
      </c>
      <c r="E9" s="521">
        <v>85.9</v>
      </c>
      <c r="F9" s="35">
        <f>E9-D9</f>
        <v>1.3000000000000114</v>
      </c>
      <c r="G9" s="527">
        <f t="shared" si="0"/>
        <v>0.32500000000000284</v>
      </c>
      <c r="I9" s="86"/>
      <c r="J9" s="86"/>
      <c r="K9" s="86"/>
      <c r="L9" s="86"/>
    </row>
    <row r="10" spans="1:12">
      <c r="A10" s="13" t="s">
        <v>712</v>
      </c>
      <c r="B10" s="522" t="s">
        <v>311</v>
      </c>
      <c r="C10" s="522">
        <v>85</v>
      </c>
      <c r="D10" s="523">
        <v>83.2</v>
      </c>
      <c r="E10" s="521">
        <v>86.9</v>
      </c>
      <c r="F10" s="35">
        <f>E10-D10</f>
        <v>3.7000000000000028</v>
      </c>
      <c r="G10" s="527">
        <f t="shared" si="0"/>
        <v>0.92500000000000071</v>
      </c>
      <c r="I10" s="86"/>
      <c r="J10" s="86"/>
      <c r="K10" s="86"/>
      <c r="L10" s="86"/>
    </row>
    <row r="11" spans="1:12">
      <c r="B11" s="522" t="s">
        <v>318</v>
      </c>
      <c r="C11" s="522">
        <v>84.3</v>
      </c>
      <c r="D11" s="523">
        <v>84.3</v>
      </c>
      <c r="E11" s="521">
        <v>84.3</v>
      </c>
      <c r="F11" s="35">
        <v>0</v>
      </c>
      <c r="G11" s="527">
        <f t="shared" si="0"/>
        <v>0</v>
      </c>
      <c r="I11" s="86"/>
      <c r="J11" s="86"/>
      <c r="K11" s="86"/>
      <c r="L11" s="86"/>
    </row>
    <row r="12" spans="1:12">
      <c r="B12" s="522" t="s">
        <v>315</v>
      </c>
      <c r="C12" s="522">
        <v>84.2</v>
      </c>
      <c r="D12" s="523">
        <v>83.6</v>
      </c>
      <c r="E12" s="521">
        <v>84.9</v>
      </c>
      <c r="F12" s="35">
        <f t="shared" ref="F12:F35" si="1">E12-D12</f>
        <v>1.3000000000000114</v>
      </c>
      <c r="G12" s="527">
        <f t="shared" si="0"/>
        <v>0.32500000000000284</v>
      </c>
      <c r="I12" s="86"/>
      <c r="J12" s="86"/>
      <c r="K12" s="86"/>
      <c r="L12" s="86"/>
    </row>
    <row r="13" spans="1:12">
      <c r="B13" s="522" t="s">
        <v>320</v>
      </c>
      <c r="C13" s="522">
        <v>83.6</v>
      </c>
      <c r="D13" s="523">
        <v>83</v>
      </c>
      <c r="E13" s="521">
        <v>84.2</v>
      </c>
      <c r="F13" s="35">
        <f t="shared" si="1"/>
        <v>1.2000000000000028</v>
      </c>
      <c r="G13" s="527">
        <f t="shared" si="0"/>
        <v>0.30000000000000071</v>
      </c>
      <c r="I13" s="86"/>
      <c r="J13" s="86"/>
      <c r="K13" s="86"/>
      <c r="L13" s="86"/>
    </row>
    <row r="14" spans="1:12">
      <c r="B14" s="522" t="s">
        <v>309</v>
      </c>
      <c r="C14" s="522">
        <v>82.7</v>
      </c>
      <c r="D14" s="523">
        <v>82.7</v>
      </c>
      <c r="E14" s="521">
        <v>82.6</v>
      </c>
      <c r="F14" s="35">
        <f t="shared" si="1"/>
        <v>-0.10000000000000853</v>
      </c>
      <c r="G14" s="527">
        <f t="shared" si="0"/>
        <v>-2.5000000000002132E-2</v>
      </c>
      <c r="I14" s="86"/>
      <c r="J14" s="86"/>
      <c r="K14" s="86"/>
      <c r="L14" s="86"/>
    </row>
    <row r="15" spans="1:12">
      <c r="B15" s="522" t="s">
        <v>312</v>
      </c>
      <c r="C15" s="522">
        <v>81.2</v>
      </c>
      <c r="D15" s="523">
        <v>80.5</v>
      </c>
      <c r="E15" s="521">
        <v>81.900000000000006</v>
      </c>
      <c r="F15" s="35">
        <f t="shared" si="1"/>
        <v>1.4000000000000057</v>
      </c>
      <c r="G15" s="527">
        <f t="shared" si="0"/>
        <v>0.35000000000000142</v>
      </c>
      <c r="I15" s="86"/>
      <c r="J15" s="86"/>
      <c r="K15" s="86"/>
      <c r="L15" s="86"/>
    </row>
    <row r="16" spans="1:12">
      <c r="A16" s="13" t="s">
        <v>713</v>
      </c>
      <c r="B16" s="522" t="s">
        <v>701</v>
      </c>
      <c r="C16" s="522">
        <v>80.8</v>
      </c>
      <c r="D16" s="523">
        <v>81.900000000000006</v>
      </c>
      <c r="E16" s="521">
        <v>79.7</v>
      </c>
      <c r="F16" s="35">
        <f t="shared" si="1"/>
        <v>-2.2000000000000028</v>
      </c>
      <c r="G16" s="527">
        <f t="shared" si="0"/>
        <v>-0.55000000000000071</v>
      </c>
      <c r="I16" s="86"/>
      <c r="J16" s="86"/>
      <c r="K16" s="86"/>
      <c r="L16" s="86"/>
    </row>
    <row r="17" spans="1:12">
      <c r="B17" s="522" t="s">
        <v>306</v>
      </c>
      <c r="C17" s="522">
        <v>80.3</v>
      </c>
      <c r="D17" s="523">
        <v>81.7</v>
      </c>
      <c r="E17" s="521">
        <v>79</v>
      </c>
      <c r="F17" s="35">
        <f t="shared" si="1"/>
        <v>-2.7000000000000028</v>
      </c>
      <c r="G17" s="527">
        <f t="shared" si="0"/>
        <v>-0.67500000000000071</v>
      </c>
      <c r="I17" s="86"/>
      <c r="J17" s="86"/>
      <c r="K17" s="86"/>
      <c r="L17" s="86"/>
    </row>
    <row r="18" spans="1:12">
      <c r="B18" s="522" t="s">
        <v>699</v>
      </c>
      <c r="C18" s="522">
        <v>79.599999999999994</v>
      </c>
      <c r="D18" s="523">
        <v>79.2</v>
      </c>
      <c r="E18" s="521">
        <v>80</v>
      </c>
      <c r="F18" s="35">
        <f t="shared" si="1"/>
        <v>0.79999999999999716</v>
      </c>
      <c r="G18" s="527">
        <f t="shared" si="0"/>
        <v>0.19999999999999929</v>
      </c>
      <c r="I18" s="86"/>
      <c r="J18" s="86"/>
      <c r="K18" s="86"/>
      <c r="L18" s="86"/>
    </row>
    <row r="19" spans="1:12">
      <c r="B19" s="522" t="s">
        <v>313</v>
      </c>
      <c r="C19" s="522">
        <v>78.900000000000006</v>
      </c>
      <c r="D19" s="523">
        <v>79.5</v>
      </c>
      <c r="E19" s="521">
        <v>78.3</v>
      </c>
      <c r="F19" s="35">
        <f t="shared" si="1"/>
        <v>-1.2000000000000028</v>
      </c>
      <c r="G19" s="527">
        <f t="shared" si="0"/>
        <v>-0.30000000000000071</v>
      </c>
      <c r="I19" s="86"/>
      <c r="J19" s="86"/>
      <c r="K19" s="86"/>
      <c r="L19" s="86"/>
    </row>
    <row r="20" spans="1:12">
      <c r="B20" s="522" t="s">
        <v>304</v>
      </c>
      <c r="C20" s="522">
        <v>78.900000000000006</v>
      </c>
      <c r="D20" s="523">
        <v>78.8</v>
      </c>
      <c r="E20" s="521">
        <v>79</v>
      </c>
      <c r="F20" s="35">
        <f t="shared" si="1"/>
        <v>0.20000000000000284</v>
      </c>
      <c r="G20" s="527">
        <f t="shared" si="0"/>
        <v>5.0000000000000711E-2</v>
      </c>
      <c r="I20" s="86"/>
      <c r="J20" s="86"/>
      <c r="K20" s="86"/>
      <c r="L20" s="86"/>
    </row>
    <row r="21" spans="1:12">
      <c r="B21" s="522" t="s">
        <v>307</v>
      </c>
      <c r="C21" s="522">
        <v>78.7</v>
      </c>
      <c r="D21" s="523">
        <v>78.8</v>
      </c>
      <c r="E21" s="521">
        <v>78.7</v>
      </c>
      <c r="F21" s="35">
        <f t="shared" si="1"/>
        <v>-9.9999999999994316E-2</v>
      </c>
      <c r="G21" s="527">
        <f t="shared" si="0"/>
        <v>-2.4999999999998579E-2</v>
      </c>
      <c r="I21" s="86"/>
      <c r="J21" s="86"/>
      <c r="K21" s="86"/>
      <c r="L21" s="86"/>
    </row>
    <row r="22" spans="1:12">
      <c r="B22" s="522" t="s">
        <v>702</v>
      </c>
      <c r="C22" s="522">
        <v>77.599999999999994</v>
      </c>
      <c r="D22" s="523">
        <v>77.8</v>
      </c>
      <c r="E22" s="521">
        <v>77.400000000000006</v>
      </c>
      <c r="F22" s="35">
        <f t="shared" si="1"/>
        <v>-0.39999999999999147</v>
      </c>
      <c r="G22" s="527">
        <f t="shared" si="0"/>
        <v>-9.9999999999997868E-2</v>
      </c>
      <c r="I22" s="86"/>
      <c r="J22" s="86"/>
      <c r="K22" s="86"/>
      <c r="L22" s="86"/>
    </row>
    <row r="23" spans="1:12">
      <c r="B23" s="522" t="s">
        <v>299</v>
      </c>
      <c r="C23" s="522">
        <v>76.7</v>
      </c>
      <c r="D23" s="523">
        <v>76.7</v>
      </c>
      <c r="E23" s="521">
        <v>76.8</v>
      </c>
      <c r="F23" s="35">
        <f t="shared" si="1"/>
        <v>9.9999999999994316E-2</v>
      </c>
      <c r="G23" s="527">
        <f t="shared" si="0"/>
        <v>2.4999999999998579E-2</v>
      </c>
      <c r="I23" s="86"/>
      <c r="J23" s="86"/>
      <c r="K23" s="86"/>
      <c r="L23" s="86"/>
    </row>
    <row r="24" spans="1:12">
      <c r="B24" s="522" t="s">
        <v>297</v>
      </c>
      <c r="C24" s="522">
        <v>76.2</v>
      </c>
      <c r="D24" s="523">
        <v>77.400000000000006</v>
      </c>
      <c r="E24" s="521">
        <v>74.900000000000006</v>
      </c>
      <c r="F24" s="35">
        <f t="shared" si="1"/>
        <v>-2.5</v>
      </c>
      <c r="G24" s="527">
        <f t="shared" si="0"/>
        <v>-0.625</v>
      </c>
      <c r="I24" s="86"/>
      <c r="J24" s="86"/>
      <c r="K24" s="86"/>
      <c r="L24" s="86"/>
    </row>
    <row r="25" spans="1:12">
      <c r="A25" s="13" t="s">
        <v>714</v>
      </c>
      <c r="B25" s="522" t="s">
        <v>294</v>
      </c>
      <c r="C25" s="522">
        <v>75.3</v>
      </c>
      <c r="D25" s="523">
        <v>75.400000000000006</v>
      </c>
      <c r="E25" s="521">
        <v>75.2</v>
      </c>
      <c r="F25" s="35">
        <f t="shared" si="1"/>
        <v>-0.20000000000000284</v>
      </c>
      <c r="G25" s="527">
        <f t="shared" si="0"/>
        <v>-5.0000000000000711E-2</v>
      </c>
      <c r="I25" s="86"/>
      <c r="J25" s="86"/>
      <c r="K25" s="86"/>
      <c r="L25" s="86"/>
    </row>
    <row r="26" spans="1:12">
      <c r="B26" s="522" t="s">
        <v>305</v>
      </c>
      <c r="C26" s="522">
        <v>74.900000000000006</v>
      </c>
      <c r="D26" s="523">
        <v>74.599999999999994</v>
      </c>
      <c r="E26" s="521">
        <v>75.2</v>
      </c>
      <c r="F26" s="35">
        <f t="shared" si="1"/>
        <v>0.60000000000000853</v>
      </c>
      <c r="G26" s="527">
        <f t="shared" si="0"/>
        <v>0.15000000000000213</v>
      </c>
      <c r="I26" s="86"/>
      <c r="J26" s="86"/>
      <c r="K26" s="86"/>
      <c r="L26" s="86"/>
    </row>
    <row r="27" spans="1:12">
      <c r="B27" s="522" t="s">
        <v>300</v>
      </c>
      <c r="C27" s="522">
        <v>74.400000000000006</v>
      </c>
      <c r="D27" s="523">
        <v>75.2</v>
      </c>
      <c r="E27" s="521">
        <v>73.5</v>
      </c>
      <c r="F27" s="35">
        <f t="shared" si="1"/>
        <v>-1.7000000000000028</v>
      </c>
      <c r="G27" s="527">
        <f t="shared" si="0"/>
        <v>-0.42500000000000071</v>
      </c>
      <c r="I27" s="86"/>
      <c r="J27" s="86"/>
      <c r="K27" s="86"/>
      <c r="L27" s="86"/>
    </row>
    <row r="28" spans="1:12">
      <c r="B28" s="522" t="s">
        <v>449</v>
      </c>
      <c r="C28" s="522">
        <v>74.400000000000006</v>
      </c>
      <c r="D28" s="523">
        <v>72.599999999999994</v>
      </c>
      <c r="E28" s="521">
        <v>76.2</v>
      </c>
      <c r="F28" s="35">
        <f t="shared" si="1"/>
        <v>3.6000000000000085</v>
      </c>
      <c r="G28" s="527">
        <f t="shared" si="0"/>
        <v>0.90000000000000213</v>
      </c>
      <c r="I28" s="86"/>
      <c r="J28" s="86"/>
      <c r="K28" s="86"/>
      <c r="L28" s="86"/>
    </row>
    <row r="29" spans="1:12">
      <c r="A29" s="13" t="s">
        <v>715</v>
      </c>
      <c r="B29" s="522" t="s">
        <v>314</v>
      </c>
      <c r="C29" s="522">
        <v>72.8</v>
      </c>
      <c r="D29" s="523">
        <v>73.7</v>
      </c>
      <c r="E29" s="521">
        <v>71.8</v>
      </c>
      <c r="F29" s="35">
        <f t="shared" si="1"/>
        <v>-1.9000000000000057</v>
      </c>
      <c r="G29" s="527">
        <f t="shared" si="0"/>
        <v>-0.47500000000000142</v>
      </c>
      <c r="I29" s="86"/>
      <c r="J29" s="86"/>
      <c r="K29" s="86"/>
      <c r="L29" s="86"/>
    </row>
    <row r="30" spans="1:12">
      <c r="B30" s="522" t="s">
        <v>296</v>
      </c>
      <c r="C30" s="522">
        <v>69.8</v>
      </c>
      <c r="D30" s="523">
        <v>65.8</v>
      </c>
      <c r="E30" s="521">
        <v>74</v>
      </c>
      <c r="F30" s="35">
        <f t="shared" si="1"/>
        <v>8.2000000000000028</v>
      </c>
      <c r="G30" s="527">
        <f t="shared" si="0"/>
        <v>2.0500000000000007</v>
      </c>
      <c r="I30" s="86"/>
      <c r="J30" s="86"/>
      <c r="K30" s="86"/>
      <c r="L30" s="86"/>
    </row>
    <row r="31" spans="1:12">
      <c r="B31" s="522" t="s">
        <v>321</v>
      </c>
      <c r="C31" s="522">
        <v>68.8</v>
      </c>
      <c r="D31" s="523">
        <v>69.599999999999994</v>
      </c>
      <c r="E31" s="521">
        <v>68.099999999999994</v>
      </c>
      <c r="F31" s="35">
        <f t="shared" si="1"/>
        <v>-1.5</v>
      </c>
      <c r="G31" s="527">
        <f t="shared" si="0"/>
        <v>-0.375</v>
      </c>
      <c r="I31" s="86"/>
      <c r="J31" s="86"/>
      <c r="K31" s="86"/>
      <c r="L31" s="86"/>
    </row>
    <row r="32" spans="1:12">
      <c r="B32" s="522" t="s">
        <v>317</v>
      </c>
      <c r="C32" s="522">
        <v>64.2</v>
      </c>
      <c r="D32" s="523">
        <v>63</v>
      </c>
      <c r="E32" s="521">
        <v>65.400000000000006</v>
      </c>
      <c r="F32" s="35">
        <f t="shared" si="1"/>
        <v>2.4000000000000057</v>
      </c>
      <c r="G32" s="527">
        <f t="shared" si="0"/>
        <v>0.60000000000000142</v>
      </c>
      <c r="I32" s="86"/>
      <c r="J32" s="86"/>
      <c r="K32" s="86"/>
      <c r="L32" s="86"/>
    </row>
    <row r="33" spans="1:12">
      <c r="A33" s="13" t="s">
        <v>716</v>
      </c>
      <c r="B33" s="522" t="s">
        <v>310</v>
      </c>
      <c r="C33" s="522">
        <v>63.1</v>
      </c>
      <c r="D33" s="523">
        <v>60.2</v>
      </c>
      <c r="E33" s="521">
        <v>66.2</v>
      </c>
      <c r="F33" s="35">
        <f t="shared" si="1"/>
        <v>6</v>
      </c>
      <c r="G33" s="527">
        <f t="shared" si="0"/>
        <v>1.5</v>
      </c>
      <c r="I33" s="86"/>
      <c r="J33" s="86"/>
      <c r="K33" s="86"/>
      <c r="L33" s="86"/>
    </row>
    <row r="34" spans="1:12">
      <c r="B34" s="522" t="s">
        <v>298</v>
      </c>
      <c r="C34" s="522">
        <v>55.6</v>
      </c>
      <c r="D34" s="523">
        <v>54.8</v>
      </c>
      <c r="E34" s="521">
        <v>56.4</v>
      </c>
      <c r="F34" s="35">
        <f t="shared" si="1"/>
        <v>1.6000000000000014</v>
      </c>
      <c r="G34" s="527">
        <f t="shared" si="0"/>
        <v>0.40000000000000036</v>
      </c>
      <c r="I34" s="86"/>
      <c r="J34" s="86"/>
      <c r="K34" s="86"/>
      <c r="L34" s="86"/>
    </row>
    <row r="35" spans="1:12">
      <c r="B35" s="522" t="s">
        <v>295</v>
      </c>
      <c r="C35" s="522">
        <v>53.4</v>
      </c>
      <c r="D35" s="523">
        <v>54</v>
      </c>
      <c r="E35" s="521">
        <v>52.9</v>
      </c>
      <c r="F35" s="35">
        <f t="shared" si="1"/>
        <v>-1.1000000000000014</v>
      </c>
      <c r="G35" s="527">
        <f t="shared" si="0"/>
        <v>-0.27500000000000036</v>
      </c>
      <c r="I35" s="86"/>
      <c r="J35" s="86"/>
      <c r="K35" s="86"/>
      <c r="L35" s="86"/>
    </row>
    <row r="36" spans="1:12">
      <c r="I36" s="86"/>
      <c r="J36" s="86"/>
      <c r="K36" s="86"/>
      <c r="L36" s="86"/>
    </row>
    <row r="37" spans="1:12" ht="57.75" customHeight="1">
      <c r="A37" s="759" t="s">
        <v>750</v>
      </c>
      <c r="B37" s="759"/>
      <c r="C37" s="759"/>
      <c r="D37" s="759"/>
      <c r="E37" s="759"/>
      <c r="F37" s="759"/>
    </row>
    <row r="38" spans="1:12">
      <c r="A38" s="361" t="s">
        <v>705</v>
      </c>
      <c r="B38" s="522"/>
      <c r="C38" s="522"/>
      <c r="D38" s="523"/>
      <c r="E38" s="521"/>
      <c r="F38" s="35"/>
    </row>
    <row r="40" spans="1:12">
      <c r="B40" s="782" t="s">
        <v>111</v>
      </c>
      <c r="C40" s="782"/>
      <c r="D40" s="782"/>
      <c r="E40" s="782"/>
      <c r="F40" s="782"/>
    </row>
    <row r="41" spans="1:12">
      <c r="B41" s="13" t="s">
        <v>293</v>
      </c>
      <c r="C41" s="13" t="s">
        <v>740</v>
      </c>
      <c r="D41" s="13" t="s">
        <v>741</v>
      </c>
      <c r="E41" s="13" t="s">
        <v>742</v>
      </c>
      <c r="F41" s="13" t="s">
        <v>340</v>
      </c>
    </row>
    <row r="42" spans="1:12">
      <c r="B42" s="522" t="s">
        <v>306</v>
      </c>
      <c r="C42" s="522">
        <v>80.3</v>
      </c>
      <c r="D42" s="523">
        <v>81.7</v>
      </c>
      <c r="E42" s="521">
        <v>79</v>
      </c>
      <c r="F42" s="35">
        <f t="shared" ref="F42:F54" si="2">E42-D42</f>
        <v>-2.7000000000000028</v>
      </c>
    </row>
    <row r="43" spans="1:12">
      <c r="B43" s="522" t="s">
        <v>297</v>
      </c>
      <c r="C43" s="522">
        <v>76.2</v>
      </c>
      <c r="D43" s="523">
        <v>77.400000000000006</v>
      </c>
      <c r="E43" s="521">
        <v>74.900000000000006</v>
      </c>
      <c r="F43" s="35">
        <f t="shared" si="2"/>
        <v>-2.5</v>
      </c>
    </row>
    <row r="44" spans="1:12">
      <c r="B44" s="522" t="s">
        <v>701</v>
      </c>
      <c r="C44" s="522">
        <v>80.8</v>
      </c>
      <c r="D44" s="523">
        <v>81.900000000000006</v>
      </c>
      <c r="E44" s="521">
        <v>79.7</v>
      </c>
      <c r="F44" s="35">
        <f t="shared" si="2"/>
        <v>-2.2000000000000028</v>
      </c>
    </row>
    <row r="45" spans="1:12">
      <c r="B45" s="522" t="s">
        <v>314</v>
      </c>
      <c r="C45" s="522">
        <v>72.8</v>
      </c>
      <c r="D45" s="523">
        <v>73.7</v>
      </c>
      <c r="E45" s="521">
        <v>71.8</v>
      </c>
      <c r="F45" s="35">
        <f t="shared" si="2"/>
        <v>-1.9000000000000057</v>
      </c>
    </row>
    <row r="46" spans="1:12">
      <c r="B46" s="522" t="s">
        <v>300</v>
      </c>
      <c r="C46" s="522">
        <v>74.400000000000006</v>
      </c>
      <c r="D46" s="523">
        <v>75.2</v>
      </c>
      <c r="E46" s="521">
        <v>73.5</v>
      </c>
      <c r="F46" s="35">
        <f t="shared" si="2"/>
        <v>-1.7000000000000028</v>
      </c>
    </row>
    <row r="47" spans="1:12">
      <c r="B47" s="522" t="s">
        <v>321</v>
      </c>
      <c r="C47" s="522">
        <v>68.8</v>
      </c>
      <c r="D47" s="523">
        <v>69.599999999999994</v>
      </c>
      <c r="E47" s="521">
        <v>68.099999999999994</v>
      </c>
      <c r="F47" s="35">
        <f t="shared" si="2"/>
        <v>-1.5</v>
      </c>
    </row>
    <row r="48" spans="1:12">
      <c r="B48" s="522" t="s">
        <v>313</v>
      </c>
      <c r="C48" s="522">
        <v>78.900000000000006</v>
      </c>
      <c r="D48" s="523">
        <v>79.5</v>
      </c>
      <c r="E48" s="521">
        <v>78.3</v>
      </c>
      <c r="F48" s="35">
        <f t="shared" si="2"/>
        <v>-1.2000000000000028</v>
      </c>
    </row>
    <row r="49" spans="1:6">
      <c r="A49" s="13" t="s">
        <v>711</v>
      </c>
      <c r="B49" s="522" t="s">
        <v>295</v>
      </c>
      <c r="C49" s="522">
        <v>53.4</v>
      </c>
      <c r="D49" s="523">
        <v>54</v>
      </c>
      <c r="E49" s="521">
        <v>52.9</v>
      </c>
      <c r="F49" s="35">
        <f t="shared" si="2"/>
        <v>-1.1000000000000014</v>
      </c>
    </row>
    <row r="50" spans="1:6">
      <c r="B50" s="522" t="s">
        <v>702</v>
      </c>
      <c r="C50" s="522">
        <v>77.599999999999994</v>
      </c>
      <c r="D50" s="523">
        <v>77.8</v>
      </c>
      <c r="E50" s="521">
        <v>77.400000000000006</v>
      </c>
      <c r="F50" s="35">
        <f t="shared" si="2"/>
        <v>-0.39999999999999147</v>
      </c>
    </row>
    <row r="51" spans="1:6">
      <c r="B51" s="522" t="s">
        <v>301</v>
      </c>
      <c r="C51" s="522">
        <v>89.8</v>
      </c>
      <c r="D51" s="523">
        <v>89.9</v>
      </c>
      <c r="E51" s="521">
        <v>89.7</v>
      </c>
      <c r="F51" s="35">
        <f t="shared" si="2"/>
        <v>-0.20000000000000284</v>
      </c>
    </row>
    <row r="52" spans="1:6">
      <c r="B52" s="522" t="s">
        <v>294</v>
      </c>
      <c r="C52" s="522">
        <v>75.3</v>
      </c>
      <c r="D52" s="523">
        <v>75.400000000000006</v>
      </c>
      <c r="E52" s="521">
        <v>75.2</v>
      </c>
      <c r="F52" s="35">
        <f t="shared" si="2"/>
        <v>-0.20000000000000284</v>
      </c>
    </row>
    <row r="53" spans="1:6">
      <c r="B53" s="522" t="s">
        <v>309</v>
      </c>
      <c r="C53" s="522">
        <v>82.7</v>
      </c>
      <c r="D53" s="523">
        <v>82.7</v>
      </c>
      <c r="E53" s="521">
        <v>82.6</v>
      </c>
      <c r="F53" s="35">
        <f t="shared" si="2"/>
        <v>-0.10000000000000853</v>
      </c>
    </row>
    <row r="54" spans="1:6">
      <c r="B54" s="522" t="s">
        <v>307</v>
      </c>
      <c r="C54" s="522">
        <v>78.7</v>
      </c>
      <c r="D54" s="523">
        <v>78.8</v>
      </c>
      <c r="E54" s="521">
        <v>78.7</v>
      </c>
      <c r="F54" s="35">
        <f t="shared" si="2"/>
        <v>-9.9999999999994316E-2</v>
      </c>
    </row>
    <row r="55" spans="1:6">
      <c r="B55" s="522" t="s">
        <v>318</v>
      </c>
      <c r="C55" s="522">
        <v>84.3</v>
      </c>
      <c r="D55" s="523">
        <v>84.3</v>
      </c>
      <c r="E55" s="521">
        <v>84.3</v>
      </c>
      <c r="F55" s="35">
        <v>0</v>
      </c>
    </row>
    <row r="56" spans="1:6">
      <c r="B56" s="522" t="s">
        <v>299</v>
      </c>
      <c r="C56" s="522">
        <v>76.7</v>
      </c>
      <c r="D56" s="523">
        <v>76.7</v>
      </c>
      <c r="E56" s="521">
        <v>76.8</v>
      </c>
      <c r="F56" s="35">
        <f t="shared" ref="F56:F70" si="3">E56-D56</f>
        <v>9.9999999999994316E-2</v>
      </c>
    </row>
    <row r="57" spans="1:6">
      <c r="B57" s="522" t="s">
        <v>304</v>
      </c>
      <c r="C57" s="522">
        <v>78.900000000000006</v>
      </c>
      <c r="D57" s="523">
        <v>78.8</v>
      </c>
      <c r="E57" s="521">
        <v>79</v>
      </c>
      <c r="F57" s="35">
        <f t="shared" si="3"/>
        <v>0.20000000000000284</v>
      </c>
    </row>
    <row r="58" spans="1:6">
      <c r="B58" s="522" t="s">
        <v>308</v>
      </c>
      <c r="C58" s="522">
        <v>85.4</v>
      </c>
      <c r="D58" s="523">
        <v>85.1</v>
      </c>
      <c r="E58" s="521">
        <v>85.7</v>
      </c>
      <c r="F58" s="35">
        <f t="shared" si="3"/>
        <v>0.60000000000000853</v>
      </c>
    </row>
    <row r="59" spans="1:6">
      <c r="B59" s="522" t="s">
        <v>305</v>
      </c>
      <c r="C59" s="522">
        <v>74.900000000000006</v>
      </c>
      <c r="D59" s="523">
        <v>74.599999999999994</v>
      </c>
      <c r="E59" s="521">
        <v>75.2</v>
      </c>
      <c r="F59" s="35">
        <f t="shared" si="3"/>
        <v>0.60000000000000853</v>
      </c>
    </row>
    <row r="60" spans="1:6">
      <c r="A60" s="13" t="s">
        <v>710</v>
      </c>
      <c r="B60" s="522" t="s">
        <v>699</v>
      </c>
      <c r="C60" s="522">
        <v>79.599999999999994</v>
      </c>
      <c r="D60" s="523">
        <v>79.2</v>
      </c>
      <c r="E60" s="521">
        <v>80</v>
      </c>
      <c r="F60" s="35">
        <f t="shared" si="3"/>
        <v>0.79999999999999716</v>
      </c>
    </row>
    <row r="61" spans="1:6">
      <c r="B61" s="522" t="s">
        <v>320</v>
      </c>
      <c r="C61" s="522">
        <v>83.6</v>
      </c>
      <c r="D61" s="523">
        <v>83</v>
      </c>
      <c r="E61" s="521">
        <v>84.2</v>
      </c>
      <c r="F61" s="35">
        <f t="shared" si="3"/>
        <v>1.2000000000000028</v>
      </c>
    </row>
    <row r="62" spans="1:6">
      <c r="B62" s="522" t="s">
        <v>315</v>
      </c>
      <c r="C62" s="522">
        <v>84.2</v>
      </c>
      <c r="D62" s="523">
        <v>83.6</v>
      </c>
      <c r="E62" s="521">
        <v>84.9</v>
      </c>
      <c r="F62" s="35">
        <f t="shared" si="3"/>
        <v>1.3000000000000114</v>
      </c>
    </row>
    <row r="63" spans="1:6">
      <c r="B63" s="522" t="s">
        <v>319</v>
      </c>
      <c r="C63" s="522">
        <v>85.3</v>
      </c>
      <c r="D63" s="523">
        <v>84.6</v>
      </c>
      <c r="E63" s="521">
        <v>85.9</v>
      </c>
      <c r="F63" s="35">
        <f t="shared" si="3"/>
        <v>1.3000000000000114</v>
      </c>
    </row>
    <row r="64" spans="1:6">
      <c r="B64" s="522" t="s">
        <v>312</v>
      </c>
      <c r="C64" s="522">
        <v>81.2</v>
      </c>
      <c r="D64" s="523">
        <v>80.5</v>
      </c>
      <c r="E64" s="521">
        <v>81.900000000000006</v>
      </c>
      <c r="F64" s="35">
        <f t="shared" si="3"/>
        <v>1.4000000000000057</v>
      </c>
    </row>
    <row r="65" spans="1:6">
      <c r="B65" s="522" t="s">
        <v>298</v>
      </c>
      <c r="C65" s="522">
        <v>55.6</v>
      </c>
      <c r="D65" s="523">
        <v>54.8</v>
      </c>
      <c r="E65" s="521">
        <v>56.4</v>
      </c>
      <c r="F65" s="35">
        <f t="shared" si="3"/>
        <v>1.6000000000000014</v>
      </c>
    </row>
    <row r="66" spans="1:6">
      <c r="B66" s="522" t="s">
        <v>317</v>
      </c>
      <c r="C66" s="522">
        <v>64.2</v>
      </c>
      <c r="D66" s="523">
        <v>63</v>
      </c>
      <c r="E66" s="521">
        <v>65.400000000000006</v>
      </c>
      <c r="F66" s="35">
        <f t="shared" si="3"/>
        <v>2.4000000000000057</v>
      </c>
    </row>
    <row r="67" spans="1:6">
      <c r="B67" s="522" t="s">
        <v>449</v>
      </c>
      <c r="C67" s="522">
        <v>74.400000000000006</v>
      </c>
      <c r="D67" s="523">
        <v>72.599999999999994</v>
      </c>
      <c r="E67" s="521">
        <v>76.2</v>
      </c>
      <c r="F67" s="35">
        <f t="shared" si="3"/>
        <v>3.6000000000000085</v>
      </c>
    </row>
    <row r="68" spans="1:6">
      <c r="A68" s="13" t="s">
        <v>709</v>
      </c>
      <c r="B68" s="522" t="s">
        <v>311</v>
      </c>
      <c r="C68" s="522">
        <v>85</v>
      </c>
      <c r="D68" s="523">
        <v>83.2</v>
      </c>
      <c r="E68" s="521">
        <v>86.9</v>
      </c>
      <c r="F68" s="35">
        <f t="shared" si="3"/>
        <v>3.7000000000000028</v>
      </c>
    </row>
    <row r="69" spans="1:6">
      <c r="B69" s="522" t="s">
        <v>310</v>
      </c>
      <c r="C69" s="522">
        <v>63.1</v>
      </c>
      <c r="D69" s="523">
        <v>60.2</v>
      </c>
      <c r="E69" s="521">
        <v>66.2</v>
      </c>
      <c r="F69" s="35">
        <f t="shared" si="3"/>
        <v>6</v>
      </c>
    </row>
    <row r="70" spans="1:6">
      <c r="B70" s="522" t="s">
        <v>296</v>
      </c>
      <c r="C70" s="522">
        <v>69.8</v>
      </c>
      <c r="D70" s="523">
        <v>65.8</v>
      </c>
      <c r="E70" s="521">
        <v>74</v>
      </c>
      <c r="F70" s="35">
        <f t="shared" si="3"/>
        <v>8.2000000000000028</v>
      </c>
    </row>
    <row r="75" spans="1:6">
      <c r="C75" s="86"/>
      <c r="D75" s="86"/>
      <c r="E75" s="86"/>
      <c r="F75" s="86"/>
    </row>
    <row r="76" spans="1:6">
      <c r="C76" s="86"/>
      <c r="D76" s="86"/>
      <c r="E76" s="86"/>
      <c r="F76" s="86"/>
    </row>
    <row r="99" spans="1:6">
      <c r="A99" s="310" t="s">
        <v>708</v>
      </c>
    </row>
    <row r="106" spans="1:6">
      <c r="A106" s="13" t="s">
        <v>703</v>
      </c>
      <c r="B106" s="13"/>
      <c r="C106" s="524"/>
      <c r="D106" s="524"/>
      <c r="E106" s="524"/>
      <c r="F106" s="524"/>
    </row>
    <row r="107" spans="1:6">
      <c r="A107" s="13"/>
      <c r="B107" s="13"/>
      <c r="C107" s="782" t="s">
        <v>697</v>
      </c>
      <c r="D107" s="782"/>
      <c r="E107" s="782" t="s">
        <v>111</v>
      </c>
      <c r="F107" s="782"/>
    </row>
    <row r="108" spans="1:6">
      <c r="A108" s="13" t="s">
        <v>293</v>
      </c>
      <c r="B108" s="13" t="s">
        <v>453</v>
      </c>
      <c r="C108" s="13" t="s">
        <v>698</v>
      </c>
      <c r="D108" s="13" t="s">
        <v>743</v>
      </c>
      <c r="E108" s="13" t="s">
        <v>698</v>
      </c>
      <c r="F108" s="13" t="s">
        <v>743</v>
      </c>
    </row>
    <row r="109" spans="1:6">
      <c r="A109" s="522" t="s">
        <v>702</v>
      </c>
      <c r="B109" s="522" t="s">
        <v>7</v>
      </c>
      <c r="C109" s="522">
        <v>21.7</v>
      </c>
      <c r="D109" s="522">
        <v>78.3</v>
      </c>
      <c r="E109" s="522">
        <v>22.4</v>
      </c>
      <c r="F109" s="522">
        <v>77.599999999999994</v>
      </c>
    </row>
    <row r="110" spans="1:6">
      <c r="A110" s="523" t="s">
        <v>702</v>
      </c>
      <c r="B110" s="523" t="s">
        <v>8</v>
      </c>
      <c r="C110" s="523">
        <v>26.3</v>
      </c>
      <c r="D110" s="523">
        <v>73.7</v>
      </c>
      <c r="E110" s="523">
        <v>22.2</v>
      </c>
      <c r="F110" s="523">
        <v>77.8</v>
      </c>
    </row>
    <row r="111" spans="1:6">
      <c r="A111" s="521" t="s">
        <v>702</v>
      </c>
      <c r="B111" s="521" t="s">
        <v>9</v>
      </c>
      <c r="C111" s="521">
        <v>16.899999999999999</v>
      </c>
      <c r="D111" s="521">
        <v>83.1</v>
      </c>
      <c r="E111" s="521">
        <v>22.6</v>
      </c>
      <c r="F111" s="521">
        <v>77.400000000000006</v>
      </c>
    </row>
    <row r="112" spans="1:6">
      <c r="A112" s="35" t="s">
        <v>702</v>
      </c>
      <c r="B112" s="35" t="s">
        <v>340</v>
      </c>
      <c r="C112" s="35">
        <f>C111-C110</f>
        <v>-9.4000000000000021</v>
      </c>
      <c r="D112" s="35">
        <f t="shared" ref="D112:F112" si="4">D111-D110</f>
        <v>9.3999999999999915</v>
      </c>
      <c r="E112" s="35">
        <f t="shared" si="4"/>
        <v>0.40000000000000213</v>
      </c>
      <c r="F112" s="35">
        <f t="shared" si="4"/>
        <v>-0.39999999999999147</v>
      </c>
    </row>
    <row r="113" spans="1:6">
      <c r="A113" s="522" t="s">
        <v>300</v>
      </c>
      <c r="B113" s="522" t="s">
        <v>7</v>
      </c>
      <c r="C113" s="522">
        <v>25.3</v>
      </c>
      <c r="D113" s="522">
        <v>74.7</v>
      </c>
      <c r="E113" s="522">
        <v>25.6</v>
      </c>
      <c r="F113" s="522">
        <v>74.400000000000006</v>
      </c>
    </row>
    <row r="114" spans="1:6">
      <c r="A114" s="523" t="s">
        <v>300</v>
      </c>
      <c r="B114" s="523" t="s">
        <v>8</v>
      </c>
      <c r="C114" s="523">
        <v>30.1</v>
      </c>
      <c r="D114" s="523">
        <v>69.900000000000006</v>
      </c>
      <c r="E114" s="523">
        <v>24.8</v>
      </c>
      <c r="F114" s="523">
        <v>75.2</v>
      </c>
    </row>
    <row r="115" spans="1:6">
      <c r="A115" s="521" t="s">
        <v>300</v>
      </c>
      <c r="B115" s="521" t="s">
        <v>9</v>
      </c>
      <c r="C115" s="521">
        <v>20.5</v>
      </c>
      <c r="D115" s="521">
        <v>79.5</v>
      </c>
      <c r="E115" s="521">
        <v>26.5</v>
      </c>
      <c r="F115" s="521">
        <v>73.5</v>
      </c>
    </row>
    <row r="116" spans="1:6">
      <c r="A116" s="35" t="s">
        <v>300</v>
      </c>
      <c r="B116" s="35" t="s">
        <v>340</v>
      </c>
      <c r="C116" s="35">
        <f>C115-C114</f>
        <v>-9.6000000000000014</v>
      </c>
      <c r="D116" s="35">
        <f t="shared" ref="D116:F116" si="5">D115-D114</f>
        <v>9.5999999999999943</v>
      </c>
      <c r="E116" s="35">
        <f t="shared" si="5"/>
        <v>1.6999999999999993</v>
      </c>
      <c r="F116" s="35">
        <f t="shared" si="5"/>
        <v>-1.7000000000000028</v>
      </c>
    </row>
    <row r="117" spans="1:6">
      <c r="A117" s="522" t="s">
        <v>307</v>
      </c>
      <c r="B117" s="522" t="s">
        <v>7</v>
      </c>
      <c r="C117" s="522">
        <v>20.9</v>
      </c>
      <c r="D117" s="522">
        <v>79.099999999999994</v>
      </c>
      <c r="E117" s="522">
        <v>21.3</v>
      </c>
      <c r="F117" s="522">
        <v>78.7</v>
      </c>
    </row>
    <row r="118" spans="1:6">
      <c r="A118" s="523" t="s">
        <v>307</v>
      </c>
      <c r="B118" s="523" t="s">
        <v>8</v>
      </c>
      <c r="C118" s="523">
        <v>25.4</v>
      </c>
      <c r="D118" s="523">
        <v>74.599999999999994</v>
      </c>
      <c r="E118" s="523">
        <v>21.2</v>
      </c>
      <c r="F118" s="523">
        <v>78.8</v>
      </c>
    </row>
    <row r="119" spans="1:6">
      <c r="A119" s="521" t="s">
        <v>307</v>
      </c>
      <c r="B119" s="521" t="s">
        <v>9</v>
      </c>
      <c r="C119" s="521">
        <v>16.3</v>
      </c>
      <c r="D119" s="521">
        <v>83.7</v>
      </c>
      <c r="E119" s="521">
        <v>21.3</v>
      </c>
      <c r="F119" s="521">
        <v>78.7</v>
      </c>
    </row>
    <row r="120" spans="1:6">
      <c r="A120" s="35" t="s">
        <v>307</v>
      </c>
      <c r="B120" s="35" t="s">
        <v>340</v>
      </c>
      <c r="C120" s="35">
        <f>C119-C118</f>
        <v>-9.0999999999999979</v>
      </c>
      <c r="D120" s="35">
        <f t="shared" ref="D120:F120" si="6">D119-D118</f>
        <v>9.1000000000000085</v>
      </c>
      <c r="E120" s="35">
        <f t="shared" si="6"/>
        <v>0.10000000000000142</v>
      </c>
      <c r="F120" s="35">
        <f t="shared" si="6"/>
        <v>-9.9999999999994316E-2</v>
      </c>
    </row>
    <row r="121" spans="1:6">
      <c r="A121" s="522" t="s">
        <v>310</v>
      </c>
      <c r="B121" s="522" t="s">
        <v>7</v>
      </c>
      <c r="C121" s="522">
        <v>43.7</v>
      </c>
      <c r="D121" s="522">
        <v>56.3</v>
      </c>
      <c r="E121" s="522">
        <v>36.9</v>
      </c>
      <c r="F121" s="522">
        <v>63.1</v>
      </c>
    </row>
    <row r="122" spans="1:6">
      <c r="A122" s="523" t="s">
        <v>310</v>
      </c>
      <c r="B122" s="523" t="s">
        <v>8</v>
      </c>
      <c r="C122" s="523">
        <v>54.3</v>
      </c>
      <c r="D122" s="523">
        <v>45.7</v>
      </c>
      <c r="E122" s="523">
        <v>39.799999999999997</v>
      </c>
      <c r="F122" s="523">
        <v>60.2</v>
      </c>
    </row>
    <row r="123" spans="1:6">
      <c r="A123" s="521" t="s">
        <v>310</v>
      </c>
      <c r="B123" s="521" t="s">
        <v>9</v>
      </c>
      <c r="C123" s="521">
        <v>32.700000000000003</v>
      </c>
      <c r="D123" s="521">
        <v>67.3</v>
      </c>
      <c r="E123" s="521">
        <v>33.799999999999997</v>
      </c>
      <c r="F123" s="521">
        <v>66.2</v>
      </c>
    </row>
    <row r="124" spans="1:6">
      <c r="A124" s="35" t="s">
        <v>310</v>
      </c>
      <c r="B124" s="35" t="s">
        <v>340</v>
      </c>
      <c r="C124" s="35">
        <f>C123-C122</f>
        <v>-21.599999999999994</v>
      </c>
      <c r="D124" s="35">
        <f t="shared" ref="D124:F124" si="7">D123-D122</f>
        <v>21.599999999999994</v>
      </c>
      <c r="E124" s="35">
        <f t="shared" si="7"/>
        <v>-6</v>
      </c>
      <c r="F124" s="35">
        <f t="shared" si="7"/>
        <v>6</v>
      </c>
    </row>
    <row r="125" spans="1:6">
      <c r="A125" s="522" t="s">
        <v>308</v>
      </c>
      <c r="B125" s="522" t="s">
        <v>7</v>
      </c>
      <c r="C125" s="522">
        <v>16</v>
      </c>
      <c r="D125" s="522">
        <v>84</v>
      </c>
      <c r="E125" s="522">
        <v>14.6</v>
      </c>
      <c r="F125" s="522">
        <v>85.4</v>
      </c>
    </row>
    <row r="126" spans="1:6">
      <c r="A126" s="523" t="s">
        <v>308</v>
      </c>
      <c r="B126" s="523" t="s">
        <v>8</v>
      </c>
      <c r="C126" s="523">
        <v>20.9</v>
      </c>
      <c r="D126" s="523">
        <v>79.099999999999994</v>
      </c>
      <c r="E126" s="523">
        <v>14.9</v>
      </c>
      <c r="F126" s="523">
        <v>85.1</v>
      </c>
    </row>
    <row r="127" spans="1:6">
      <c r="A127" s="521" t="s">
        <v>308</v>
      </c>
      <c r="B127" s="521" t="s">
        <v>9</v>
      </c>
      <c r="C127" s="521">
        <v>11.1</v>
      </c>
      <c r="D127" s="521">
        <v>88.9</v>
      </c>
      <c r="E127" s="521">
        <v>14.3</v>
      </c>
      <c r="F127" s="521">
        <v>85.7</v>
      </c>
    </row>
    <row r="128" spans="1:6">
      <c r="A128" s="35" t="s">
        <v>308</v>
      </c>
      <c r="B128" s="35" t="s">
        <v>340</v>
      </c>
      <c r="C128" s="35">
        <f>C127-C126</f>
        <v>-9.7999999999999989</v>
      </c>
      <c r="D128" s="35">
        <f t="shared" ref="D128:F128" si="8">D127-D126</f>
        <v>9.8000000000000114</v>
      </c>
      <c r="E128" s="35">
        <f t="shared" si="8"/>
        <v>-0.59999999999999964</v>
      </c>
      <c r="F128" s="35">
        <f t="shared" si="8"/>
        <v>0.60000000000000853</v>
      </c>
    </row>
    <row r="129" spans="1:6">
      <c r="A129" s="522" t="s">
        <v>320</v>
      </c>
      <c r="B129" s="522" t="s">
        <v>7</v>
      </c>
      <c r="C129" s="522">
        <v>17.899999999999999</v>
      </c>
      <c r="D129" s="522">
        <v>82.1</v>
      </c>
      <c r="E129" s="522">
        <v>16.399999999999999</v>
      </c>
      <c r="F129" s="522">
        <v>83.6</v>
      </c>
    </row>
    <row r="130" spans="1:6">
      <c r="A130" s="523" t="s">
        <v>320</v>
      </c>
      <c r="B130" s="523" t="s">
        <v>8</v>
      </c>
      <c r="C130" s="523">
        <v>24.6</v>
      </c>
      <c r="D130" s="523">
        <v>75.400000000000006</v>
      </c>
      <c r="E130" s="523">
        <v>17</v>
      </c>
      <c r="F130" s="523">
        <v>83</v>
      </c>
    </row>
    <row r="131" spans="1:6">
      <c r="A131" s="521" t="s">
        <v>320</v>
      </c>
      <c r="B131" s="521" t="s">
        <v>9</v>
      </c>
      <c r="C131" s="521">
        <v>10.8</v>
      </c>
      <c r="D131" s="521">
        <v>89.2</v>
      </c>
      <c r="E131" s="521">
        <v>15.8</v>
      </c>
      <c r="F131" s="521">
        <v>84.2</v>
      </c>
    </row>
    <row r="132" spans="1:6">
      <c r="A132" s="35" t="s">
        <v>320</v>
      </c>
      <c r="B132" s="35" t="s">
        <v>340</v>
      </c>
      <c r="C132" s="35">
        <f>C131-C130</f>
        <v>-13.8</v>
      </c>
      <c r="D132" s="35">
        <f t="shared" ref="D132:F132" si="9">D131-D130</f>
        <v>13.799999999999997</v>
      </c>
      <c r="E132" s="35">
        <f t="shared" si="9"/>
        <v>-1.1999999999999993</v>
      </c>
      <c r="F132" s="35">
        <f t="shared" si="9"/>
        <v>1.2000000000000028</v>
      </c>
    </row>
    <row r="133" spans="1:6">
      <c r="A133" s="522" t="s">
        <v>297</v>
      </c>
      <c r="B133" s="522" t="s">
        <v>7</v>
      </c>
      <c r="C133" s="522">
        <v>23.3</v>
      </c>
      <c r="D133" s="522">
        <v>76.7</v>
      </c>
      <c r="E133" s="522">
        <v>23.8</v>
      </c>
      <c r="F133" s="522">
        <v>76.2</v>
      </c>
    </row>
    <row r="134" spans="1:6">
      <c r="A134" s="523" t="s">
        <v>297</v>
      </c>
      <c r="B134" s="523" t="s">
        <v>8</v>
      </c>
      <c r="C134" s="523">
        <v>27.7</v>
      </c>
      <c r="D134" s="523">
        <v>72.3</v>
      </c>
      <c r="E134" s="523">
        <v>22.6</v>
      </c>
      <c r="F134" s="523">
        <v>77.400000000000006</v>
      </c>
    </row>
    <row r="135" spans="1:6">
      <c r="A135" s="521" t="s">
        <v>297</v>
      </c>
      <c r="B135" s="521" t="s">
        <v>9</v>
      </c>
      <c r="C135" s="521">
        <v>18.600000000000001</v>
      </c>
      <c r="D135" s="521">
        <v>81.400000000000006</v>
      </c>
      <c r="E135" s="521">
        <v>25.1</v>
      </c>
      <c r="F135" s="521">
        <v>74.900000000000006</v>
      </c>
    </row>
    <row r="136" spans="1:6">
      <c r="A136" s="35" t="s">
        <v>297</v>
      </c>
      <c r="B136" s="35" t="s">
        <v>340</v>
      </c>
      <c r="C136" s="35">
        <f>C135-C134</f>
        <v>-9.0999999999999979</v>
      </c>
      <c r="D136" s="35">
        <f t="shared" ref="D136:F136" si="10">D135-D134</f>
        <v>9.1000000000000085</v>
      </c>
      <c r="E136" s="35">
        <f t="shared" si="10"/>
        <v>2.5</v>
      </c>
      <c r="F136" s="35">
        <f t="shared" si="10"/>
        <v>-2.5</v>
      </c>
    </row>
    <row r="137" spans="1:6">
      <c r="A137" s="522" t="s">
        <v>321</v>
      </c>
      <c r="B137" s="522" t="s">
        <v>7</v>
      </c>
      <c r="C137" s="522">
        <v>21.6</v>
      </c>
      <c r="D137" s="522">
        <v>78.400000000000006</v>
      </c>
      <c r="E137" s="522">
        <v>31.2</v>
      </c>
      <c r="F137" s="522">
        <v>68.8</v>
      </c>
    </row>
    <row r="138" spans="1:6">
      <c r="A138" s="523" t="s">
        <v>321</v>
      </c>
      <c r="B138" s="523" t="s">
        <v>8</v>
      </c>
      <c r="C138" s="523">
        <v>28.2</v>
      </c>
      <c r="D138" s="523">
        <v>71.8</v>
      </c>
      <c r="E138" s="523">
        <v>30.4</v>
      </c>
      <c r="F138" s="523">
        <v>69.599999999999994</v>
      </c>
    </row>
    <row r="139" spans="1:6">
      <c r="A139" s="521" t="s">
        <v>321</v>
      </c>
      <c r="B139" s="521" t="s">
        <v>9</v>
      </c>
      <c r="C139" s="521">
        <v>15</v>
      </c>
      <c r="D139" s="521">
        <v>85</v>
      </c>
      <c r="E139" s="521">
        <v>31.9</v>
      </c>
      <c r="F139" s="521">
        <v>68.099999999999994</v>
      </c>
    </row>
    <row r="140" spans="1:6">
      <c r="A140" s="35" t="s">
        <v>321</v>
      </c>
      <c r="B140" s="35" t="s">
        <v>340</v>
      </c>
      <c r="C140" s="35">
        <f>C139-C138</f>
        <v>-13.2</v>
      </c>
      <c r="D140" s="35">
        <f t="shared" ref="D140:F140" si="11">D139-D138</f>
        <v>13.200000000000003</v>
      </c>
      <c r="E140" s="35">
        <f t="shared" si="11"/>
        <v>1.5</v>
      </c>
      <c r="F140" s="35">
        <f t="shared" si="11"/>
        <v>-1.5</v>
      </c>
    </row>
    <row r="141" spans="1:6">
      <c r="A141" s="522" t="s">
        <v>304</v>
      </c>
      <c r="B141" s="522" t="s">
        <v>7</v>
      </c>
      <c r="C141" s="522">
        <v>20.7</v>
      </c>
      <c r="D141" s="522">
        <v>79.3</v>
      </c>
      <c r="E141" s="522">
        <v>21.1</v>
      </c>
      <c r="F141" s="522">
        <v>78.900000000000006</v>
      </c>
    </row>
    <row r="142" spans="1:6">
      <c r="A142" s="523" t="s">
        <v>304</v>
      </c>
      <c r="B142" s="523" t="s">
        <v>8</v>
      </c>
      <c r="C142" s="523">
        <v>24.4</v>
      </c>
      <c r="D142" s="523">
        <v>75.599999999999994</v>
      </c>
      <c r="E142" s="523">
        <v>21.2</v>
      </c>
      <c r="F142" s="523">
        <v>78.8</v>
      </c>
    </row>
    <row r="143" spans="1:6">
      <c r="A143" s="521" t="s">
        <v>304</v>
      </c>
      <c r="B143" s="521" t="s">
        <v>9</v>
      </c>
      <c r="C143" s="521">
        <v>16.399999999999999</v>
      </c>
      <c r="D143" s="521">
        <v>83.6</v>
      </c>
      <c r="E143" s="521">
        <v>21</v>
      </c>
      <c r="F143" s="521">
        <v>79</v>
      </c>
    </row>
    <row r="144" spans="1:6">
      <c r="A144" s="35" t="s">
        <v>304</v>
      </c>
      <c r="B144" s="35" t="s">
        <v>340</v>
      </c>
      <c r="C144" s="35">
        <f>C143-C142</f>
        <v>-8</v>
      </c>
      <c r="D144" s="35">
        <f t="shared" ref="D144:F144" si="12">D143-D142</f>
        <v>8</v>
      </c>
      <c r="E144" s="35">
        <f t="shared" si="12"/>
        <v>-0.19999999999999929</v>
      </c>
      <c r="F144" s="35">
        <f t="shared" si="12"/>
        <v>0.20000000000000284</v>
      </c>
    </row>
    <row r="145" spans="1:6">
      <c r="A145" s="522" t="s">
        <v>296</v>
      </c>
      <c r="B145" s="522" t="s">
        <v>7</v>
      </c>
      <c r="C145" s="522">
        <v>35.9</v>
      </c>
      <c r="D145" s="522">
        <v>64.099999999999994</v>
      </c>
      <c r="E145" s="522">
        <v>30.2</v>
      </c>
      <c r="F145" s="522">
        <v>69.8</v>
      </c>
    </row>
    <row r="146" spans="1:6">
      <c r="A146" s="523" t="s">
        <v>296</v>
      </c>
      <c r="B146" s="523" t="s">
        <v>8</v>
      </c>
      <c r="C146" s="523">
        <v>44.9</v>
      </c>
      <c r="D146" s="523">
        <v>55.1</v>
      </c>
      <c r="E146" s="523">
        <v>34.200000000000003</v>
      </c>
      <c r="F146" s="523">
        <v>65.8</v>
      </c>
    </row>
    <row r="147" spans="1:6">
      <c r="A147" s="521" t="s">
        <v>296</v>
      </c>
      <c r="B147" s="521" t="s">
        <v>9</v>
      </c>
      <c r="C147" s="521">
        <v>26</v>
      </c>
      <c r="D147" s="521">
        <v>74</v>
      </c>
      <c r="E147" s="521">
        <v>26</v>
      </c>
      <c r="F147" s="521">
        <v>74</v>
      </c>
    </row>
    <row r="148" spans="1:6">
      <c r="A148" s="35" t="s">
        <v>296</v>
      </c>
      <c r="B148" s="35" t="s">
        <v>340</v>
      </c>
      <c r="C148" s="35">
        <f>C147-C146</f>
        <v>-18.899999999999999</v>
      </c>
      <c r="D148" s="35">
        <f t="shared" ref="D148:F148" si="13">D147-D146</f>
        <v>18.899999999999999</v>
      </c>
      <c r="E148" s="35">
        <f t="shared" si="13"/>
        <v>-8.2000000000000028</v>
      </c>
      <c r="F148" s="35">
        <f t="shared" si="13"/>
        <v>8.2000000000000028</v>
      </c>
    </row>
    <row r="149" spans="1:6">
      <c r="A149" s="522" t="s">
        <v>313</v>
      </c>
      <c r="B149" s="522" t="s">
        <v>7</v>
      </c>
      <c r="C149" s="522">
        <v>23.6</v>
      </c>
      <c r="D149" s="522">
        <v>76.400000000000006</v>
      </c>
      <c r="E149" s="522">
        <v>21.1</v>
      </c>
      <c r="F149" s="522">
        <v>78.900000000000006</v>
      </c>
    </row>
    <row r="150" spans="1:6">
      <c r="A150" s="523" t="s">
        <v>313</v>
      </c>
      <c r="B150" s="523" t="s">
        <v>8</v>
      </c>
      <c r="C150" s="523">
        <v>28.8</v>
      </c>
      <c r="D150" s="523">
        <v>71.2</v>
      </c>
      <c r="E150" s="523">
        <v>20.5</v>
      </c>
      <c r="F150" s="523">
        <v>79.5</v>
      </c>
    </row>
    <row r="151" spans="1:6">
      <c r="A151" s="521" t="s">
        <v>313</v>
      </c>
      <c r="B151" s="521" t="s">
        <v>9</v>
      </c>
      <c r="C151" s="521">
        <v>18.3</v>
      </c>
      <c r="D151" s="521">
        <v>81.7</v>
      </c>
      <c r="E151" s="521">
        <v>21.7</v>
      </c>
      <c r="F151" s="521">
        <v>78.3</v>
      </c>
    </row>
    <row r="152" spans="1:6">
      <c r="A152" s="35" t="s">
        <v>313</v>
      </c>
      <c r="B152" s="35" t="s">
        <v>340</v>
      </c>
      <c r="C152" s="35">
        <f>C151-C150</f>
        <v>-10.5</v>
      </c>
      <c r="D152" s="35">
        <f t="shared" ref="D152:F152" si="14">D151-D150</f>
        <v>10.5</v>
      </c>
      <c r="E152" s="35">
        <f t="shared" si="14"/>
        <v>1.1999999999999993</v>
      </c>
      <c r="F152" s="35">
        <f t="shared" si="14"/>
        <v>-1.2000000000000028</v>
      </c>
    </row>
    <row r="153" spans="1:6">
      <c r="A153" s="522" t="s">
        <v>699</v>
      </c>
      <c r="B153" s="522" t="s">
        <v>7</v>
      </c>
      <c r="C153" s="522">
        <v>20.7</v>
      </c>
      <c r="D153" s="522">
        <v>79.3</v>
      </c>
      <c r="E153" s="522">
        <v>20.399999999999999</v>
      </c>
      <c r="F153" s="522">
        <v>79.599999999999994</v>
      </c>
    </row>
    <row r="154" spans="1:6">
      <c r="A154" s="523" t="s">
        <v>699</v>
      </c>
      <c r="B154" s="523" t="s">
        <v>8</v>
      </c>
      <c r="C154" s="523">
        <v>26.3</v>
      </c>
      <c r="D154" s="523">
        <v>73.7</v>
      </c>
      <c r="E154" s="523">
        <v>20.8</v>
      </c>
      <c r="F154" s="523">
        <v>79.2</v>
      </c>
    </row>
    <row r="155" spans="1:6">
      <c r="A155" s="521" t="s">
        <v>699</v>
      </c>
      <c r="B155" s="521" t="s">
        <v>9</v>
      </c>
      <c r="C155" s="521">
        <v>15</v>
      </c>
      <c r="D155" s="521">
        <v>85</v>
      </c>
      <c r="E155" s="521">
        <v>20</v>
      </c>
      <c r="F155" s="521">
        <v>80</v>
      </c>
    </row>
    <row r="156" spans="1:6">
      <c r="A156" s="35" t="s">
        <v>699</v>
      </c>
      <c r="B156" s="35" t="s">
        <v>340</v>
      </c>
      <c r="C156" s="35">
        <f>C155-C154</f>
        <v>-11.3</v>
      </c>
      <c r="D156" s="35">
        <f t="shared" ref="D156:F156" si="15">D155-D154</f>
        <v>11.299999999999997</v>
      </c>
      <c r="E156" s="35">
        <f t="shared" si="15"/>
        <v>-0.80000000000000071</v>
      </c>
      <c r="F156" s="35">
        <f t="shared" si="15"/>
        <v>0.79999999999999716</v>
      </c>
    </row>
    <row r="157" spans="1:6">
      <c r="A157" s="522" t="s">
        <v>318</v>
      </c>
      <c r="B157" s="522" t="s">
        <v>7</v>
      </c>
      <c r="C157" s="522">
        <v>11.8</v>
      </c>
      <c r="D157" s="522">
        <v>88.2</v>
      </c>
      <c r="E157" s="522">
        <v>15.7</v>
      </c>
      <c r="F157" s="522">
        <v>84.3</v>
      </c>
    </row>
    <row r="158" spans="1:6">
      <c r="A158" s="523" t="s">
        <v>318</v>
      </c>
      <c r="B158" s="523" t="s">
        <v>8</v>
      </c>
      <c r="C158" s="523">
        <v>15.1</v>
      </c>
      <c r="D158" s="523">
        <v>84.9</v>
      </c>
      <c r="E158" s="523">
        <v>15.7</v>
      </c>
      <c r="F158" s="523">
        <v>84.3</v>
      </c>
    </row>
    <row r="159" spans="1:6">
      <c r="A159" s="521" t="s">
        <v>318</v>
      </c>
      <c r="B159" s="521" t="s">
        <v>9</v>
      </c>
      <c r="C159" s="521">
        <v>8.5</v>
      </c>
      <c r="D159" s="521">
        <v>91.5</v>
      </c>
      <c r="E159" s="521">
        <v>15.7</v>
      </c>
      <c r="F159" s="521">
        <v>84.3</v>
      </c>
    </row>
    <row r="160" spans="1:6">
      <c r="A160" s="35" t="s">
        <v>318</v>
      </c>
      <c r="B160" s="35" t="s">
        <v>340</v>
      </c>
      <c r="C160" s="35">
        <v>-6.6</v>
      </c>
      <c r="D160" s="35">
        <v>6.5999999999999943</v>
      </c>
      <c r="E160" s="35">
        <v>0</v>
      </c>
      <c r="F160" s="35">
        <v>0</v>
      </c>
    </row>
    <row r="161" spans="1:6">
      <c r="A161" s="522" t="s">
        <v>298</v>
      </c>
      <c r="B161" s="522" t="s">
        <v>7</v>
      </c>
      <c r="C161" s="522">
        <v>47.1</v>
      </c>
      <c r="D161" s="522">
        <v>52.9</v>
      </c>
      <c r="E161" s="522">
        <v>44.4</v>
      </c>
      <c r="F161" s="522">
        <v>55.6</v>
      </c>
    </row>
    <row r="162" spans="1:6">
      <c r="A162" s="523" t="s">
        <v>298</v>
      </c>
      <c r="B162" s="523" t="s">
        <v>8</v>
      </c>
      <c r="C162" s="523">
        <v>55.1</v>
      </c>
      <c r="D162" s="523">
        <v>44.9</v>
      </c>
      <c r="E162" s="523">
        <v>45.2</v>
      </c>
      <c r="F162" s="523">
        <v>54.8</v>
      </c>
    </row>
    <row r="163" spans="1:6">
      <c r="A163" s="521" t="s">
        <v>298</v>
      </c>
      <c r="B163" s="521" t="s">
        <v>9</v>
      </c>
      <c r="C163" s="521">
        <v>38.1</v>
      </c>
      <c r="D163" s="521">
        <v>61.9</v>
      </c>
      <c r="E163" s="521">
        <v>43.6</v>
      </c>
      <c r="F163" s="521">
        <v>56.4</v>
      </c>
    </row>
    <row r="164" spans="1:6">
      <c r="A164" s="35" t="s">
        <v>298</v>
      </c>
      <c r="B164" s="35" t="s">
        <v>340</v>
      </c>
      <c r="C164" s="35">
        <f>C163-C162</f>
        <v>-17</v>
      </c>
      <c r="D164" s="35">
        <f t="shared" ref="D164:F164" si="16">D163-D162</f>
        <v>17</v>
      </c>
      <c r="E164" s="35">
        <f t="shared" si="16"/>
        <v>-1.6000000000000014</v>
      </c>
      <c r="F164" s="35">
        <f t="shared" si="16"/>
        <v>1.6000000000000014</v>
      </c>
    </row>
    <row r="165" spans="1:6">
      <c r="A165" s="522" t="s">
        <v>301</v>
      </c>
      <c r="B165" s="522" t="s">
        <v>7</v>
      </c>
      <c r="C165" s="522">
        <v>11.1</v>
      </c>
      <c r="D165" s="522">
        <v>88.9</v>
      </c>
      <c r="E165" s="522">
        <v>10.199999999999999</v>
      </c>
      <c r="F165" s="522">
        <v>89.8</v>
      </c>
    </row>
    <row r="166" spans="1:6">
      <c r="A166" s="523" t="s">
        <v>301</v>
      </c>
      <c r="B166" s="523" t="s">
        <v>8</v>
      </c>
      <c r="C166" s="523">
        <v>14.5</v>
      </c>
      <c r="D166" s="523">
        <v>85.5</v>
      </c>
      <c r="E166" s="523">
        <v>10.1</v>
      </c>
      <c r="F166" s="523">
        <v>89.9</v>
      </c>
    </row>
    <row r="167" spans="1:6">
      <c r="A167" s="521" t="s">
        <v>301</v>
      </c>
      <c r="B167" s="521" t="s">
        <v>9</v>
      </c>
      <c r="C167" s="521">
        <v>7.6</v>
      </c>
      <c r="D167" s="521">
        <v>92.4</v>
      </c>
      <c r="E167" s="521">
        <v>10.3</v>
      </c>
      <c r="F167" s="521">
        <v>89.7</v>
      </c>
    </row>
    <row r="168" spans="1:6">
      <c r="A168" s="35" t="s">
        <v>301</v>
      </c>
      <c r="B168" s="35" t="s">
        <v>340</v>
      </c>
      <c r="C168" s="35">
        <f>C167-C166</f>
        <v>-6.9</v>
      </c>
      <c r="D168" s="35">
        <f t="shared" ref="D168:F168" si="17">D167-D166</f>
        <v>6.9000000000000057</v>
      </c>
      <c r="E168" s="35">
        <f t="shared" si="17"/>
        <v>0.20000000000000107</v>
      </c>
      <c r="F168" s="35">
        <f t="shared" si="17"/>
        <v>-0.20000000000000284</v>
      </c>
    </row>
    <row r="169" spans="1:6">
      <c r="A169" s="522" t="s">
        <v>312</v>
      </c>
      <c r="B169" s="522" t="s">
        <v>7</v>
      </c>
      <c r="C169" s="522">
        <v>18.399999999999999</v>
      </c>
      <c r="D169" s="522">
        <v>81.599999999999994</v>
      </c>
      <c r="E169" s="522">
        <v>18.8</v>
      </c>
      <c r="F169" s="522">
        <v>81.2</v>
      </c>
    </row>
    <row r="170" spans="1:6">
      <c r="A170" s="523" t="s">
        <v>312</v>
      </c>
      <c r="B170" s="523" t="s">
        <v>8</v>
      </c>
      <c r="C170" s="523">
        <v>23.2</v>
      </c>
      <c r="D170" s="523">
        <v>76.8</v>
      </c>
      <c r="E170" s="523">
        <v>19.5</v>
      </c>
      <c r="F170" s="523">
        <v>80.5</v>
      </c>
    </row>
    <row r="171" spans="1:6">
      <c r="A171" s="521" t="s">
        <v>312</v>
      </c>
      <c r="B171" s="521" t="s">
        <v>9</v>
      </c>
      <c r="C171" s="521">
        <v>13.6</v>
      </c>
      <c r="D171" s="521">
        <v>86.4</v>
      </c>
      <c r="E171" s="521">
        <v>18.100000000000001</v>
      </c>
      <c r="F171" s="521">
        <v>81.900000000000006</v>
      </c>
    </row>
    <row r="172" spans="1:6">
      <c r="A172" s="35" t="s">
        <v>312</v>
      </c>
      <c r="B172" s="35" t="s">
        <v>340</v>
      </c>
      <c r="C172" s="35">
        <f>C171-C170</f>
        <v>-9.6</v>
      </c>
      <c r="D172" s="35">
        <f t="shared" ref="D172:F172" si="18">D171-D170</f>
        <v>9.6000000000000085</v>
      </c>
      <c r="E172" s="35">
        <f t="shared" si="18"/>
        <v>-1.3999999999999986</v>
      </c>
      <c r="F172" s="35">
        <f t="shared" si="18"/>
        <v>1.4000000000000057</v>
      </c>
    </row>
    <row r="173" spans="1:6">
      <c r="A173" s="522" t="s">
        <v>309</v>
      </c>
      <c r="B173" s="522" t="s">
        <v>7</v>
      </c>
      <c r="C173" s="522">
        <v>22.4</v>
      </c>
      <c r="D173" s="522">
        <v>77.599999999999994</v>
      </c>
      <c r="E173" s="522">
        <v>17.3</v>
      </c>
      <c r="F173" s="522">
        <v>82.7</v>
      </c>
    </row>
    <row r="174" spans="1:6">
      <c r="A174" s="523" t="s">
        <v>309</v>
      </c>
      <c r="B174" s="523" t="s">
        <v>8</v>
      </c>
      <c r="C174" s="523">
        <v>29.4</v>
      </c>
      <c r="D174" s="523">
        <v>70.599999999999994</v>
      </c>
      <c r="E174" s="523">
        <v>17.3</v>
      </c>
      <c r="F174" s="523">
        <v>82.7</v>
      </c>
    </row>
    <row r="175" spans="1:6">
      <c r="A175" s="521" t="s">
        <v>309</v>
      </c>
      <c r="B175" s="521" t="s">
        <v>9</v>
      </c>
      <c r="C175" s="521">
        <v>15.7</v>
      </c>
      <c r="D175" s="521">
        <v>84.3</v>
      </c>
      <c r="E175" s="521">
        <v>17.399999999999999</v>
      </c>
      <c r="F175" s="521">
        <v>82.6</v>
      </c>
    </row>
    <row r="176" spans="1:6">
      <c r="A176" s="35" t="s">
        <v>309</v>
      </c>
      <c r="B176" s="35" t="s">
        <v>340</v>
      </c>
      <c r="C176" s="35">
        <f>C175-C174</f>
        <v>-13.7</v>
      </c>
      <c r="D176" s="35">
        <f t="shared" ref="D176:F176" si="19">D175-D174</f>
        <v>13.700000000000003</v>
      </c>
      <c r="E176" s="35">
        <f t="shared" si="19"/>
        <v>9.9999999999997868E-2</v>
      </c>
      <c r="F176" s="35">
        <f t="shared" si="19"/>
        <v>-0.10000000000000853</v>
      </c>
    </row>
    <row r="177" spans="1:6">
      <c r="A177" s="522" t="s">
        <v>294</v>
      </c>
      <c r="B177" s="522" t="s">
        <v>7</v>
      </c>
      <c r="C177" s="522" t="s">
        <v>700</v>
      </c>
      <c r="D177" s="522" t="s">
        <v>700</v>
      </c>
      <c r="E177" s="522">
        <v>24.7</v>
      </c>
      <c r="F177" s="522">
        <v>75.3</v>
      </c>
    </row>
    <row r="178" spans="1:6">
      <c r="A178" s="523" t="s">
        <v>294</v>
      </c>
      <c r="B178" s="523" t="s">
        <v>8</v>
      </c>
      <c r="C178" s="523" t="s">
        <v>700</v>
      </c>
      <c r="D178" s="523" t="s">
        <v>700</v>
      </c>
      <c r="E178" s="523">
        <v>24.6</v>
      </c>
      <c r="F178" s="523">
        <v>75.400000000000006</v>
      </c>
    </row>
    <row r="179" spans="1:6">
      <c r="A179" s="521" t="s">
        <v>294</v>
      </c>
      <c r="B179" s="521" t="s">
        <v>9</v>
      </c>
      <c r="C179" s="521" t="s">
        <v>700</v>
      </c>
      <c r="D179" s="521" t="s">
        <v>700</v>
      </c>
      <c r="E179" s="521">
        <v>24.8</v>
      </c>
      <c r="F179" s="521">
        <v>75.2</v>
      </c>
    </row>
    <row r="180" spans="1:6">
      <c r="A180" s="35" t="s">
        <v>294</v>
      </c>
      <c r="B180" s="35" t="s">
        <v>340</v>
      </c>
      <c r="C180" s="35"/>
      <c r="D180" s="35"/>
      <c r="E180" s="35">
        <f t="shared" ref="E180:F180" si="20">E179-E178</f>
        <v>0.19999999999999929</v>
      </c>
      <c r="F180" s="35">
        <f t="shared" si="20"/>
        <v>-0.20000000000000284</v>
      </c>
    </row>
    <row r="181" spans="1:6">
      <c r="A181" s="522" t="s">
        <v>306</v>
      </c>
      <c r="B181" s="522" t="s">
        <v>7</v>
      </c>
      <c r="C181" s="522">
        <v>21.3</v>
      </c>
      <c r="D181" s="522">
        <v>78.7</v>
      </c>
      <c r="E181" s="522">
        <v>19.7</v>
      </c>
      <c r="F181" s="522">
        <v>80.3</v>
      </c>
    </row>
    <row r="182" spans="1:6">
      <c r="A182" s="523" t="s">
        <v>306</v>
      </c>
      <c r="B182" s="523" t="s">
        <v>8</v>
      </c>
      <c r="C182" s="523">
        <v>24.7</v>
      </c>
      <c r="D182" s="523">
        <v>75.3</v>
      </c>
      <c r="E182" s="523">
        <v>18.3</v>
      </c>
      <c r="F182" s="523">
        <v>81.7</v>
      </c>
    </row>
    <row r="183" spans="1:6">
      <c r="A183" s="521" t="s">
        <v>306</v>
      </c>
      <c r="B183" s="521" t="s">
        <v>9</v>
      </c>
      <c r="C183" s="521">
        <v>17.8</v>
      </c>
      <c r="D183" s="521">
        <v>82.2</v>
      </c>
      <c r="E183" s="521">
        <v>21</v>
      </c>
      <c r="F183" s="521">
        <v>79</v>
      </c>
    </row>
    <row r="184" spans="1:6">
      <c r="A184" s="35" t="s">
        <v>306</v>
      </c>
      <c r="B184" s="35" t="s">
        <v>340</v>
      </c>
      <c r="C184" s="35">
        <f>C183-C182</f>
        <v>-6.8999999999999986</v>
      </c>
      <c r="D184" s="35">
        <f t="shared" ref="D184:F184" si="21">D183-D182</f>
        <v>6.9000000000000057</v>
      </c>
      <c r="E184" s="35">
        <f t="shared" si="21"/>
        <v>2.6999999999999993</v>
      </c>
      <c r="F184" s="35">
        <f t="shared" si="21"/>
        <v>-2.7000000000000028</v>
      </c>
    </row>
    <row r="185" spans="1:6">
      <c r="A185" s="522" t="s">
        <v>315</v>
      </c>
      <c r="B185" s="522" t="s">
        <v>7</v>
      </c>
      <c r="C185" s="522">
        <v>24.1</v>
      </c>
      <c r="D185" s="522">
        <v>75.900000000000006</v>
      </c>
      <c r="E185" s="522">
        <v>15.8</v>
      </c>
      <c r="F185" s="522">
        <v>84.2</v>
      </c>
    </row>
    <row r="186" spans="1:6">
      <c r="A186" s="523" t="s">
        <v>315</v>
      </c>
      <c r="B186" s="523" t="s">
        <v>8</v>
      </c>
      <c r="C186" s="523">
        <v>29.4</v>
      </c>
      <c r="D186" s="523">
        <v>70.599999999999994</v>
      </c>
      <c r="E186" s="523">
        <v>16.399999999999999</v>
      </c>
      <c r="F186" s="523">
        <v>83.6</v>
      </c>
    </row>
    <row r="187" spans="1:6">
      <c r="A187" s="521" t="s">
        <v>315</v>
      </c>
      <c r="B187" s="521" t="s">
        <v>9</v>
      </c>
      <c r="C187" s="521">
        <v>18.8</v>
      </c>
      <c r="D187" s="521">
        <v>81.2</v>
      </c>
      <c r="E187" s="521">
        <v>15.1</v>
      </c>
      <c r="F187" s="521">
        <v>84.9</v>
      </c>
    </row>
    <row r="188" spans="1:6">
      <c r="A188" s="35" t="s">
        <v>315</v>
      </c>
      <c r="B188" s="35" t="s">
        <v>340</v>
      </c>
      <c r="C188" s="35">
        <f>C187-C186</f>
        <v>-10.599999999999998</v>
      </c>
      <c r="D188" s="35">
        <f t="shared" ref="D188:F188" si="22">D187-D186</f>
        <v>10.600000000000009</v>
      </c>
      <c r="E188" s="35">
        <f t="shared" si="22"/>
        <v>-1.2999999999999989</v>
      </c>
      <c r="F188" s="35">
        <f t="shared" si="22"/>
        <v>1.3000000000000114</v>
      </c>
    </row>
    <row r="189" spans="1:6">
      <c r="A189" s="522" t="s">
        <v>449</v>
      </c>
      <c r="B189" s="522" t="s">
        <v>7</v>
      </c>
      <c r="C189" s="522">
        <v>24.4</v>
      </c>
      <c r="D189" s="522">
        <v>75.599999999999994</v>
      </c>
      <c r="E189" s="522">
        <v>25.6</v>
      </c>
      <c r="F189" s="522">
        <v>74.400000000000006</v>
      </c>
    </row>
    <row r="190" spans="1:6">
      <c r="A190" s="523" t="s">
        <v>449</v>
      </c>
      <c r="B190" s="523" t="s">
        <v>8</v>
      </c>
      <c r="C190" s="523">
        <v>31.8</v>
      </c>
      <c r="D190" s="523">
        <v>68.2</v>
      </c>
      <c r="E190" s="523">
        <v>27.4</v>
      </c>
      <c r="F190" s="523">
        <v>72.599999999999994</v>
      </c>
    </row>
    <row r="191" spans="1:6">
      <c r="A191" s="521" t="s">
        <v>449</v>
      </c>
      <c r="B191" s="521" t="s">
        <v>9</v>
      </c>
      <c r="C191" s="521">
        <v>16.600000000000001</v>
      </c>
      <c r="D191" s="521">
        <v>83.4</v>
      </c>
      <c r="E191" s="521">
        <v>23.8</v>
      </c>
      <c r="F191" s="521">
        <v>76.2</v>
      </c>
    </row>
    <row r="192" spans="1:6">
      <c r="A192" s="35" t="s">
        <v>449</v>
      </c>
      <c r="B192" s="35" t="s">
        <v>340</v>
      </c>
      <c r="C192" s="35">
        <f>C191-C190</f>
        <v>-15.2</v>
      </c>
      <c r="D192" s="35">
        <f t="shared" ref="D192:F192" si="23">D191-D190</f>
        <v>15.200000000000003</v>
      </c>
      <c r="E192" s="35">
        <f t="shared" si="23"/>
        <v>-3.5999999999999979</v>
      </c>
      <c r="F192" s="35">
        <f t="shared" si="23"/>
        <v>3.6000000000000085</v>
      </c>
    </row>
    <row r="193" spans="1:6">
      <c r="A193" s="522" t="s">
        <v>295</v>
      </c>
      <c r="B193" s="522" t="s">
        <v>7</v>
      </c>
      <c r="C193" s="522">
        <v>40.799999999999997</v>
      </c>
      <c r="D193" s="522">
        <v>59.2</v>
      </c>
      <c r="E193" s="522">
        <v>46.6</v>
      </c>
      <c r="F193" s="522">
        <v>53.4</v>
      </c>
    </row>
    <row r="194" spans="1:6">
      <c r="A194" s="523" t="s">
        <v>295</v>
      </c>
      <c r="B194" s="523" t="s">
        <v>8</v>
      </c>
      <c r="C194" s="523">
        <v>47.8</v>
      </c>
      <c r="D194" s="523">
        <v>52.2</v>
      </c>
      <c r="E194" s="523">
        <v>46</v>
      </c>
      <c r="F194" s="523">
        <v>54</v>
      </c>
    </row>
    <row r="195" spans="1:6">
      <c r="A195" s="521" t="s">
        <v>295</v>
      </c>
      <c r="B195" s="521" t="s">
        <v>9</v>
      </c>
      <c r="C195" s="521">
        <v>33.4</v>
      </c>
      <c r="D195" s="521">
        <v>66.599999999999994</v>
      </c>
      <c r="E195" s="521">
        <v>47.1</v>
      </c>
      <c r="F195" s="521">
        <v>52.9</v>
      </c>
    </row>
    <row r="196" spans="1:6">
      <c r="A196" s="35" t="s">
        <v>295</v>
      </c>
      <c r="B196" s="35" t="s">
        <v>340</v>
      </c>
      <c r="C196" s="35">
        <f>C195-C194</f>
        <v>-14.399999999999999</v>
      </c>
      <c r="D196" s="35">
        <f t="shared" ref="D196:F196" si="24">D195-D194</f>
        <v>14.399999999999991</v>
      </c>
      <c r="E196" s="35">
        <f t="shared" si="24"/>
        <v>1.1000000000000014</v>
      </c>
      <c r="F196" s="35">
        <f t="shared" si="24"/>
        <v>-1.1000000000000014</v>
      </c>
    </row>
    <row r="197" spans="1:6">
      <c r="A197" s="522" t="s">
        <v>311</v>
      </c>
      <c r="B197" s="522" t="s">
        <v>7</v>
      </c>
      <c r="C197" s="522">
        <v>13.5</v>
      </c>
      <c r="D197" s="522">
        <v>86.5</v>
      </c>
      <c r="E197" s="522">
        <v>15</v>
      </c>
      <c r="F197" s="522">
        <v>85</v>
      </c>
    </row>
    <row r="198" spans="1:6">
      <c r="A198" s="523" t="s">
        <v>311</v>
      </c>
      <c r="B198" s="523" t="s">
        <v>8</v>
      </c>
      <c r="C198" s="523">
        <v>19.600000000000001</v>
      </c>
      <c r="D198" s="523">
        <v>80.400000000000006</v>
      </c>
      <c r="E198" s="523">
        <v>16.8</v>
      </c>
      <c r="F198" s="523">
        <v>83.2</v>
      </c>
    </row>
    <row r="199" spans="1:6">
      <c r="A199" s="521" t="s">
        <v>311</v>
      </c>
      <c r="B199" s="521" t="s">
        <v>9</v>
      </c>
      <c r="C199" s="521">
        <v>7.3</v>
      </c>
      <c r="D199" s="521">
        <v>92.7</v>
      </c>
      <c r="E199" s="521">
        <v>13.1</v>
      </c>
      <c r="F199" s="521">
        <v>86.9</v>
      </c>
    </row>
    <row r="200" spans="1:6">
      <c r="A200" s="35" t="s">
        <v>311</v>
      </c>
      <c r="B200" s="35" t="s">
        <v>340</v>
      </c>
      <c r="C200" s="35">
        <f>C199-C198</f>
        <v>-12.3</v>
      </c>
      <c r="D200" s="35">
        <f t="shared" ref="D200:F200" si="25">D199-D198</f>
        <v>12.299999999999997</v>
      </c>
      <c r="E200" s="35">
        <f t="shared" si="25"/>
        <v>-3.7000000000000011</v>
      </c>
      <c r="F200" s="35">
        <f t="shared" si="25"/>
        <v>3.7000000000000028</v>
      </c>
    </row>
    <row r="201" spans="1:6">
      <c r="A201" s="522" t="s">
        <v>319</v>
      </c>
      <c r="B201" s="522" t="s">
        <v>7</v>
      </c>
      <c r="C201" s="522">
        <v>14.7</v>
      </c>
      <c r="D201" s="522">
        <v>85.3</v>
      </c>
      <c r="E201" s="522">
        <v>14.7</v>
      </c>
      <c r="F201" s="522">
        <v>85.3</v>
      </c>
    </row>
    <row r="202" spans="1:6">
      <c r="A202" s="523" t="s">
        <v>319</v>
      </c>
      <c r="B202" s="523" t="s">
        <v>8</v>
      </c>
      <c r="C202" s="523">
        <v>19.7</v>
      </c>
      <c r="D202" s="523">
        <v>80.3</v>
      </c>
      <c r="E202" s="523">
        <v>15.4</v>
      </c>
      <c r="F202" s="523">
        <v>84.6</v>
      </c>
    </row>
    <row r="203" spans="1:6">
      <c r="A203" s="521" t="s">
        <v>319</v>
      </c>
      <c r="B203" s="521" t="s">
        <v>9</v>
      </c>
      <c r="C203" s="521">
        <v>9.6</v>
      </c>
      <c r="D203" s="521">
        <v>90.4</v>
      </c>
      <c r="E203" s="521">
        <v>14.1</v>
      </c>
      <c r="F203" s="521">
        <v>85.9</v>
      </c>
    </row>
    <row r="204" spans="1:6">
      <c r="A204" s="35" t="s">
        <v>319</v>
      </c>
      <c r="B204" s="35" t="s">
        <v>340</v>
      </c>
      <c r="C204" s="35">
        <f>C203-C202</f>
        <v>-10.1</v>
      </c>
      <c r="D204" s="35">
        <f t="shared" ref="D204:F204" si="26">D203-D202</f>
        <v>10.100000000000009</v>
      </c>
      <c r="E204" s="35">
        <f t="shared" si="26"/>
        <v>-1.3000000000000007</v>
      </c>
      <c r="F204" s="35">
        <f t="shared" si="26"/>
        <v>1.3000000000000114</v>
      </c>
    </row>
    <row r="205" spans="1:6">
      <c r="A205" s="522" t="s">
        <v>299</v>
      </c>
      <c r="B205" s="522" t="s">
        <v>7</v>
      </c>
      <c r="C205" s="522">
        <v>20.2</v>
      </c>
      <c r="D205" s="522">
        <v>79.8</v>
      </c>
      <c r="E205" s="522">
        <v>23.3</v>
      </c>
      <c r="F205" s="522">
        <v>76.7</v>
      </c>
    </row>
    <row r="206" spans="1:6">
      <c r="A206" s="523" t="s">
        <v>299</v>
      </c>
      <c r="B206" s="523" t="s">
        <v>8</v>
      </c>
      <c r="C206" s="523">
        <v>24.4</v>
      </c>
      <c r="D206" s="523">
        <v>75.599999999999994</v>
      </c>
      <c r="E206" s="523">
        <v>23.3</v>
      </c>
      <c r="F206" s="523">
        <v>76.7</v>
      </c>
    </row>
    <row r="207" spans="1:6">
      <c r="A207" s="521" t="s">
        <v>299</v>
      </c>
      <c r="B207" s="521" t="s">
        <v>9</v>
      </c>
      <c r="C207" s="521">
        <v>15.9</v>
      </c>
      <c r="D207" s="521">
        <v>84.1</v>
      </c>
      <c r="E207" s="521">
        <v>23.2</v>
      </c>
      <c r="F207" s="521">
        <v>76.8</v>
      </c>
    </row>
    <row r="208" spans="1:6">
      <c r="A208" s="35" t="s">
        <v>299</v>
      </c>
      <c r="B208" s="35" t="s">
        <v>340</v>
      </c>
      <c r="C208" s="35">
        <f>C207-C206</f>
        <v>-8.4999999999999982</v>
      </c>
      <c r="D208" s="35">
        <f t="shared" ref="D208:F208" si="27">D207-D206</f>
        <v>8.5</v>
      </c>
      <c r="E208" s="35">
        <f t="shared" si="27"/>
        <v>-0.10000000000000142</v>
      </c>
      <c r="F208" s="35">
        <f t="shared" si="27"/>
        <v>9.9999999999994316E-2</v>
      </c>
    </row>
    <row r="209" spans="1:6">
      <c r="A209" s="522" t="s">
        <v>305</v>
      </c>
      <c r="B209" s="522" t="s">
        <v>7</v>
      </c>
      <c r="C209" s="522">
        <v>31.4</v>
      </c>
      <c r="D209" s="522">
        <v>68.599999999999994</v>
      </c>
      <c r="E209" s="522">
        <v>25.1</v>
      </c>
      <c r="F209" s="522">
        <v>74.900000000000006</v>
      </c>
    </row>
    <row r="210" spans="1:6">
      <c r="A210" s="523" t="s">
        <v>305</v>
      </c>
      <c r="B210" s="523" t="s">
        <v>8</v>
      </c>
      <c r="C210" s="523">
        <v>38.4</v>
      </c>
      <c r="D210" s="523">
        <v>61.6</v>
      </c>
      <c r="E210" s="523">
        <v>25.4</v>
      </c>
      <c r="F210" s="523">
        <v>74.599999999999994</v>
      </c>
    </row>
    <row r="211" spans="1:6">
      <c r="A211" s="521" t="s">
        <v>305</v>
      </c>
      <c r="B211" s="521" t="s">
        <v>9</v>
      </c>
      <c r="C211" s="521">
        <v>24.5</v>
      </c>
      <c r="D211" s="521">
        <v>75.5</v>
      </c>
      <c r="E211" s="521">
        <v>24.8</v>
      </c>
      <c r="F211" s="521">
        <v>75.2</v>
      </c>
    </row>
    <row r="212" spans="1:6">
      <c r="A212" s="35" t="s">
        <v>305</v>
      </c>
      <c r="B212" s="35" t="s">
        <v>340</v>
      </c>
      <c r="C212" s="35">
        <f>C211-C210</f>
        <v>-13.899999999999999</v>
      </c>
      <c r="D212" s="35">
        <f t="shared" ref="D212:F212" si="28">D211-D210</f>
        <v>13.899999999999999</v>
      </c>
      <c r="E212" s="35">
        <f t="shared" si="28"/>
        <v>-0.59999999999999787</v>
      </c>
      <c r="F212" s="35">
        <f t="shared" si="28"/>
        <v>0.60000000000000853</v>
      </c>
    </row>
    <row r="213" spans="1:6">
      <c r="A213" s="522" t="s">
        <v>317</v>
      </c>
      <c r="B213" s="522" t="s">
        <v>7</v>
      </c>
      <c r="C213" s="522">
        <v>30.5</v>
      </c>
      <c r="D213" s="522">
        <v>69.5</v>
      </c>
      <c r="E213" s="522">
        <v>35.799999999999997</v>
      </c>
      <c r="F213" s="522">
        <v>64.2</v>
      </c>
    </row>
    <row r="214" spans="1:6">
      <c r="A214" s="523" t="s">
        <v>317</v>
      </c>
      <c r="B214" s="523" t="s">
        <v>8</v>
      </c>
      <c r="C214" s="523">
        <v>39.200000000000003</v>
      </c>
      <c r="D214" s="523">
        <v>60.8</v>
      </c>
      <c r="E214" s="523">
        <v>37</v>
      </c>
      <c r="F214" s="523">
        <v>63</v>
      </c>
    </row>
    <row r="215" spans="1:6">
      <c r="A215" s="521" t="s">
        <v>317</v>
      </c>
      <c r="B215" s="521" t="s">
        <v>9</v>
      </c>
      <c r="C215" s="521">
        <v>21.6</v>
      </c>
      <c r="D215" s="521">
        <v>78.400000000000006</v>
      </c>
      <c r="E215" s="521">
        <v>34.6</v>
      </c>
      <c r="F215" s="521">
        <v>65.400000000000006</v>
      </c>
    </row>
    <row r="216" spans="1:6">
      <c r="A216" s="35" t="s">
        <v>317</v>
      </c>
      <c r="B216" s="35" t="s">
        <v>340</v>
      </c>
      <c r="C216" s="35">
        <f>C215-C214</f>
        <v>-17.600000000000001</v>
      </c>
      <c r="D216" s="35">
        <f t="shared" ref="D216:F216" si="29">D215-D214</f>
        <v>17.600000000000009</v>
      </c>
      <c r="E216" s="35">
        <f t="shared" si="29"/>
        <v>-2.3999999999999986</v>
      </c>
      <c r="F216" s="35">
        <f t="shared" si="29"/>
        <v>2.4000000000000057</v>
      </c>
    </row>
    <row r="217" spans="1:6">
      <c r="A217" s="522" t="s">
        <v>314</v>
      </c>
      <c r="B217" s="522" t="s">
        <v>7</v>
      </c>
      <c r="C217" s="522">
        <v>29.3</v>
      </c>
      <c r="D217" s="522">
        <v>70.7</v>
      </c>
      <c r="E217" s="522">
        <v>27.2</v>
      </c>
      <c r="F217" s="522">
        <v>72.8</v>
      </c>
    </row>
    <row r="218" spans="1:6">
      <c r="A218" s="523" t="s">
        <v>314</v>
      </c>
      <c r="B218" s="523" t="s">
        <v>8</v>
      </c>
      <c r="C218" s="523">
        <v>34.299999999999997</v>
      </c>
      <c r="D218" s="523">
        <v>65.7</v>
      </c>
      <c r="E218" s="523">
        <v>26.3</v>
      </c>
      <c r="F218" s="523">
        <v>73.7</v>
      </c>
    </row>
    <row r="219" spans="1:6">
      <c r="A219" s="521" t="s">
        <v>314</v>
      </c>
      <c r="B219" s="521" t="s">
        <v>9</v>
      </c>
      <c r="C219" s="521">
        <v>24.2</v>
      </c>
      <c r="D219" s="521">
        <v>75.8</v>
      </c>
      <c r="E219" s="521">
        <v>28.2</v>
      </c>
      <c r="F219" s="521">
        <v>71.8</v>
      </c>
    </row>
    <row r="220" spans="1:6">
      <c r="A220" s="35" t="s">
        <v>314</v>
      </c>
      <c r="B220" s="35" t="s">
        <v>340</v>
      </c>
      <c r="C220" s="35">
        <f>C219-C218</f>
        <v>-10.099999999999998</v>
      </c>
      <c r="D220" s="35">
        <f t="shared" ref="D220:F220" si="30">D219-D218</f>
        <v>10.099999999999994</v>
      </c>
      <c r="E220" s="35">
        <f t="shared" si="30"/>
        <v>1.8999999999999986</v>
      </c>
      <c r="F220" s="35">
        <f t="shared" si="30"/>
        <v>-1.9000000000000057</v>
      </c>
    </row>
    <row r="221" spans="1:6">
      <c r="A221" s="522" t="s">
        <v>701</v>
      </c>
      <c r="B221" s="522" t="s">
        <v>7</v>
      </c>
      <c r="C221" s="522">
        <v>17.3</v>
      </c>
      <c r="D221" s="522">
        <v>82.7</v>
      </c>
      <c r="E221" s="522">
        <v>19.2</v>
      </c>
      <c r="F221" s="522">
        <v>80.8</v>
      </c>
    </row>
    <row r="222" spans="1:6">
      <c r="A222" s="523" t="s">
        <v>701</v>
      </c>
      <c r="B222" s="523" t="s">
        <v>8</v>
      </c>
      <c r="C222" s="523">
        <v>20.6</v>
      </c>
      <c r="D222" s="523">
        <v>79.400000000000006</v>
      </c>
      <c r="E222" s="523">
        <v>18.100000000000001</v>
      </c>
      <c r="F222" s="523">
        <v>81.900000000000006</v>
      </c>
    </row>
    <row r="223" spans="1:6">
      <c r="A223" s="521" t="s">
        <v>701</v>
      </c>
      <c r="B223" s="521" t="s">
        <v>9</v>
      </c>
      <c r="C223" s="521">
        <v>14.2</v>
      </c>
      <c r="D223" s="521">
        <v>85.8</v>
      </c>
      <c r="E223" s="521">
        <v>20.3</v>
      </c>
      <c r="F223" s="521">
        <v>79.7</v>
      </c>
    </row>
    <row r="224" spans="1:6">
      <c r="A224" s="35" t="s">
        <v>701</v>
      </c>
      <c r="B224" s="35" t="s">
        <v>340</v>
      </c>
      <c r="C224" s="35">
        <f>C223-C222</f>
        <v>-6.4000000000000021</v>
      </c>
      <c r="D224" s="35">
        <f t="shared" ref="D224:F224" si="31">D223-D222</f>
        <v>6.3999999999999915</v>
      </c>
      <c r="E224" s="35">
        <f t="shared" si="31"/>
        <v>2.1999999999999993</v>
      </c>
      <c r="F224" s="35">
        <f t="shared" si="31"/>
        <v>-2.2000000000000028</v>
      </c>
    </row>
  </sheetData>
  <autoFilter ref="B41:F41">
    <sortState ref="B40:F68">
      <sortCondition ref="F39"/>
    </sortState>
  </autoFilter>
  <mergeCells count="6">
    <mergeCell ref="A2:F2"/>
    <mergeCell ref="C107:D107"/>
    <mergeCell ref="E107:F107"/>
    <mergeCell ref="B40:F40"/>
    <mergeCell ref="B5:F5"/>
    <mergeCell ref="A37:F37"/>
  </mergeCells>
  <conditionalFormatting sqref="F42:F70">
    <cfRule type="dataBar" priority="9">
      <dataBar>
        <cfvo type="min"/>
        <cfvo type="max"/>
        <color rgb="FFFFB628"/>
      </dataBar>
      <extLst>
        <ext xmlns:x14="http://schemas.microsoft.com/office/spreadsheetml/2009/9/main" uri="{B025F937-C7B1-47D3-B67F-A62EFF666E3E}">
          <x14:id>{B0632719-B42E-4A5C-905F-F8C0C4940D1C}</x14:id>
        </ext>
      </extLst>
    </cfRule>
  </conditionalFormatting>
  <conditionalFormatting sqref="C42:C70">
    <cfRule type="dataBar" priority="8">
      <dataBar>
        <cfvo type="min"/>
        <cfvo type="max"/>
        <color rgb="FF63C384"/>
      </dataBar>
      <extLst>
        <ext xmlns:x14="http://schemas.microsoft.com/office/spreadsheetml/2009/9/main" uri="{B025F937-C7B1-47D3-B67F-A62EFF666E3E}">
          <x14:id>{A4F67627-A84A-43EA-8EC7-78C29D19DFAF}</x14:id>
        </ext>
      </extLst>
    </cfRule>
  </conditionalFormatting>
  <conditionalFormatting sqref="F7:F17 F19:F35">
    <cfRule type="dataBar" priority="7">
      <dataBar>
        <cfvo type="min"/>
        <cfvo type="max"/>
        <color rgb="FFFFB628"/>
      </dataBar>
      <extLst>
        <ext xmlns:x14="http://schemas.microsoft.com/office/spreadsheetml/2009/9/main" uri="{B025F937-C7B1-47D3-B67F-A62EFF666E3E}">
          <x14:id>{8A3FE720-1CDB-4428-A4F7-69AD51B9585A}</x14:id>
        </ext>
      </extLst>
    </cfRule>
  </conditionalFormatting>
  <conditionalFormatting sqref="C7:C17 C19:C35">
    <cfRule type="dataBar" priority="6">
      <dataBar>
        <cfvo type="min"/>
        <cfvo type="max"/>
        <color rgb="FF63C384"/>
      </dataBar>
      <extLst>
        <ext xmlns:x14="http://schemas.microsoft.com/office/spreadsheetml/2009/9/main" uri="{B025F937-C7B1-47D3-B67F-A62EFF666E3E}">
          <x14:id>{3554C370-C12C-4157-BC34-7478805C8103}</x14:id>
        </ext>
      </extLst>
    </cfRule>
  </conditionalFormatting>
  <conditionalFormatting sqref="F38">
    <cfRule type="dataBar" priority="5">
      <dataBar>
        <cfvo type="min"/>
        <cfvo type="max"/>
        <color rgb="FFFFB628"/>
      </dataBar>
      <extLst>
        <ext xmlns:x14="http://schemas.microsoft.com/office/spreadsheetml/2009/9/main" uri="{B025F937-C7B1-47D3-B67F-A62EFF666E3E}">
          <x14:id>{4F0961EB-D998-49B0-8DA2-9CDB19FFD3C6}</x14:id>
        </ext>
      </extLst>
    </cfRule>
  </conditionalFormatting>
  <conditionalFormatting sqref="C38">
    <cfRule type="dataBar" priority="4">
      <dataBar>
        <cfvo type="min"/>
        <cfvo type="max"/>
        <color rgb="FF63C384"/>
      </dataBar>
      <extLst>
        <ext xmlns:x14="http://schemas.microsoft.com/office/spreadsheetml/2009/9/main" uri="{B025F937-C7B1-47D3-B67F-A62EFF666E3E}">
          <x14:id>{F993A9BC-9DFA-41B6-8E79-82F3F630C299}</x14:id>
        </ext>
      </extLst>
    </cfRule>
  </conditionalFormatting>
  <conditionalFormatting sqref="F18">
    <cfRule type="dataBar" priority="3">
      <dataBar>
        <cfvo type="min"/>
        <cfvo type="max"/>
        <color rgb="FFFFB628"/>
      </dataBar>
      <extLst>
        <ext xmlns:x14="http://schemas.microsoft.com/office/spreadsheetml/2009/9/main" uri="{B025F937-C7B1-47D3-B67F-A62EFF666E3E}">
          <x14:id>{D73D3F51-BD40-4BCC-95AA-2008E6919504}</x14:id>
        </ext>
      </extLst>
    </cfRule>
  </conditionalFormatting>
  <conditionalFormatting sqref="C18">
    <cfRule type="dataBar" priority="2">
      <dataBar>
        <cfvo type="min"/>
        <cfvo type="max"/>
        <color rgb="FF63C384"/>
      </dataBar>
      <extLst>
        <ext xmlns:x14="http://schemas.microsoft.com/office/spreadsheetml/2009/9/main" uri="{B025F937-C7B1-47D3-B67F-A62EFF666E3E}">
          <x14:id>{251E16F7-A814-4E8C-9D44-E5360EDDAD14}</x14:id>
        </ext>
      </extLst>
    </cfRule>
  </conditionalFormatting>
  <conditionalFormatting sqref="F7:F35">
    <cfRule type="dataBar" priority="1">
      <dataBar>
        <cfvo type="min"/>
        <cfvo type="max"/>
        <color rgb="FFFFB628"/>
      </dataBar>
      <extLst>
        <ext xmlns:x14="http://schemas.microsoft.com/office/spreadsheetml/2009/9/main" uri="{B025F937-C7B1-47D3-B67F-A62EFF666E3E}">
          <x14:id>{663E7B96-B7B0-4C46-9E89-8B41DD11638F}</x14:id>
        </ext>
      </extLst>
    </cfRule>
  </conditionalFormatting>
  <pageMargins left="0.7" right="0.7" top="0.75" bottom="0.75" header="0.3" footer="0.3"/>
  <pageSetup paperSize="9" scale="66" orientation="portrait" r:id="rId1"/>
  <drawing r:id="rId2"/>
  <extLst>
    <ext xmlns:x14="http://schemas.microsoft.com/office/spreadsheetml/2009/9/main" uri="{78C0D931-6437-407d-A8EE-F0AAD7539E65}">
      <x14:conditionalFormattings>
        <x14:conditionalFormatting xmlns:xm="http://schemas.microsoft.com/office/excel/2006/main">
          <x14:cfRule type="dataBar" id="{B0632719-B42E-4A5C-905F-F8C0C4940D1C}">
            <x14:dataBar minLength="0" maxLength="100" gradient="0">
              <x14:cfvo type="autoMin"/>
              <x14:cfvo type="autoMax"/>
              <x14:negativeFillColor rgb="FFFF0000"/>
              <x14:axisColor rgb="FF000000"/>
            </x14:dataBar>
          </x14:cfRule>
          <xm:sqref>F42:F70</xm:sqref>
        </x14:conditionalFormatting>
        <x14:conditionalFormatting xmlns:xm="http://schemas.microsoft.com/office/excel/2006/main">
          <x14:cfRule type="dataBar" id="{A4F67627-A84A-43EA-8EC7-78C29D19DFAF}">
            <x14:dataBar minLength="0" maxLength="100" border="1" negativeBarBorderColorSameAsPositive="0">
              <x14:cfvo type="autoMin"/>
              <x14:cfvo type="autoMax"/>
              <x14:borderColor rgb="FF63C384"/>
              <x14:negativeFillColor rgb="FFFF0000"/>
              <x14:negativeBorderColor rgb="FFFF0000"/>
              <x14:axisColor rgb="FF000000"/>
            </x14:dataBar>
          </x14:cfRule>
          <xm:sqref>C42:C70</xm:sqref>
        </x14:conditionalFormatting>
        <x14:conditionalFormatting xmlns:xm="http://schemas.microsoft.com/office/excel/2006/main">
          <x14:cfRule type="dataBar" id="{8A3FE720-1CDB-4428-A4F7-69AD51B9585A}">
            <x14:dataBar minLength="0" maxLength="100" gradient="0">
              <x14:cfvo type="autoMin"/>
              <x14:cfvo type="autoMax"/>
              <x14:negativeFillColor rgb="FFFF0000"/>
              <x14:axisColor rgb="FF000000"/>
            </x14:dataBar>
          </x14:cfRule>
          <xm:sqref>F7:F17 F19:F35</xm:sqref>
        </x14:conditionalFormatting>
        <x14:conditionalFormatting xmlns:xm="http://schemas.microsoft.com/office/excel/2006/main">
          <x14:cfRule type="dataBar" id="{3554C370-C12C-4157-BC34-7478805C8103}">
            <x14:dataBar minLength="0" maxLength="100" border="1" negativeBarBorderColorSameAsPositive="0">
              <x14:cfvo type="autoMin"/>
              <x14:cfvo type="autoMax"/>
              <x14:borderColor rgb="FF63C384"/>
              <x14:negativeFillColor rgb="FFFF0000"/>
              <x14:negativeBorderColor rgb="FFFF0000"/>
              <x14:axisColor rgb="FF000000"/>
            </x14:dataBar>
          </x14:cfRule>
          <xm:sqref>C7:C17 C19:C35</xm:sqref>
        </x14:conditionalFormatting>
        <x14:conditionalFormatting xmlns:xm="http://schemas.microsoft.com/office/excel/2006/main">
          <x14:cfRule type="dataBar" id="{4F0961EB-D998-49B0-8DA2-9CDB19FFD3C6}">
            <x14:dataBar minLength="0" maxLength="100" gradient="0">
              <x14:cfvo type="autoMin"/>
              <x14:cfvo type="autoMax"/>
              <x14:negativeFillColor rgb="FFFF0000"/>
              <x14:axisColor rgb="FF000000"/>
            </x14:dataBar>
          </x14:cfRule>
          <xm:sqref>F38</xm:sqref>
        </x14:conditionalFormatting>
        <x14:conditionalFormatting xmlns:xm="http://schemas.microsoft.com/office/excel/2006/main">
          <x14:cfRule type="dataBar" id="{F993A9BC-9DFA-41B6-8E79-82F3F630C299}">
            <x14:dataBar minLength="0" maxLength="100" border="1" negativeBarBorderColorSameAsPositive="0">
              <x14:cfvo type="autoMin"/>
              <x14:cfvo type="autoMax"/>
              <x14:borderColor rgb="FF63C384"/>
              <x14:negativeFillColor rgb="FFFF0000"/>
              <x14:negativeBorderColor rgb="FFFF0000"/>
              <x14:axisColor rgb="FF000000"/>
            </x14:dataBar>
          </x14:cfRule>
          <xm:sqref>C38</xm:sqref>
        </x14:conditionalFormatting>
        <x14:conditionalFormatting xmlns:xm="http://schemas.microsoft.com/office/excel/2006/main">
          <x14:cfRule type="dataBar" id="{D73D3F51-BD40-4BCC-95AA-2008E6919504}">
            <x14:dataBar minLength="0" maxLength="100" gradient="0">
              <x14:cfvo type="autoMin"/>
              <x14:cfvo type="autoMax"/>
              <x14:negativeFillColor rgb="FFFF0000"/>
              <x14:axisColor rgb="FF000000"/>
            </x14:dataBar>
          </x14:cfRule>
          <xm:sqref>F18</xm:sqref>
        </x14:conditionalFormatting>
        <x14:conditionalFormatting xmlns:xm="http://schemas.microsoft.com/office/excel/2006/main">
          <x14:cfRule type="dataBar" id="{251E16F7-A814-4E8C-9D44-E5360EDDAD14}">
            <x14:dataBar minLength="0" maxLength="100" border="1" negativeBarBorderColorSameAsPositive="0">
              <x14:cfvo type="autoMin"/>
              <x14:cfvo type="autoMax"/>
              <x14:borderColor rgb="FF63C384"/>
              <x14:negativeFillColor rgb="FFFF0000"/>
              <x14:negativeBorderColor rgb="FFFF0000"/>
              <x14:axisColor rgb="FF000000"/>
            </x14:dataBar>
          </x14:cfRule>
          <xm:sqref>C18</xm:sqref>
        </x14:conditionalFormatting>
        <x14:conditionalFormatting xmlns:xm="http://schemas.microsoft.com/office/excel/2006/main">
          <x14:cfRule type="dataBar" id="{663E7B96-B7B0-4C46-9E89-8B41DD11638F}">
            <x14:dataBar minLength="0" maxLength="100" gradient="0">
              <x14:cfvo type="autoMin"/>
              <x14:cfvo type="autoMax"/>
              <x14:negativeFillColor rgb="FFFF0000"/>
              <x14:axisColor rgb="FF000000"/>
            </x14:dataBar>
          </x14:cfRule>
          <xm:sqref>F7:F35</xm:sqref>
        </x14:conditionalFormatting>
      </x14:conditionalFormatting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2">
    <tabColor theme="4" tint="-0.499984740745262"/>
  </sheetPr>
  <dimension ref="A1:L62"/>
  <sheetViews>
    <sheetView showGridLines="0" zoomScaleNormal="100" workbookViewId="0"/>
  </sheetViews>
  <sheetFormatPr baseColWidth="10" defaultRowHeight="14.25"/>
  <cols>
    <col min="1" max="1" width="12.5" customWidth="1"/>
    <col min="7" max="7" width="8.75" customWidth="1"/>
    <col min="8" max="8" width="6.75" customWidth="1"/>
    <col min="9" max="9" width="6.5" customWidth="1"/>
  </cols>
  <sheetData>
    <row r="1" spans="1:12" ht="15">
      <c r="A1" s="2" t="s">
        <v>4</v>
      </c>
      <c r="B1" s="2"/>
      <c r="C1" s="2"/>
      <c r="D1" s="2"/>
      <c r="E1" s="2"/>
      <c r="K1" s="86"/>
      <c r="L1" s="86"/>
    </row>
    <row r="2" spans="1:12" ht="16.5">
      <c r="A2" s="783" t="s">
        <v>844</v>
      </c>
      <c r="B2" s="783"/>
      <c r="C2" s="783"/>
      <c r="D2" s="783"/>
      <c r="E2" s="783"/>
      <c r="F2" s="783"/>
      <c r="G2" s="783"/>
      <c r="H2" s="783"/>
      <c r="I2" s="783"/>
    </row>
    <row r="3" spans="1:12" ht="23.25">
      <c r="A3" s="86"/>
      <c r="B3" s="86"/>
      <c r="C3" s="86"/>
      <c r="D3" s="86"/>
      <c r="E3" s="86"/>
      <c r="F3" s="86"/>
      <c r="G3" s="86"/>
      <c r="H3" s="331"/>
      <c r="I3" s="86"/>
      <c r="J3" s="86"/>
    </row>
    <row r="4" spans="1:12">
      <c r="A4" s="74"/>
      <c r="B4" s="77"/>
      <c r="C4" s="77"/>
      <c r="D4" s="86"/>
      <c r="E4" s="86"/>
      <c r="F4" s="86"/>
      <c r="G4" s="86"/>
      <c r="H4" s="86"/>
      <c r="I4" s="86"/>
    </row>
    <row r="5" spans="1:12">
      <c r="A5" s="257" t="s">
        <v>843</v>
      </c>
      <c r="B5" s="86"/>
      <c r="C5" s="86"/>
      <c r="D5" s="257"/>
      <c r="E5" s="86"/>
      <c r="F5" s="86"/>
      <c r="G5" s="86"/>
      <c r="H5" s="86"/>
      <c r="I5" s="86"/>
    </row>
    <row r="6" spans="1:12">
      <c r="A6" s="86"/>
      <c r="B6" s="86"/>
      <c r="C6" s="86"/>
      <c r="D6" s="86"/>
      <c r="E6" s="86"/>
      <c r="F6" s="86"/>
      <c r="G6" s="86"/>
      <c r="H6" s="86"/>
      <c r="I6" s="86"/>
    </row>
    <row r="7" spans="1:12">
      <c r="A7" s="86"/>
      <c r="B7" s="86"/>
      <c r="C7" s="86"/>
      <c r="D7" s="86"/>
      <c r="E7" s="86"/>
      <c r="F7" s="86"/>
      <c r="G7" s="86"/>
      <c r="H7" s="86"/>
      <c r="I7" s="86"/>
    </row>
    <row r="8" spans="1:12">
      <c r="A8" s="86"/>
      <c r="B8" s="86"/>
      <c r="C8" s="86"/>
      <c r="D8" s="86"/>
      <c r="E8" s="86"/>
      <c r="F8" s="86"/>
      <c r="G8" s="332"/>
      <c r="H8" s="333"/>
      <c r="I8" s="334">
        <v>2018</v>
      </c>
    </row>
    <row r="9" spans="1:12">
      <c r="A9" s="86"/>
      <c r="B9" s="86"/>
      <c r="C9" s="86"/>
      <c r="D9" s="86"/>
      <c r="E9" s="86"/>
      <c r="F9" s="86"/>
      <c r="G9" s="335" t="s">
        <v>293</v>
      </c>
      <c r="H9" s="336" t="s">
        <v>195</v>
      </c>
      <c r="I9" s="336" t="s">
        <v>196</v>
      </c>
    </row>
    <row r="10" spans="1:12">
      <c r="A10" s="86"/>
      <c r="B10" s="86"/>
      <c r="C10" s="86"/>
      <c r="D10" s="86"/>
      <c r="E10" s="86"/>
      <c r="F10" s="86"/>
      <c r="G10" s="356" t="s">
        <v>294</v>
      </c>
      <c r="H10" s="530">
        <v>21.7</v>
      </c>
      <c r="I10" s="530">
        <v>14</v>
      </c>
    </row>
    <row r="11" spans="1:12">
      <c r="A11" s="86"/>
      <c r="B11" s="86"/>
      <c r="C11" s="86"/>
      <c r="D11" s="86"/>
      <c r="E11" s="86"/>
      <c r="F11" s="86"/>
      <c r="G11" s="356" t="s">
        <v>296</v>
      </c>
      <c r="H11" s="530">
        <v>18.8</v>
      </c>
      <c r="I11" s="530">
        <v>15.7</v>
      </c>
    </row>
    <row r="12" spans="1:12">
      <c r="A12" s="86"/>
      <c r="B12" s="86"/>
      <c r="C12" s="86"/>
      <c r="D12" s="86"/>
      <c r="E12" s="86"/>
      <c r="F12" s="86"/>
      <c r="G12" s="356" t="s">
        <v>295</v>
      </c>
      <c r="H12" s="530">
        <v>16.7</v>
      </c>
      <c r="I12" s="530">
        <v>16.100000000000001</v>
      </c>
    </row>
    <row r="13" spans="1:12">
      <c r="A13" s="86"/>
      <c r="B13" s="86"/>
      <c r="C13" s="86"/>
      <c r="D13" s="86"/>
      <c r="E13" s="86"/>
      <c r="F13" s="86"/>
      <c r="G13" s="356" t="s">
        <v>297</v>
      </c>
      <c r="H13" s="530">
        <v>16.5</v>
      </c>
      <c r="I13" s="530">
        <v>12.3</v>
      </c>
    </row>
    <row r="14" spans="1:12">
      <c r="A14" s="86"/>
      <c r="B14" s="86"/>
      <c r="C14" s="86"/>
      <c r="D14" s="86"/>
      <c r="E14" s="86"/>
      <c r="F14" s="86"/>
      <c r="G14" s="356" t="s">
        <v>298</v>
      </c>
      <c r="H14" s="530">
        <v>12.6</v>
      </c>
      <c r="I14" s="530">
        <v>12.8</v>
      </c>
    </row>
    <row r="15" spans="1:12">
      <c r="A15" s="86"/>
      <c r="B15" s="86"/>
      <c r="C15" s="86"/>
      <c r="D15" s="86"/>
      <c r="E15" s="86"/>
      <c r="F15" s="86"/>
      <c r="G15" s="356" t="s">
        <v>300</v>
      </c>
      <c r="H15" s="530">
        <v>12.6</v>
      </c>
      <c r="I15" s="530">
        <v>12.3</v>
      </c>
    </row>
    <row r="16" spans="1:12">
      <c r="A16" s="86"/>
      <c r="B16" s="86"/>
      <c r="C16" s="86"/>
      <c r="D16" s="86"/>
      <c r="E16" s="86"/>
      <c r="F16" s="86"/>
      <c r="G16" s="356" t="s">
        <v>299</v>
      </c>
      <c r="H16" s="530">
        <v>14.7</v>
      </c>
      <c r="I16" s="530">
        <v>8.6999999999999993</v>
      </c>
    </row>
    <row r="17" spans="1:9">
      <c r="A17" s="86"/>
      <c r="B17" s="86"/>
      <c r="C17" s="86"/>
      <c r="D17" s="86"/>
      <c r="E17" s="86"/>
      <c r="F17" s="86"/>
      <c r="G17" s="356" t="s">
        <v>301</v>
      </c>
      <c r="H17" s="530">
        <v>16.100000000000001</v>
      </c>
      <c r="I17" s="530">
        <v>6.4</v>
      </c>
    </row>
    <row r="18" spans="1:9">
      <c r="A18" s="86"/>
      <c r="B18" s="86"/>
      <c r="C18" s="86"/>
      <c r="D18" s="86"/>
      <c r="E18" s="86"/>
      <c r="F18" s="86"/>
      <c r="G18" s="356" t="s">
        <v>302</v>
      </c>
      <c r="H18" s="530">
        <v>12.2</v>
      </c>
      <c r="I18" s="530">
        <v>9.1</v>
      </c>
    </row>
    <row r="19" spans="1:9">
      <c r="A19" s="86"/>
      <c r="B19" s="86"/>
      <c r="C19" s="86"/>
      <c r="D19" s="86"/>
      <c r="E19" s="86"/>
      <c r="F19" s="86"/>
      <c r="G19" s="358" t="s">
        <v>303</v>
      </c>
      <c r="H19" s="530">
        <v>12.2</v>
      </c>
      <c r="I19" s="530">
        <v>8.9</v>
      </c>
    </row>
    <row r="20" spans="1:9">
      <c r="A20" s="86"/>
      <c r="B20" s="86"/>
      <c r="C20" s="86"/>
      <c r="D20" s="86"/>
      <c r="E20" s="86"/>
      <c r="F20" s="86"/>
      <c r="G20" s="356" t="s">
        <v>304</v>
      </c>
      <c r="H20" s="530">
        <v>11.5</v>
      </c>
      <c r="I20" s="530">
        <v>9.1</v>
      </c>
    </row>
    <row r="21" spans="1:9">
      <c r="A21" s="86"/>
      <c r="B21" s="86"/>
      <c r="C21" s="86"/>
      <c r="D21" s="86"/>
      <c r="E21" s="86"/>
      <c r="F21" s="86"/>
      <c r="G21" s="356" t="s">
        <v>308</v>
      </c>
      <c r="H21" s="530">
        <v>12.5</v>
      </c>
      <c r="I21" s="530">
        <v>7.8</v>
      </c>
    </row>
    <row r="22" spans="1:9">
      <c r="A22" s="86"/>
      <c r="B22" s="86"/>
      <c r="C22" s="86"/>
      <c r="D22" s="86"/>
      <c r="E22" s="86"/>
      <c r="F22" s="86"/>
      <c r="G22" s="357" t="s">
        <v>307</v>
      </c>
      <c r="H22" s="514">
        <v>10.8</v>
      </c>
      <c r="I22" s="514">
        <v>6.9</v>
      </c>
    </row>
    <row r="23" spans="1:9">
      <c r="A23" s="86"/>
      <c r="B23" s="86"/>
      <c r="C23" s="86"/>
      <c r="D23" s="86"/>
      <c r="E23" s="86"/>
      <c r="F23" s="86"/>
      <c r="G23" s="356" t="s">
        <v>306</v>
      </c>
      <c r="H23" s="530">
        <v>10.6</v>
      </c>
      <c r="I23" s="530">
        <v>6.5</v>
      </c>
    </row>
    <row r="24" spans="1:9">
      <c r="A24" s="86"/>
      <c r="B24" s="86"/>
      <c r="C24" s="86"/>
      <c r="D24" s="86"/>
      <c r="E24" s="86"/>
      <c r="F24" s="86"/>
      <c r="G24" s="356" t="s">
        <v>305</v>
      </c>
      <c r="H24" s="530">
        <v>8.3000000000000007</v>
      </c>
      <c r="I24" s="530">
        <v>8.8000000000000007</v>
      </c>
    </row>
    <row r="25" spans="1:9">
      <c r="A25" s="86"/>
      <c r="B25" s="86"/>
      <c r="C25" s="86"/>
      <c r="D25" s="86"/>
      <c r="E25" s="86"/>
      <c r="F25" s="86"/>
      <c r="G25" s="356" t="s">
        <v>311</v>
      </c>
      <c r="H25" s="530">
        <v>9.1999999999999993</v>
      </c>
      <c r="I25" s="530">
        <v>7.4</v>
      </c>
    </row>
    <row r="26" spans="1:9">
      <c r="A26" s="86"/>
      <c r="B26" s="86"/>
      <c r="C26" s="86"/>
      <c r="D26" s="86"/>
      <c r="E26" s="86"/>
      <c r="F26" s="86"/>
      <c r="G26" s="356" t="s">
        <v>309</v>
      </c>
      <c r="H26" s="530">
        <v>11.4</v>
      </c>
      <c r="I26" s="530">
        <v>5</v>
      </c>
    </row>
    <row r="27" spans="1:9">
      <c r="A27" s="86"/>
      <c r="B27" s="86"/>
      <c r="C27" s="86"/>
      <c r="D27" s="86"/>
      <c r="E27" s="86"/>
      <c r="F27" s="86"/>
      <c r="G27" s="356" t="s">
        <v>310</v>
      </c>
      <c r="H27" s="530">
        <v>9.9</v>
      </c>
      <c r="I27" s="530">
        <v>6</v>
      </c>
    </row>
    <row r="28" spans="1:9">
      <c r="A28" s="86"/>
      <c r="B28" s="86"/>
      <c r="C28" s="86"/>
      <c r="D28" s="86"/>
      <c r="E28" s="86"/>
      <c r="F28" s="86"/>
      <c r="G28" s="356" t="s">
        <v>312</v>
      </c>
      <c r="H28" s="530">
        <v>8.8000000000000007</v>
      </c>
      <c r="I28" s="530">
        <v>6</v>
      </c>
    </row>
    <row r="29" spans="1:9">
      <c r="A29" s="86"/>
      <c r="B29" s="86"/>
      <c r="C29" s="86"/>
      <c r="D29" s="86"/>
      <c r="E29" s="86"/>
      <c r="F29" s="86"/>
      <c r="G29" s="356" t="s">
        <v>313</v>
      </c>
      <c r="H29" s="530">
        <v>8.9</v>
      </c>
      <c r="I29" s="530">
        <v>5.7</v>
      </c>
    </row>
    <row r="30" spans="1:9">
      <c r="A30" s="86"/>
      <c r="B30" s="86"/>
      <c r="C30" s="86"/>
      <c r="D30" s="86"/>
      <c r="E30" s="86"/>
      <c r="F30" s="86"/>
      <c r="G30" s="356" t="s">
        <v>315</v>
      </c>
      <c r="H30" s="530">
        <v>9.3000000000000007</v>
      </c>
      <c r="I30" s="530">
        <v>5.3</v>
      </c>
    </row>
    <row r="31" spans="1:9">
      <c r="A31" s="86"/>
      <c r="B31" s="86"/>
      <c r="C31" s="86"/>
      <c r="D31" s="86"/>
      <c r="E31" s="86"/>
      <c r="F31" s="86"/>
      <c r="G31" s="356" t="s">
        <v>314</v>
      </c>
      <c r="H31" s="530">
        <v>6.8</v>
      </c>
      <c r="I31" s="530">
        <v>5.9</v>
      </c>
    </row>
    <row r="32" spans="1:9">
      <c r="A32" s="86"/>
      <c r="B32" s="86"/>
      <c r="C32" s="86"/>
      <c r="D32" s="86"/>
      <c r="E32" s="86"/>
      <c r="F32" s="86"/>
      <c r="G32" s="356" t="s">
        <v>316</v>
      </c>
      <c r="H32" s="530">
        <v>6.4</v>
      </c>
      <c r="I32" s="530">
        <v>6.1</v>
      </c>
    </row>
    <row r="33" spans="1:9" ht="15">
      <c r="A33" s="222"/>
      <c r="B33" s="86"/>
      <c r="C33" s="86"/>
      <c r="D33" s="86"/>
      <c r="E33" s="86"/>
      <c r="F33" s="86"/>
      <c r="G33" s="356" t="s">
        <v>318</v>
      </c>
      <c r="H33" s="530">
        <v>6.1</v>
      </c>
      <c r="I33" s="530">
        <v>3.9</v>
      </c>
    </row>
    <row r="34" spans="1:9">
      <c r="A34" s="86"/>
      <c r="B34" s="86"/>
      <c r="C34" s="86"/>
      <c r="D34" s="86"/>
      <c r="E34" s="86"/>
      <c r="F34" s="86"/>
      <c r="G34" s="356" t="s">
        <v>319</v>
      </c>
      <c r="H34" s="530">
        <v>5.8</v>
      </c>
      <c r="I34" s="530">
        <v>3.7</v>
      </c>
    </row>
    <row r="35" spans="1:9">
      <c r="A35" s="300"/>
      <c r="B35" s="300"/>
      <c r="C35" s="300"/>
      <c r="D35" s="300"/>
      <c r="E35" s="300"/>
      <c r="F35" s="300"/>
      <c r="G35" s="356" t="s">
        <v>317</v>
      </c>
      <c r="H35" s="530">
        <v>5.7</v>
      </c>
      <c r="I35" s="530">
        <v>3.6</v>
      </c>
    </row>
    <row r="36" spans="1:9">
      <c r="A36" s="86"/>
      <c r="B36" s="86"/>
      <c r="C36" s="86"/>
      <c r="D36" s="86"/>
      <c r="E36" s="86"/>
      <c r="F36" s="86"/>
      <c r="G36" s="356" t="s">
        <v>449</v>
      </c>
      <c r="H36" s="530">
        <v>6.1</v>
      </c>
      <c r="I36" s="530">
        <v>3</v>
      </c>
    </row>
    <row r="37" spans="1:9">
      <c r="A37" s="86"/>
      <c r="B37" s="86"/>
      <c r="C37" s="86"/>
      <c r="D37" s="86"/>
      <c r="E37" s="86"/>
      <c r="F37" s="86"/>
      <c r="G37" s="356" t="s">
        <v>320</v>
      </c>
      <c r="H37" s="530">
        <v>5.3</v>
      </c>
      <c r="I37" s="530">
        <v>3</v>
      </c>
    </row>
    <row r="38" spans="1:9">
      <c r="A38" s="86"/>
      <c r="B38" s="86"/>
      <c r="C38" s="86"/>
      <c r="D38" s="86"/>
      <c r="E38" s="86"/>
      <c r="F38" s="86"/>
      <c r="G38" s="356" t="s">
        <v>321</v>
      </c>
      <c r="H38" s="530">
        <v>3.5</v>
      </c>
      <c r="I38" s="530">
        <v>3.1</v>
      </c>
    </row>
    <row r="39" spans="1:9">
      <c r="A39" s="86"/>
      <c r="B39" s="86"/>
      <c r="C39" s="86"/>
      <c r="D39" s="86"/>
      <c r="E39" s="86"/>
      <c r="F39" s="86"/>
      <c r="G39" s="86"/>
      <c r="H39" s="86"/>
      <c r="I39" s="86"/>
    </row>
    <row r="40" spans="1:9">
      <c r="A40" s="86"/>
      <c r="B40" s="86"/>
      <c r="C40" s="86"/>
      <c r="D40" s="86"/>
      <c r="E40" s="86"/>
      <c r="F40" s="86"/>
      <c r="G40" s="86"/>
      <c r="H40" s="86"/>
      <c r="I40" s="86"/>
    </row>
    <row r="41" spans="1:9">
      <c r="A41" s="86"/>
      <c r="B41" s="86"/>
      <c r="C41" s="86"/>
      <c r="D41" s="86"/>
      <c r="E41" s="86"/>
      <c r="F41" s="86"/>
      <c r="G41" s="86"/>
      <c r="H41" s="86"/>
      <c r="I41" s="86"/>
    </row>
    <row r="42" spans="1:9">
      <c r="A42" s="86"/>
      <c r="B42" s="86"/>
      <c r="C42" s="86"/>
      <c r="D42" s="86"/>
      <c r="E42" s="86"/>
      <c r="F42" s="86"/>
      <c r="G42" s="86"/>
      <c r="H42" s="86"/>
      <c r="I42" s="86"/>
    </row>
    <row r="43" spans="1:9">
      <c r="A43" s="86"/>
      <c r="B43" s="86"/>
      <c r="C43" s="86"/>
      <c r="D43" s="86"/>
      <c r="E43" s="86"/>
      <c r="F43" s="86"/>
      <c r="G43" s="86"/>
      <c r="H43" s="86"/>
      <c r="I43" s="86"/>
    </row>
    <row r="44" spans="1:9">
      <c r="A44" s="86"/>
      <c r="B44" s="86"/>
      <c r="C44" s="86"/>
      <c r="D44" s="86"/>
      <c r="E44" s="86"/>
      <c r="F44" s="86"/>
      <c r="G44" s="86"/>
      <c r="H44" s="86"/>
      <c r="I44" s="86"/>
    </row>
    <row r="45" spans="1:9">
      <c r="A45" s="86"/>
      <c r="B45" s="86"/>
      <c r="C45" s="86"/>
      <c r="D45" s="86"/>
      <c r="E45" s="86"/>
      <c r="F45" s="86"/>
      <c r="G45" s="86"/>
      <c r="H45" s="86"/>
      <c r="I45" s="86"/>
    </row>
    <row r="46" spans="1:9" ht="32.25" customHeight="1">
      <c r="A46" s="754" t="s">
        <v>845</v>
      </c>
      <c r="B46" s="754"/>
      <c r="C46" s="754"/>
      <c r="D46" s="754"/>
      <c r="E46" s="754"/>
      <c r="F46" s="754"/>
      <c r="G46" s="754"/>
      <c r="H46" s="754"/>
      <c r="I46" s="86"/>
    </row>
    <row r="47" spans="1:9" ht="21.75" customHeight="1">
      <c r="A47" s="784" t="s">
        <v>765</v>
      </c>
      <c r="B47" s="784"/>
      <c r="C47" s="784"/>
      <c r="D47" s="784"/>
      <c r="E47" s="784"/>
      <c r="F47" s="784"/>
      <c r="G47" s="784"/>
      <c r="H47" s="784"/>
      <c r="I47" s="86"/>
    </row>
    <row r="48" spans="1:9" ht="15">
      <c r="A48" s="222" t="s">
        <v>322</v>
      </c>
      <c r="B48" s="86"/>
      <c r="C48" s="86"/>
      <c r="D48" s="86"/>
      <c r="E48" s="86"/>
      <c r="F48" s="9" t="s">
        <v>31</v>
      </c>
      <c r="G48" s="86"/>
      <c r="H48" s="86"/>
      <c r="I48" s="86"/>
    </row>
    <row r="49" spans="1:11">
      <c r="A49" s="86"/>
      <c r="B49" s="86"/>
      <c r="C49" s="86"/>
      <c r="D49" s="86"/>
      <c r="E49" s="86"/>
      <c r="F49" s="86"/>
      <c r="G49" s="86"/>
      <c r="H49" s="86"/>
      <c r="I49" s="86"/>
    </row>
    <row r="50" spans="1:11">
      <c r="A50" s="86"/>
      <c r="B50" s="86"/>
      <c r="C50" s="86"/>
      <c r="D50" s="86"/>
      <c r="E50" s="86"/>
      <c r="F50" s="86"/>
      <c r="G50" s="86"/>
      <c r="H50" s="86"/>
      <c r="I50" s="86"/>
    </row>
    <row r="51" spans="1:11">
      <c r="A51" s="86"/>
      <c r="B51" s="86"/>
      <c r="C51" s="86"/>
      <c r="D51" s="86"/>
      <c r="E51" s="86"/>
      <c r="F51" s="86"/>
      <c r="G51" s="86"/>
      <c r="H51" s="86"/>
      <c r="I51" s="86"/>
    </row>
    <row r="52" spans="1:11">
      <c r="A52" s="86"/>
      <c r="B52" s="86"/>
      <c r="C52" s="86"/>
      <c r="D52" s="86"/>
      <c r="E52" s="86"/>
      <c r="F52" s="86"/>
      <c r="G52" s="86"/>
      <c r="H52" s="86"/>
      <c r="I52" s="86"/>
    </row>
    <row r="53" spans="1:11">
      <c r="A53" s="86"/>
      <c r="B53" s="86"/>
      <c r="C53" s="86"/>
      <c r="D53" s="86"/>
      <c r="E53" s="86"/>
      <c r="F53" s="86"/>
      <c r="G53" s="86"/>
      <c r="H53" s="86"/>
      <c r="I53" s="86"/>
    </row>
    <row r="54" spans="1:11">
      <c r="A54" s="86"/>
      <c r="B54" s="86"/>
      <c r="C54" s="86"/>
      <c r="D54" s="86"/>
      <c r="E54" s="86"/>
      <c r="F54" s="86"/>
      <c r="G54" s="86"/>
      <c r="H54" s="86"/>
      <c r="I54" s="86"/>
    </row>
    <row r="55" spans="1:11">
      <c r="A55" s="86"/>
      <c r="B55" s="86"/>
      <c r="C55" s="86"/>
      <c r="D55" s="86"/>
      <c r="E55" s="86"/>
      <c r="F55" s="86"/>
      <c r="G55" s="86"/>
      <c r="H55" s="86"/>
      <c r="I55" s="86"/>
    </row>
    <row r="56" spans="1:11">
      <c r="A56" s="86"/>
      <c r="B56" s="86"/>
      <c r="C56" s="86"/>
      <c r="D56" s="86"/>
      <c r="E56" s="86"/>
      <c r="F56" s="86"/>
      <c r="G56" s="86"/>
      <c r="H56" s="86"/>
      <c r="I56" s="86"/>
      <c r="J56" s="86"/>
      <c r="K56" s="86"/>
    </row>
    <row r="57" spans="1:11">
      <c r="A57" s="86"/>
      <c r="B57" s="86"/>
      <c r="C57" s="86"/>
      <c r="D57" s="86"/>
      <c r="E57" s="86"/>
      <c r="F57" s="86"/>
      <c r="G57" s="86"/>
      <c r="H57" s="86"/>
      <c r="I57" s="86"/>
      <c r="J57" s="86"/>
      <c r="K57" s="86"/>
    </row>
    <row r="58" spans="1:11">
      <c r="A58" s="86"/>
      <c r="B58" s="86"/>
      <c r="C58" s="86"/>
      <c r="D58" s="86"/>
      <c r="E58" s="86"/>
      <c r="F58" s="86"/>
      <c r="G58" s="86"/>
      <c r="H58" s="86"/>
      <c r="I58" s="86"/>
      <c r="J58" s="86"/>
      <c r="K58" s="86"/>
    </row>
    <row r="59" spans="1:11">
      <c r="A59" s="86"/>
      <c r="B59" s="86"/>
      <c r="C59" s="86"/>
      <c r="D59" s="86"/>
      <c r="E59" s="86"/>
      <c r="F59" s="86"/>
      <c r="G59" s="86"/>
      <c r="H59" s="86"/>
      <c r="I59" s="86"/>
      <c r="J59" s="86"/>
      <c r="K59" s="86"/>
    </row>
    <row r="60" spans="1:11">
      <c r="A60" s="86"/>
      <c r="B60" s="86"/>
      <c r="C60" s="86"/>
      <c r="D60" s="86"/>
      <c r="E60" s="86"/>
      <c r="F60" s="86"/>
      <c r="G60" s="86"/>
      <c r="H60" s="86"/>
      <c r="I60" s="86"/>
      <c r="J60" s="86"/>
      <c r="K60" s="86"/>
    </row>
    <row r="61" spans="1:11">
      <c r="A61" s="86"/>
      <c r="B61" s="86"/>
      <c r="C61" s="86"/>
      <c r="D61" s="86"/>
      <c r="E61" s="86"/>
      <c r="F61" s="86"/>
      <c r="G61" s="86"/>
      <c r="H61" s="86"/>
      <c r="I61" s="86"/>
      <c r="J61" s="86"/>
      <c r="K61" s="86"/>
    </row>
    <row r="62" spans="1:11">
      <c r="A62" s="86"/>
      <c r="B62" s="86"/>
      <c r="C62" s="86"/>
      <c r="D62" s="86"/>
      <c r="E62" s="86"/>
      <c r="F62" s="86"/>
      <c r="G62" s="86"/>
      <c r="H62" s="86"/>
      <c r="I62" s="86"/>
      <c r="J62" s="86"/>
      <c r="K62" s="86"/>
    </row>
  </sheetData>
  <sortState ref="B69:E97">
    <sortCondition descending="1" ref="E97"/>
  </sortState>
  <mergeCells count="3">
    <mergeCell ref="A2:I2"/>
    <mergeCell ref="A46:H46"/>
    <mergeCell ref="A47:H47"/>
  </mergeCells>
  <pageMargins left="0.70866141732283472" right="0.70866141732283472" top="0.74803149606299213" bottom="0.74803149606299213" header="0.31496062992125984" footer="0.31496062992125984"/>
  <pageSetup paperSize="9" scale="8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4" tint="0.79998168889431442"/>
  </sheetPr>
  <dimension ref="A1:G40"/>
  <sheetViews>
    <sheetView showGridLines="0" zoomScaleNormal="100" zoomScaleSheetLayoutView="100" workbookViewId="0"/>
  </sheetViews>
  <sheetFormatPr baseColWidth="10" defaultRowHeight="14.25"/>
  <cols>
    <col min="1" max="1" width="25.25" customWidth="1"/>
  </cols>
  <sheetData>
    <row r="1" spans="1:7" ht="15">
      <c r="A1" s="2" t="s">
        <v>0</v>
      </c>
      <c r="B1" s="1"/>
      <c r="C1" s="1"/>
      <c r="D1" s="1"/>
      <c r="E1" s="1"/>
      <c r="F1" s="1"/>
      <c r="G1" s="1"/>
    </row>
    <row r="2" spans="1:7" ht="33" customHeight="1">
      <c r="A2" s="708" t="s">
        <v>739</v>
      </c>
      <c r="B2" s="708"/>
      <c r="C2" s="708"/>
      <c r="D2" s="708"/>
      <c r="E2" s="708"/>
      <c r="F2" s="708"/>
      <c r="G2" s="708"/>
    </row>
    <row r="3" spans="1:7">
      <c r="F3" s="68"/>
      <c r="G3" s="69"/>
    </row>
    <row r="23" spans="1:7" s="57" customFormat="1" ht="27.75" customHeight="1">
      <c r="A23" s="709" t="s">
        <v>788</v>
      </c>
      <c r="B23" s="709"/>
      <c r="C23" s="709"/>
      <c r="D23" s="709"/>
      <c r="E23" s="709"/>
      <c r="F23" s="709"/>
      <c r="G23" s="709"/>
    </row>
    <row r="24" spans="1:7">
      <c r="A24" s="71" t="s">
        <v>67</v>
      </c>
    </row>
    <row r="25" spans="1:7">
      <c r="A25" s="72" t="s">
        <v>68</v>
      </c>
    </row>
    <row r="26" spans="1:7">
      <c r="A26" s="57"/>
    </row>
    <row r="29" spans="1:7" ht="10.5" customHeight="1"/>
    <row r="30" spans="1:7" s="57" customFormat="1">
      <c r="A30" s="86"/>
      <c r="B30" s="78"/>
      <c r="C30" s="73" t="s">
        <v>9</v>
      </c>
      <c r="D30" s="73" t="s">
        <v>8</v>
      </c>
      <c r="F30" s="68"/>
      <c r="G30" s="79"/>
    </row>
    <row r="31" spans="1:7" s="57" customFormat="1" ht="11.25">
      <c r="A31" s="57" t="s">
        <v>73</v>
      </c>
      <c r="B31" s="80" t="s">
        <v>71</v>
      </c>
      <c r="C31" s="81">
        <v>3.3930093776641095</v>
      </c>
      <c r="D31" s="81">
        <v>5.7448559670781894</v>
      </c>
      <c r="F31" s="75"/>
      <c r="G31" s="79"/>
    </row>
    <row r="32" spans="1:7" s="57" customFormat="1" ht="11.25">
      <c r="B32" s="80" t="s">
        <v>72</v>
      </c>
      <c r="C32" s="81">
        <v>4.0957153727074749</v>
      </c>
      <c r="D32" s="81">
        <v>6.1410538970146265</v>
      </c>
      <c r="F32" s="75"/>
      <c r="G32" s="76"/>
    </row>
    <row r="33" spans="2:7" s="57" customFormat="1" ht="11.25">
      <c r="B33" s="80" t="s">
        <v>74</v>
      </c>
      <c r="C33" s="81">
        <v>1.3459993516652338</v>
      </c>
      <c r="D33" s="81">
        <v>2.18144832108778</v>
      </c>
      <c r="F33" s="75"/>
      <c r="G33" s="76"/>
    </row>
    <row r="34" spans="2:7" s="57" customFormat="1" ht="11.25">
      <c r="B34" s="80" t="s">
        <v>76</v>
      </c>
      <c r="C34" s="81">
        <v>3.1189002865567508</v>
      </c>
      <c r="D34" s="81">
        <v>4.2504250425042498</v>
      </c>
      <c r="F34" s="75"/>
      <c r="G34" s="76"/>
    </row>
    <row r="35" spans="2:7" s="57" customFormat="1" ht="11.25">
      <c r="B35" s="80" t="s">
        <v>75</v>
      </c>
      <c r="C35" s="81">
        <v>1.0916147812727419</v>
      </c>
      <c r="D35" s="81">
        <v>1.6669275316951009</v>
      </c>
      <c r="F35" s="75"/>
      <c r="G35" s="76"/>
    </row>
    <row r="36" spans="2:7" s="57" customFormat="1" ht="11.25">
      <c r="B36" s="80" t="s">
        <v>77</v>
      </c>
      <c r="C36" s="81">
        <v>5.1471469671541596</v>
      </c>
      <c r="D36" s="81">
        <v>6.7854605558858072</v>
      </c>
      <c r="F36" s="75"/>
      <c r="G36" s="76"/>
    </row>
    <row r="37" spans="2:7" s="57" customFormat="1" ht="11.25">
      <c r="B37" s="80" t="s">
        <v>78</v>
      </c>
      <c r="C37" s="81">
        <v>7.565966304857545</v>
      </c>
      <c r="D37" s="81">
        <v>9.6055916125811276</v>
      </c>
      <c r="F37" s="75"/>
      <c r="G37" s="76"/>
    </row>
    <row r="38" spans="2:7" s="57" customFormat="1" ht="11.25">
      <c r="B38" s="80" t="s">
        <v>79</v>
      </c>
      <c r="C38" s="81">
        <v>7.5158466646543927</v>
      </c>
      <c r="D38" s="81">
        <v>10.806831566548881</v>
      </c>
      <c r="F38" s="75"/>
      <c r="G38" s="76"/>
    </row>
    <row r="39" spans="2:7">
      <c r="B39" s="80" t="s">
        <v>80</v>
      </c>
      <c r="C39" s="81">
        <v>13.115127582017012</v>
      </c>
      <c r="D39" s="81">
        <v>15.781493868450392</v>
      </c>
      <c r="E39" s="57"/>
      <c r="F39" s="75"/>
      <c r="G39" s="76"/>
    </row>
    <row r="40" spans="2:7">
      <c r="B40" s="82" t="s">
        <v>7</v>
      </c>
      <c r="C40" s="83">
        <v>5.8393977541163666</v>
      </c>
      <c r="D40" s="83">
        <v>7.5230960573372627</v>
      </c>
      <c r="F40" s="75"/>
      <c r="G40" s="9" t="s">
        <v>31</v>
      </c>
    </row>
  </sheetData>
  <mergeCells count="2">
    <mergeCell ref="A2:G2"/>
    <mergeCell ref="A23:G23"/>
  </mergeCells>
  <pageMargins left="0.7" right="0.7" top="0.75" bottom="0.75" header="0.3" footer="0.3"/>
  <pageSetup paperSize="9" scale="88"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tabColor theme="4" tint="-0.499984740745262"/>
  </sheetPr>
  <dimension ref="A1:L52"/>
  <sheetViews>
    <sheetView showGridLines="0" zoomScaleNormal="100" workbookViewId="0"/>
  </sheetViews>
  <sheetFormatPr baseColWidth="10" defaultRowHeight="14.25"/>
  <cols>
    <col min="1" max="1" width="12.5" customWidth="1"/>
    <col min="7" max="7" width="8.75" customWidth="1"/>
    <col min="8" max="8" width="6.75" customWidth="1"/>
    <col min="9" max="9" width="6.5" customWidth="1"/>
  </cols>
  <sheetData>
    <row r="1" spans="1:12" ht="15">
      <c r="A1" s="2" t="s">
        <v>4</v>
      </c>
      <c r="B1" s="2"/>
      <c r="C1" s="2"/>
      <c r="D1" s="2"/>
      <c r="E1" s="2"/>
      <c r="K1" s="86"/>
      <c r="L1" s="86"/>
    </row>
    <row r="2" spans="1:12" ht="16.5">
      <c r="A2" s="785" t="s">
        <v>847</v>
      </c>
      <c r="B2" s="785"/>
      <c r="C2" s="785"/>
      <c r="D2" s="785"/>
      <c r="E2" s="785"/>
      <c r="F2" s="785"/>
      <c r="G2" s="785"/>
      <c r="H2" s="785"/>
      <c r="I2" s="785"/>
    </row>
    <row r="3" spans="1:12" ht="23.25">
      <c r="A3" s="86"/>
      <c r="B3" s="86"/>
      <c r="C3" s="86"/>
      <c r="D3" s="86"/>
      <c r="E3" s="86"/>
      <c r="F3" s="86"/>
      <c r="G3" s="86"/>
      <c r="H3" s="331"/>
      <c r="I3" s="86"/>
    </row>
    <row r="4" spans="1:12">
      <c r="A4" s="74"/>
      <c r="B4" s="77"/>
      <c r="C4" s="77"/>
      <c r="D4" s="86"/>
      <c r="E4" s="86"/>
      <c r="F4" s="86"/>
      <c r="G4" s="86"/>
      <c r="H4" s="86"/>
      <c r="I4" s="86"/>
    </row>
    <row r="5" spans="1:12">
      <c r="A5" s="257" t="s">
        <v>846</v>
      </c>
      <c r="B5" s="86"/>
      <c r="C5" s="86"/>
      <c r="D5" s="257"/>
      <c r="E5" s="86"/>
      <c r="F5" s="86"/>
      <c r="G5" s="86"/>
      <c r="H5" s="86"/>
      <c r="I5" s="86"/>
    </row>
    <row r="6" spans="1:12">
      <c r="A6" s="86"/>
      <c r="B6" s="86"/>
      <c r="C6" s="86"/>
      <c r="D6" s="86"/>
      <c r="E6" s="86"/>
      <c r="F6" s="86"/>
      <c r="G6" s="86"/>
      <c r="H6" s="86"/>
      <c r="I6" s="86"/>
    </row>
    <row r="7" spans="1:12">
      <c r="A7" s="86"/>
      <c r="B7" s="86"/>
      <c r="C7" s="86"/>
      <c r="D7" s="86"/>
      <c r="E7" s="86"/>
      <c r="F7" s="86"/>
      <c r="G7" s="86"/>
      <c r="H7" s="86"/>
      <c r="I7" s="86"/>
    </row>
    <row r="8" spans="1:12">
      <c r="A8" s="86"/>
      <c r="B8" s="86"/>
      <c r="C8" s="86"/>
      <c r="D8" s="86"/>
      <c r="E8" s="86"/>
      <c r="F8" s="86"/>
      <c r="G8" s="515"/>
      <c r="H8" s="516"/>
      <c r="I8" s="517">
        <v>2018</v>
      </c>
    </row>
    <row r="9" spans="1:12">
      <c r="A9" s="86"/>
      <c r="B9" s="86"/>
      <c r="C9" s="86"/>
      <c r="D9" s="86"/>
      <c r="E9" s="86"/>
      <c r="F9" s="86"/>
      <c r="G9" s="518" t="s">
        <v>293</v>
      </c>
      <c r="H9" s="519" t="s">
        <v>195</v>
      </c>
      <c r="I9" s="519" t="s">
        <v>196</v>
      </c>
    </row>
    <row r="10" spans="1:12">
      <c r="A10" s="86"/>
      <c r="B10" s="86"/>
      <c r="C10" s="86"/>
      <c r="D10" s="86"/>
      <c r="E10" s="86"/>
      <c r="F10" s="86"/>
      <c r="G10" s="356" t="s">
        <v>295</v>
      </c>
      <c r="H10" s="530">
        <v>21.4</v>
      </c>
      <c r="I10" s="530">
        <v>28.1</v>
      </c>
    </row>
    <row r="11" spans="1:12">
      <c r="A11" s="86"/>
      <c r="B11" s="86"/>
      <c r="C11" s="86"/>
      <c r="D11" s="86"/>
      <c r="E11" s="86"/>
      <c r="F11" s="86"/>
      <c r="G11" s="356" t="s">
        <v>297</v>
      </c>
      <c r="H11" s="530">
        <v>21.7</v>
      </c>
      <c r="I11" s="530">
        <v>34</v>
      </c>
    </row>
    <row r="12" spans="1:12">
      <c r="A12" s="86"/>
      <c r="B12" s="86"/>
      <c r="C12" s="86"/>
      <c r="D12" s="86"/>
      <c r="E12" s="86"/>
      <c r="F12" s="86"/>
      <c r="G12" s="356" t="s">
        <v>299</v>
      </c>
      <c r="H12" s="530">
        <v>24.1</v>
      </c>
      <c r="I12" s="530">
        <v>42.5</v>
      </c>
    </row>
    <row r="13" spans="1:12">
      <c r="A13" s="86"/>
      <c r="B13" s="86"/>
      <c r="C13" s="86"/>
      <c r="D13" s="86"/>
      <c r="E13" s="86"/>
      <c r="F13" s="86"/>
      <c r="G13" s="356" t="s">
        <v>298</v>
      </c>
      <c r="H13" s="530">
        <v>27</v>
      </c>
      <c r="I13" s="530">
        <v>40.799999999999997</v>
      </c>
    </row>
    <row r="14" spans="1:12">
      <c r="A14" s="86"/>
      <c r="B14" s="86"/>
      <c r="C14" s="86"/>
      <c r="D14" s="86"/>
      <c r="E14" s="86"/>
      <c r="F14" s="86"/>
      <c r="G14" s="356" t="s">
        <v>300</v>
      </c>
      <c r="H14" s="530">
        <v>27.3</v>
      </c>
      <c r="I14" s="530">
        <v>40.5</v>
      </c>
    </row>
    <row r="15" spans="1:12">
      <c r="A15" s="86"/>
      <c r="B15" s="86"/>
      <c r="C15" s="86"/>
      <c r="D15" s="86"/>
      <c r="E15" s="86"/>
      <c r="F15" s="86"/>
      <c r="G15" s="356" t="s">
        <v>316</v>
      </c>
      <c r="H15" s="530">
        <v>27.3</v>
      </c>
      <c r="I15" s="530">
        <v>40.6</v>
      </c>
    </row>
    <row r="16" spans="1:12">
      <c r="A16" s="86"/>
      <c r="B16" s="86"/>
      <c r="C16" s="86"/>
      <c r="D16" s="86"/>
      <c r="E16" s="86"/>
      <c r="F16" s="86"/>
      <c r="G16" s="356" t="s">
        <v>321</v>
      </c>
      <c r="H16" s="530">
        <v>26.5</v>
      </c>
      <c r="I16" s="530">
        <v>41.9</v>
      </c>
    </row>
    <row r="17" spans="1:11">
      <c r="A17" s="86"/>
      <c r="B17" s="86"/>
      <c r="C17" s="86"/>
      <c r="D17" s="86"/>
      <c r="E17" s="86"/>
      <c r="F17" s="86"/>
      <c r="G17" s="356" t="s">
        <v>296</v>
      </c>
      <c r="H17" s="530">
        <v>32.200000000000003</v>
      </c>
      <c r="I17" s="530">
        <v>37.700000000000003</v>
      </c>
    </row>
    <row r="18" spans="1:11">
      <c r="A18" s="86"/>
      <c r="B18" s="86"/>
      <c r="C18" s="86"/>
      <c r="D18" s="86"/>
      <c r="E18" s="86"/>
      <c r="F18" s="86"/>
      <c r="G18" s="356" t="s">
        <v>304</v>
      </c>
      <c r="H18" s="530">
        <v>34.5</v>
      </c>
      <c r="I18" s="530">
        <v>35.4</v>
      </c>
    </row>
    <row r="19" spans="1:11">
      <c r="A19" s="86"/>
      <c r="B19" s="86"/>
      <c r="C19" s="86"/>
      <c r="D19" s="86"/>
      <c r="E19" s="86"/>
      <c r="F19" s="86"/>
      <c r="G19" s="356" t="s">
        <v>305</v>
      </c>
      <c r="H19" s="530">
        <v>31.1</v>
      </c>
      <c r="I19" s="530">
        <v>44.6</v>
      </c>
    </row>
    <row r="20" spans="1:11">
      <c r="A20" s="86"/>
      <c r="B20" s="86"/>
      <c r="C20" s="86"/>
      <c r="D20" s="86"/>
      <c r="E20" s="86"/>
      <c r="F20" s="86"/>
      <c r="G20" s="356" t="s">
        <v>313</v>
      </c>
      <c r="H20" s="530">
        <v>37.200000000000003</v>
      </c>
      <c r="I20" s="530">
        <v>44.2</v>
      </c>
    </row>
    <row r="21" spans="1:11">
      <c r="A21" s="86"/>
      <c r="B21" s="86"/>
      <c r="C21" s="86"/>
      <c r="D21" s="86"/>
      <c r="E21" s="86"/>
      <c r="F21" s="86"/>
      <c r="G21" s="358" t="s">
        <v>303</v>
      </c>
      <c r="H21" s="530">
        <v>35.700000000000003</v>
      </c>
      <c r="I21" s="530">
        <v>45.8</v>
      </c>
    </row>
    <row r="22" spans="1:11">
      <c r="A22" s="86"/>
      <c r="B22" s="86"/>
      <c r="C22" s="86"/>
      <c r="D22" s="86"/>
      <c r="E22" s="86"/>
      <c r="F22" s="86"/>
      <c r="G22" s="356" t="s">
        <v>294</v>
      </c>
      <c r="H22" s="530">
        <v>36.1</v>
      </c>
      <c r="I22" s="530">
        <v>48.6</v>
      </c>
    </row>
    <row r="23" spans="1:11">
      <c r="A23" s="86"/>
      <c r="B23" s="86"/>
      <c r="C23" s="86"/>
      <c r="D23" s="86"/>
      <c r="E23" s="86"/>
      <c r="F23" s="86"/>
      <c r="G23" s="356" t="s">
        <v>309</v>
      </c>
      <c r="H23" s="530">
        <v>30.6</v>
      </c>
      <c r="I23" s="530">
        <v>55.2</v>
      </c>
      <c r="K23" s="86"/>
    </row>
    <row r="24" spans="1:11">
      <c r="A24" s="86"/>
      <c r="B24" s="86"/>
      <c r="C24" s="86"/>
      <c r="D24" s="86"/>
      <c r="E24" s="86"/>
      <c r="F24" s="86"/>
      <c r="G24" s="356" t="s">
        <v>320</v>
      </c>
      <c r="H24" s="530">
        <v>31.6</v>
      </c>
      <c r="I24" s="530">
        <v>56.3</v>
      </c>
    </row>
    <row r="25" spans="1:11">
      <c r="A25" s="86"/>
      <c r="B25" s="86"/>
      <c r="C25" s="86"/>
      <c r="D25" s="86"/>
      <c r="E25" s="86"/>
      <c r="F25" s="86"/>
      <c r="G25" s="356" t="s">
        <v>311</v>
      </c>
      <c r="H25" s="530">
        <v>36.200000000000003</v>
      </c>
      <c r="I25" s="530">
        <v>52.5</v>
      </c>
    </row>
    <row r="26" spans="1:11">
      <c r="A26" s="86"/>
      <c r="B26" s="86"/>
      <c r="C26" s="86"/>
      <c r="D26" s="86"/>
      <c r="E26" s="86"/>
      <c r="F26" s="86"/>
      <c r="G26" s="356" t="s">
        <v>317</v>
      </c>
      <c r="H26" s="530">
        <v>37.5</v>
      </c>
      <c r="I26" s="530">
        <v>51.3</v>
      </c>
    </row>
    <row r="27" spans="1:11">
      <c r="A27" s="86"/>
      <c r="B27" s="86"/>
      <c r="C27" s="86"/>
      <c r="D27" s="86"/>
      <c r="E27" s="86"/>
      <c r="F27" s="86"/>
      <c r="G27" s="356" t="s">
        <v>319</v>
      </c>
      <c r="H27" s="530">
        <v>36.299999999999997</v>
      </c>
      <c r="I27" s="530">
        <v>55.5</v>
      </c>
    </row>
    <row r="28" spans="1:11">
      <c r="A28" s="86"/>
      <c r="B28" s="86"/>
      <c r="C28" s="86"/>
      <c r="D28" s="86"/>
      <c r="E28" s="86"/>
      <c r="F28" s="86"/>
      <c r="G28" s="357" t="s">
        <v>307</v>
      </c>
      <c r="H28" s="514">
        <v>41</v>
      </c>
      <c r="I28" s="514">
        <v>51.2</v>
      </c>
    </row>
    <row r="29" spans="1:11">
      <c r="A29" s="86"/>
      <c r="B29" s="86"/>
      <c r="C29" s="86"/>
      <c r="D29" s="86"/>
      <c r="E29" s="86"/>
      <c r="F29" s="86"/>
      <c r="G29" s="356" t="s">
        <v>301</v>
      </c>
      <c r="H29" s="530">
        <v>37.700000000000003</v>
      </c>
      <c r="I29" s="530">
        <v>57.5</v>
      </c>
    </row>
    <row r="30" spans="1:11">
      <c r="A30" s="86"/>
      <c r="B30" s="86"/>
      <c r="C30" s="86"/>
      <c r="D30" s="86"/>
      <c r="E30" s="86"/>
      <c r="F30" s="86"/>
      <c r="G30" s="356" t="s">
        <v>306</v>
      </c>
      <c r="H30" s="530">
        <v>40.6</v>
      </c>
      <c r="I30" s="530">
        <v>54.5</v>
      </c>
    </row>
    <row r="31" spans="1:11">
      <c r="A31" s="86"/>
      <c r="B31" s="86"/>
      <c r="C31" s="86"/>
      <c r="D31" s="86"/>
      <c r="E31" s="86"/>
      <c r="F31" s="86"/>
      <c r="G31" s="356" t="s">
        <v>302</v>
      </c>
      <c r="H31" s="530">
        <v>45.5</v>
      </c>
      <c r="I31" s="530">
        <v>52</v>
      </c>
    </row>
    <row r="32" spans="1:11">
      <c r="A32" s="86"/>
      <c r="B32" s="86"/>
      <c r="C32" s="86"/>
      <c r="D32" s="86"/>
      <c r="E32" s="86"/>
      <c r="F32" s="86"/>
      <c r="G32" s="356" t="s">
        <v>308</v>
      </c>
      <c r="H32" s="530">
        <v>41.8</v>
      </c>
      <c r="I32" s="530">
        <v>56.6</v>
      </c>
    </row>
    <row r="33" spans="1:9" ht="15">
      <c r="A33" s="222"/>
      <c r="B33" s="86"/>
      <c r="C33" s="86"/>
      <c r="D33" s="86"/>
      <c r="E33" s="86"/>
      <c r="F33" s="86"/>
      <c r="G33" s="356" t="s">
        <v>315</v>
      </c>
      <c r="H33" s="530">
        <v>46.2</v>
      </c>
      <c r="I33" s="530">
        <v>52.6</v>
      </c>
    </row>
    <row r="34" spans="1:9">
      <c r="A34" s="86"/>
      <c r="B34" s="86"/>
      <c r="C34" s="86"/>
      <c r="D34" s="86"/>
      <c r="E34" s="86"/>
      <c r="F34" s="86"/>
      <c r="G34" s="356" t="s">
        <v>312</v>
      </c>
      <c r="H34" s="530">
        <v>45</v>
      </c>
      <c r="I34" s="530">
        <v>59</v>
      </c>
    </row>
    <row r="35" spans="1:9">
      <c r="A35" s="510"/>
      <c r="B35" s="510"/>
      <c r="C35" s="510"/>
      <c r="D35" s="510"/>
      <c r="E35" s="510"/>
      <c r="F35" s="510"/>
      <c r="G35" s="356" t="s">
        <v>314</v>
      </c>
      <c r="H35" s="530">
        <v>52.5</v>
      </c>
      <c r="I35" s="530">
        <v>59.8</v>
      </c>
    </row>
    <row r="36" spans="1:9">
      <c r="A36" s="86"/>
      <c r="B36" s="86"/>
      <c r="C36" s="86"/>
      <c r="D36" s="86"/>
      <c r="E36" s="86"/>
      <c r="F36" s="86"/>
      <c r="G36" s="356" t="s">
        <v>318</v>
      </c>
      <c r="H36" s="530">
        <v>51.7</v>
      </c>
      <c r="I36" s="530">
        <v>60.4</v>
      </c>
    </row>
    <row r="37" spans="1:9">
      <c r="A37" s="86"/>
      <c r="B37" s="86"/>
      <c r="C37" s="86"/>
      <c r="D37" s="86"/>
      <c r="E37" s="86"/>
      <c r="F37" s="86"/>
      <c r="G37" s="356" t="s">
        <v>310</v>
      </c>
      <c r="H37" s="530">
        <v>49.2</v>
      </c>
      <c r="I37" s="530">
        <v>64.400000000000006</v>
      </c>
    </row>
    <row r="38" spans="1:9">
      <c r="A38" s="86"/>
      <c r="B38" s="86"/>
      <c r="C38" s="86"/>
      <c r="D38" s="86"/>
      <c r="E38" s="86"/>
      <c r="F38" s="86"/>
      <c r="G38" s="356" t="s">
        <v>449</v>
      </c>
      <c r="H38" s="530">
        <v>47.5</v>
      </c>
      <c r="I38" s="530">
        <v>68.2</v>
      </c>
    </row>
    <row r="39" spans="1:9">
      <c r="A39" s="86"/>
      <c r="B39" s="86"/>
      <c r="C39" s="86"/>
      <c r="D39" s="86"/>
      <c r="E39" s="86"/>
      <c r="F39" s="86"/>
      <c r="G39" s="86"/>
      <c r="H39" s="86"/>
      <c r="I39" s="86"/>
    </row>
    <row r="40" spans="1:9">
      <c r="A40" s="86"/>
      <c r="B40" s="86"/>
      <c r="C40" s="86"/>
      <c r="D40" s="86"/>
      <c r="E40" s="86"/>
      <c r="F40" s="86"/>
      <c r="G40" s="86"/>
      <c r="H40" s="86"/>
      <c r="I40" s="86"/>
    </row>
    <row r="41" spans="1:9">
      <c r="A41" s="86"/>
      <c r="B41" s="86"/>
      <c r="C41" s="86"/>
      <c r="D41" s="86"/>
      <c r="E41" s="86"/>
      <c r="F41" s="86"/>
      <c r="G41" s="86"/>
      <c r="H41" s="86"/>
      <c r="I41" s="86"/>
    </row>
    <row r="42" spans="1:9">
      <c r="A42" s="86"/>
      <c r="B42" s="86"/>
      <c r="C42" s="86"/>
      <c r="D42" s="86"/>
      <c r="E42" s="86"/>
      <c r="F42" s="86"/>
      <c r="G42" s="86"/>
      <c r="H42" s="86"/>
      <c r="I42" s="86"/>
    </row>
    <row r="43" spans="1:9">
      <c r="A43" s="86"/>
      <c r="B43" s="86"/>
      <c r="C43" s="86"/>
      <c r="D43" s="86"/>
      <c r="E43" s="86"/>
      <c r="F43" s="86"/>
      <c r="G43" s="86"/>
      <c r="H43" s="86"/>
      <c r="I43" s="86"/>
    </row>
    <row r="44" spans="1:9">
      <c r="A44" s="86"/>
      <c r="B44" s="86"/>
      <c r="C44" s="86"/>
      <c r="D44" s="86"/>
      <c r="E44" s="86"/>
      <c r="F44" s="86"/>
      <c r="G44" s="86"/>
      <c r="H44" s="86"/>
      <c r="I44" s="86"/>
    </row>
    <row r="45" spans="1:9">
      <c r="A45" s="786" t="s">
        <v>848</v>
      </c>
      <c r="B45" s="786"/>
      <c r="C45" s="786"/>
      <c r="D45" s="786"/>
      <c r="E45" s="786"/>
      <c r="F45" s="786"/>
      <c r="G45" s="786"/>
      <c r="H45" s="786"/>
      <c r="I45" s="86"/>
    </row>
    <row r="46" spans="1:9">
      <c r="A46" s="784" t="s">
        <v>766</v>
      </c>
      <c r="B46" s="784"/>
      <c r="C46" s="784"/>
      <c r="D46" s="784"/>
      <c r="E46" s="784"/>
      <c r="F46" s="784"/>
      <c r="G46" s="784"/>
      <c r="H46" s="784"/>
      <c r="I46" s="86"/>
    </row>
    <row r="47" spans="1:9" ht="15">
      <c r="A47" s="222" t="s">
        <v>696</v>
      </c>
      <c r="B47" s="86"/>
      <c r="C47" s="86"/>
      <c r="D47" s="86"/>
      <c r="E47" s="86"/>
      <c r="F47" s="9" t="s">
        <v>31</v>
      </c>
      <c r="G47" s="86"/>
      <c r="H47" s="86"/>
      <c r="I47" s="86"/>
    </row>
    <row r="51" spans="1:9">
      <c r="A51" s="86"/>
      <c r="B51" s="86"/>
      <c r="C51" s="86"/>
      <c r="D51" s="86"/>
      <c r="E51" s="86"/>
      <c r="F51" s="86"/>
      <c r="G51" s="86"/>
      <c r="H51" s="86"/>
      <c r="I51" s="86"/>
    </row>
    <row r="52" spans="1:9">
      <c r="A52" s="86"/>
      <c r="B52" s="86"/>
      <c r="C52" s="86"/>
      <c r="D52" s="86"/>
      <c r="E52" s="86"/>
      <c r="F52" s="86"/>
      <c r="G52" s="86"/>
      <c r="H52" s="86"/>
      <c r="I52" s="86"/>
    </row>
  </sheetData>
  <sortState ref="B69:E98">
    <sortCondition ref="E69"/>
  </sortState>
  <mergeCells count="3">
    <mergeCell ref="A2:I2"/>
    <mergeCell ref="A45:H45"/>
    <mergeCell ref="A46:H46"/>
  </mergeCells>
  <pageMargins left="0.7" right="0.7" top="0.75" bottom="0.75" header="0.3" footer="0.3"/>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4" tint="0.79998168889431442"/>
  </sheetPr>
  <dimension ref="A1:H48"/>
  <sheetViews>
    <sheetView showGridLines="0" zoomScaleNormal="100" workbookViewId="0"/>
  </sheetViews>
  <sheetFormatPr baseColWidth="10" defaultRowHeight="14.25"/>
  <cols>
    <col min="1" max="1" width="28" customWidth="1"/>
    <col min="4" max="4" width="9.75" customWidth="1"/>
    <col min="5" max="5" width="19.875" customWidth="1"/>
    <col min="6" max="6" width="7.25" customWidth="1"/>
    <col min="7" max="7" width="8.375" customWidth="1"/>
  </cols>
  <sheetData>
    <row r="1" spans="1:8" ht="15">
      <c r="A1" s="2" t="s">
        <v>0</v>
      </c>
      <c r="B1" s="1"/>
      <c r="C1" s="1"/>
      <c r="D1" s="1"/>
      <c r="E1" s="1"/>
      <c r="F1" s="1"/>
      <c r="G1" s="1"/>
    </row>
    <row r="2" spans="1:8" ht="16.5">
      <c r="A2" s="228" t="s">
        <v>206</v>
      </c>
      <c r="B2" s="237"/>
      <c r="C2" s="237"/>
      <c r="D2" s="237"/>
      <c r="E2" s="237"/>
      <c r="F2" s="237"/>
      <c r="G2" s="86"/>
      <c r="H2" s="86"/>
    </row>
    <row r="3" spans="1:8">
      <c r="A3" s="238" t="s">
        <v>789</v>
      </c>
      <c r="B3" s="239"/>
      <c r="C3" s="239"/>
      <c r="D3" s="240"/>
      <c r="E3" s="85"/>
      <c r="F3" s="241"/>
      <c r="G3" s="242"/>
      <c r="H3" s="227"/>
    </row>
    <row r="4" spans="1:8" ht="15" thickBot="1">
      <c r="A4" s="70"/>
      <c r="B4" s="70"/>
      <c r="C4" s="70"/>
      <c r="D4" s="86"/>
      <c r="E4" s="74">
        <v>2017</v>
      </c>
      <c r="F4" s="128"/>
      <c r="G4" s="86"/>
      <c r="H4" s="86"/>
    </row>
    <row r="5" spans="1:8" ht="15" thickBot="1">
      <c r="A5" s="70"/>
      <c r="B5" s="70"/>
      <c r="C5" s="70"/>
      <c r="D5" s="86"/>
      <c r="E5" s="243"/>
      <c r="F5" s="244" t="s">
        <v>9</v>
      </c>
      <c r="G5" s="244" t="s">
        <v>8</v>
      </c>
      <c r="H5" s="86"/>
    </row>
    <row r="6" spans="1:8">
      <c r="A6" s="70"/>
      <c r="B6" s="70"/>
      <c r="C6" s="70"/>
      <c r="D6" s="86"/>
      <c r="E6" s="7" t="s">
        <v>207</v>
      </c>
      <c r="F6" s="245">
        <v>71</v>
      </c>
      <c r="G6" s="245">
        <v>58</v>
      </c>
      <c r="H6" s="86"/>
    </row>
    <row r="7" spans="1:8">
      <c r="A7" s="70"/>
      <c r="B7" s="70"/>
      <c r="C7" s="70"/>
      <c r="D7" s="86"/>
      <c r="E7" s="246" t="s">
        <v>208</v>
      </c>
      <c r="F7" s="245">
        <v>5</v>
      </c>
      <c r="G7" s="245">
        <v>7</v>
      </c>
      <c r="H7" s="86"/>
    </row>
    <row r="8" spans="1:8">
      <c r="A8" s="70"/>
      <c r="B8" s="70"/>
      <c r="C8" s="70"/>
      <c r="D8" s="86"/>
      <c r="E8" s="246" t="s">
        <v>209</v>
      </c>
      <c r="F8" s="245">
        <v>18</v>
      </c>
      <c r="G8" s="245">
        <v>24</v>
      </c>
      <c r="H8" s="86"/>
    </row>
    <row r="9" spans="1:8">
      <c r="A9" s="70"/>
      <c r="B9" s="70"/>
      <c r="C9" s="70"/>
      <c r="D9" s="86"/>
      <c r="E9" s="247" t="s">
        <v>210</v>
      </c>
      <c r="F9" s="245">
        <v>3</v>
      </c>
      <c r="G9" s="245">
        <v>7</v>
      </c>
      <c r="H9" s="86"/>
    </row>
    <row r="10" spans="1:8">
      <c r="A10" s="70"/>
      <c r="B10" s="70"/>
      <c r="C10" s="70"/>
      <c r="D10" s="86"/>
      <c r="E10" s="248" t="s">
        <v>211</v>
      </c>
      <c r="F10" s="245">
        <v>2</v>
      </c>
      <c r="G10" s="245">
        <v>3</v>
      </c>
      <c r="H10" s="86"/>
    </row>
    <row r="11" spans="1:8">
      <c r="A11" s="70"/>
      <c r="B11" s="70"/>
      <c r="C11" s="70"/>
      <c r="D11" s="86"/>
      <c r="E11" s="249" t="s">
        <v>212</v>
      </c>
      <c r="F11" s="245">
        <v>1</v>
      </c>
      <c r="G11" s="245">
        <v>1</v>
      </c>
      <c r="H11" s="86"/>
    </row>
    <row r="12" spans="1:8">
      <c r="A12" s="70"/>
      <c r="B12" s="70"/>
      <c r="C12" s="70"/>
      <c r="D12" s="86"/>
      <c r="E12" s="250"/>
      <c r="F12" s="69">
        <v>100</v>
      </c>
      <c r="G12" s="69">
        <v>100</v>
      </c>
      <c r="H12" s="227"/>
    </row>
    <row r="13" spans="1:8">
      <c r="A13" s="55"/>
      <c r="B13" s="182"/>
      <c r="C13" s="182"/>
      <c r="D13" s="86"/>
      <c r="E13" s="86"/>
      <c r="F13" s="86"/>
      <c r="G13" s="86"/>
      <c r="H13" s="86"/>
    </row>
    <row r="14" spans="1:8">
      <c r="A14" s="55"/>
      <c r="B14" s="182"/>
      <c r="C14" s="182"/>
      <c r="D14" s="86"/>
      <c r="E14" s="250" t="s">
        <v>213</v>
      </c>
      <c r="F14" s="251">
        <v>26</v>
      </c>
      <c r="G14" s="252">
        <v>39</v>
      </c>
      <c r="H14" s="227"/>
    </row>
    <row r="15" spans="1:8">
      <c r="A15" s="55"/>
      <c r="B15" s="182"/>
      <c r="C15" s="182"/>
      <c r="D15" s="86"/>
      <c r="E15" s="86"/>
      <c r="F15" s="86"/>
      <c r="G15" s="86"/>
      <c r="H15" s="86"/>
    </row>
    <row r="16" spans="1:8">
      <c r="A16" s="86"/>
      <c r="B16" s="86"/>
      <c r="C16" s="86"/>
      <c r="D16" s="86"/>
      <c r="E16" s="128"/>
      <c r="F16" s="128"/>
      <c r="G16" s="86"/>
      <c r="H16" s="86"/>
    </row>
    <row r="17" spans="1:8">
      <c r="A17" s="86"/>
      <c r="B17" s="86"/>
      <c r="C17" s="86"/>
      <c r="D17" s="86"/>
      <c r="E17" s="128"/>
      <c r="F17" s="128"/>
      <c r="G17" s="86"/>
      <c r="H17" s="86"/>
    </row>
    <row r="18" spans="1:8">
      <c r="A18" s="86"/>
      <c r="B18" s="86"/>
      <c r="C18" s="86"/>
      <c r="D18" s="86"/>
      <c r="E18" s="128"/>
      <c r="F18" s="128"/>
      <c r="G18" s="86"/>
      <c r="H18" s="86"/>
    </row>
    <row r="19" spans="1:8">
      <c r="A19" s="86"/>
      <c r="B19" s="86"/>
      <c r="C19" s="86"/>
      <c r="D19" s="86"/>
      <c r="E19" s="128"/>
      <c r="F19" s="128"/>
      <c r="G19" s="86"/>
      <c r="H19" s="86"/>
    </row>
    <row r="20" spans="1:8">
      <c r="A20" s="86"/>
      <c r="B20" s="86"/>
      <c r="C20" s="86"/>
      <c r="D20" s="86"/>
      <c r="E20" s="128"/>
      <c r="F20" s="128"/>
      <c r="G20" s="86"/>
      <c r="H20" s="86"/>
    </row>
    <row r="21" spans="1:8">
      <c r="A21" s="86"/>
      <c r="B21" s="86"/>
      <c r="C21" s="86"/>
      <c r="D21" s="86"/>
      <c r="E21" s="128"/>
      <c r="F21" s="128"/>
      <c r="G21" s="86"/>
      <c r="H21" s="86"/>
    </row>
    <row r="22" spans="1:8">
      <c r="A22" s="86"/>
      <c r="B22" s="86"/>
      <c r="C22" s="86"/>
      <c r="D22" s="86"/>
      <c r="E22" s="128"/>
      <c r="F22" s="128"/>
      <c r="G22" s="86"/>
      <c r="H22" s="86"/>
    </row>
    <row r="23" spans="1:8">
      <c r="A23" s="86"/>
      <c r="B23" s="86"/>
      <c r="C23" s="86"/>
      <c r="D23" s="86"/>
      <c r="E23" s="128"/>
      <c r="F23" s="128"/>
      <c r="G23" s="86"/>
      <c r="H23" s="86"/>
    </row>
    <row r="24" spans="1:8">
      <c r="A24" s="86"/>
      <c r="B24" s="86"/>
      <c r="C24" s="86"/>
      <c r="D24" s="86"/>
      <c r="E24" s="128"/>
      <c r="F24" s="128"/>
      <c r="G24" s="86"/>
      <c r="H24" s="86"/>
    </row>
    <row r="25" spans="1:8">
      <c r="A25" s="86"/>
      <c r="B25" s="86"/>
      <c r="C25" s="86"/>
      <c r="D25" s="86"/>
      <c r="E25" s="128"/>
      <c r="F25" s="128"/>
      <c r="G25" s="86"/>
      <c r="H25" s="86"/>
    </row>
    <row r="26" spans="1:8">
      <c r="A26" s="86"/>
      <c r="B26" s="86"/>
      <c r="C26" s="86"/>
      <c r="D26" s="86"/>
      <c r="E26" s="128" t="s">
        <v>214</v>
      </c>
      <c r="F26" s="253"/>
      <c r="G26" s="253"/>
      <c r="H26" s="86"/>
    </row>
    <row r="27" spans="1:8">
      <c r="A27" s="86"/>
      <c r="B27" s="86"/>
      <c r="C27" s="86"/>
      <c r="D27" s="86"/>
      <c r="E27" s="128"/>
      <c r="F27" s="128"/>
      <c r="G27" s="86"/>
      <c r="H27" s="86"/>
    </row>
    <row r="28" spans="1:8">
      <c r="A28" s="86"/>
      <c r="B28" s="86"/>
      <c r="C28" s="86"/>
      <c r="D28" s="86"/>
      <c r="E28" s="128"/>
      <c r="F28" s="128"/>
      <c r="G28" s="86"/>
      <c r="H28" s="86"/>
    </row>
    <row r="29" spans="1:8">
      <c r="A29" s="86"/>
      <c r="B29" s="86"/>
      <c r="C29" s="86"/>
      <c r="D29" s="86"/>
      <c r="E29" s="128"/>
      <c r="F29" s="128"/>
      <c r="G29" s="86"/>
      <c r="H29" s="86"/>
    </row>
    <row r="30" spans="1:8">
      <c r="A30" s="86"/>
      <c r="B30" s="86"/>
      <c r="C30" s="86"/>
      <c r="D30" s="86"/>
      <c r="E30" s="128"/>
      <c r="F30" s="128"/>
      <c r="G30" s="86"/>
      <c r="H30" s="86"/>
    </row>
    <row r="31" spans="1:8">
      <c r="A31" s="86"/>
      <c r="B31" s="86"/>
      <c r="C31" s="86"/>
      <c r="D31" s="86"/>
      <c r="E31" s="128"/>
      <c r="F31" s="128"/>
      <c r="G31" s="86"/>
      <c r="H31" s="86"/>
    </row>
    <row r="32" spans="1:8">
      <c r="A32" s="86"/>
      <c r="B32" s="86"/>
      <c r="C32" s="86"/>
      <c r="D32" s="86"/>
      <c r="E32" s="128"/>
      <c r="F32" s="128"/>
      <c r="G32" s="86"/>
      <c r="H32" s="86"/>
    </row>
    <row r="33" spans="1:8">
      <c r="A33" s="86"/>
      <c r="B33" s="86"/>
      <c r="C33" s="86"/>
      <c r="D33" s="86"/>
      <c r="E33" s="128"/>
      <c r="F33" s="128"/>
      <c r="G33" s="86"/>
      <c r="H33" s="86"/>
    </row>
    <row r="34" spans="1:8">
      <c r="A34" s="86"/>
      <c r="B34" s="86"/>
      <c r="C34" s="86"/>
      <c r="D34" s="86"/>
      <c r="E34" s="128"/>
      <c r="F34" s="128"/>
      <c r="G34" s="86"/>
      <c r="H34" s="86"/>
    </row>
    <row r="35" spans="1:8">
      <c r="A35" s="227" t="s">
        <v>215</v>
      </c>
      <c r="B35" s="86"/>
      <c r="C35" s="86"/>
      <c r="D35" s="86"/>
      <c r="E35" s="128"/>
      <c r="F35" s="128"/>
      <c r="G35" s="86"/>
      <c r="H35" s="86"/>
    </row>
    <row r="36" spans="1:8" ht="36.75" customHeight="1">
      <c r="A36" s="710" t="s">
        <v>790</v>
      </c>
      <c r="B36" s="710"/>
      <c r="C36" s="710"/>
      <c r="D36" s="710"/>
      <c r="E36" s="710"/>
      <c r="F36" s="254"/>
      <c r="G36" s="254"/>
      <c r="H36" s="86"/>
    </row>
    <row r="37" spans="1:8">
      <c r="A37" s="123" t="s">
        <v>216</v>
      </c>
      <c r="B37" s="123"/>
      <c r="C37" s="123"/>
      <c r="D37" s="72"/>
      <c r="E37" s="71"/>
      <c r="F37" s="71"/>
      <c r="G37" s="72"/>
      <c r="H37" s="72"/>
    </row>
    <row r="38" spans="1:8" ht="15">
      <c r="A38" s="255" t="s">
        <v>68</v>
      </c>
      <c r="B38" s="126"/>
      <c r="C38" s="126"/>
      <c r="D38" s="72"/>
      <c r="E38" s="71"/>
      <c r="F38" s="256"/>
      <c r="G38" s="150"/>
      <c r="H38" s="150"/>
    </row>
    <row r="39" spans="1:8">
      <c r="A39" s="86"/>
      <c r="B39" s="86"/>
      <c r="C39" s="86"/>
      <c r="D39" s="86"/>
      <c r="E39" s="128"/>
      <c r="F39" s="128"/>
      <c r="G39" s="86"/>
      <c r="H39" s="86"/>
    </row>
    <row r="40" spans="1:8">
      <c r="A40" s="86"/>
      <c r="B40" s="86"/>
      <c r="C40" s="86"/>
      <c r="D40" s="86"/>
      <c r="E40" s="86"/>
      <c r="F40" s="86"/>
      <c r="G40" s="86"/>
      <c r="H40" s="86"/>
    </row>
    <row r="41" spans="1:8">
      <c r="A41" s="86"/>
      <c r="B41" s="86"/>
      <c r="C41" s="86"/>
      <c r="D41" s="86"/>
      <c r="E41" s="86"/>
      <c r="F41" s="86"/>
      <c r="G41" s="9" t="s">
        <v>31</v>
      </c>
      <c r="H41" s="86"/>
    </row>
    <row r="42" spans="1:8">
      <c r="A42" s="86"/>
      <c r="B42" s="86"/>
      <c r="C42" s="86"/>
      <c r="D42" s="86"/>
      <c r="E42" s="128"/>
      <c r="F42" s="128"/>
      <c r="G42" s="86"/>
      <c r="H42" s="86"/>
    </row>
    <row r="43" spans="1:8">
      <c r="A43" s="86"/>
      <c r="B43" s="86"/>
      <c r="C43" s="86"/>
      <c r="D43" s="86"/>
      <c r="E43" s="128"/>
      <c r="F43" s="128"/>
      <c r="G43" s="86"/>
      <c r="H43" s="86"/>
    </row>
    <row r="44" spans="1:8">
      <c r="A44" s="86"/>
      <c r="B44" s="86"/>
      <c r="C44" s="86"/>
      <c r="D44" s="86"/>
      <c r="E44" s="128"/>
      <c r="F44" s="128"/>
      <c r="G44" s="86"/>
      <c r="H44" s="86"/>
    </row>
    <row r="45" spans="1:8">
      <c r="A45" s="86"/>
      <c r="B45" s="86"/>
      <c r="C45" s="86"/>
      <c r="D45" s="86"/>
      <c r="E45" s="128"/>
      <c r="F45" s="128"/>
      <c r="G45" s="86"/>
      <c r="H45" s="86"/>
    </row>
    <row r="46" spans="1:8">
      <c r="A46" s="86"/>
      <c r="B46" s="86"/>
      <c r="C46" s="86"/>
      <c r="D46" s="86"/>
      <c r="E46" s="128"/>
      <c r="F46" s="128"/>
      <c r="G46" s="86"/>
      <c r="H46" s="86"/>
    </row>
    <row r="47" spans="1:8">
      <c r="A47" s="86"/>
      <c r="B47" s="86"/>
      <c r="C47" s="86"/>
      <c r="D47" s="86"/>
      <c r="E47" s="128"/>
      <c r="F47" s="128"/>
      <c r="G47" s="86"/>
      <c r="H47" s="86"/>
    </row>
    <row r="48" spans="1:8">
      <c r="A48" s="86"/>
      <c r="B48" s="86"/>
      <c r="C48" s="86"/>
      <c r="D48" s="86"/>
      <c r="E48" s="128"/>
      <c r="F48" s="128"/>
      <c r="G48" s="86"/>
      <c r="H48" s="86"/>
    </row>
  </sheetData>
  <mergeCells count="1">
    <mergeCell ref="A36:E36"/>
  </mergeCells>
  <conditionalFormatting sqref="F12:G12">
    <cfRule type="cellIs" dxfId="0" priority="5" operator="notEqual">
      <formula>100</formula>
    </cfRule>
  </conditionalFormatting>
  <pageMargins left="0.7" right="0.7" top="0.75" bottom="0.75" header="0.3" footer="0.3"/>
  <pageSetup paperSize="9" scale="8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4" tint="0.79998168889431442"/>
  </sheetPr>
  <dimension ref="A1:L19"/>
  <sheetViews>
    <sheetView showGridLines="0" zoomScaleNormal="100" workbookViewId="0"/>
  </sheetViews>
  <sheetFormatPr baseColWidth="10" defaultRowHeight="14.25"/>
  <cols>
    <col min="1" max="1" width="12.125" customWidth="1"/>
    <col min="2" max="13" width="8.5" customWidth="1"/>
  </cols>
  <sheetData>
    <row r="1" spans="1:12" ht="15">
      <c r="A1" s="2" t="s">
        <v>0</v>
      </c>
      <c r="B1" s="1"/>
      <c r="C1" s="1"/>
      <c r="D1" s="1"/>
      <c r="E1" s="1"/>
      <c r="F1" s="1"/>
      <c r="G1" s="1"/>
      <c r="H1" s="1"/>
      <c r="I1" s="1"/>
      <c r="J1" s="1"/>
      <c r="K1" s="1"/>
      <c r="L1" s="13"/>
    </row>
    <row r="2" spans="1:12" ht="22.5" customHeight="1">
      <c r="A2" s="711" t="s">
        <v>751</v>
      </c>
      <c r="B2" s="711"/>
      <c r="C2" s="711"/>
      <c r="D2" s="711"/>
      <c r="E2" s="711"/>
      <c r="F2" s="711"/>
      <c r="G2" s="711"/>
      <c r="H2" s="711"/>
      <c r="I2" s="711"/>
      <c r="J2" s="711"/>
      <c r="K2" s="711"/>
    </row>
    <row r="3" spans="1:12" ht="22.5" customHeight="1">
      <c r="A3" s="711"/>
      <c r="B3" s="711"/>
      <c r="C3" s="711"/>
      <c r="D3" s="711"/>
      <c r="E3" s="711"/>
      <c r="F3" s="711"/>
      <c r="G3" s="711"/>
      <c r="H3" s="711"/>
      <c r="I3" s="711"/>
      <c r="J3" s="711"/>
      <c r="K3" s="711"/>
    </row>
    <row r="4" spans="1:12">
      <c r="A4" s="88"/>
      <c r="B4" s="88"/>
      <c r="C4" s="88"/>
      <c r="D4" s="88"/>
      <c r="E4" s="88"/>
      <c r="F4" s="337"/>
      <c r="G4" s="88"/>
      <c r="H4" s="338"/>
      <c r="I4" s="338"/>
      <c r="J4" s="338"/>
      <c r="K4" s="338"/>
    </row>
    <row r="5" spans="1:12">
      <c r="A5" s="541" t="s">
        <v>792</v>
      </c>
      <c r="B5" s="339"/>
      <c r="C5" s="339"/>
      <c r="D5" s="339"/>
      <c r="E5" s="339"/>
      <c r="F5" s="88"/>
      <c r="G5" s="88"/>
      <c r="H5" s="338"/>
      <c r="I5" s="338"/>
      <c r="J5" s="338"/>
      <c r="K5" s="338"/>
    </row>
    <row r="6" spans="1:12">
      <c r="A6" s="88"/>
      <c r="B6" s="88"/>
      <c r="C6" s="88"/>
      <c r="D6" s="88"/>
      <c r="E6" s="88"/>
      <c r="F6" s="88"/>
      <c r="G6" s="88"/>
      <c r="H6" s="88"/>
      <c r="I6" s="338"/>
      <c r="J6" s="338"/>
      <c r="K6" s="338"/>
    </row>
    <row r="7" spans="1:12">
      <c r="A7" s="643" t="s">
        <v>232</v>
      </c>
      <c r="B7" s="644" t="s">
        <v>9</v>
      </c>
      <c r="C7" s="645"/>
      <c r="D7" s="646"/>
      <c r="E7" s="645"/>
      <c r="F7" s="645"/>
      <c r="G7" s="647" t="s">
        <v>8</v>
      </c>
      <c r="H7" s="648"/>
      <c r="I7" s="648"/>
      <c r="J7" s="648"/>
      <c r="K7" s="649"/>
    </row>
    <row r="8" spans="1:12">
      <c r="A8" s="650" t="s">
        <v>323</v>
      </c>
      <c r="B8" s="651" t="s">
        <v>752</v>
      </c>
      <c r="C8" s="651" t="s">
        <v>753</v>
      </c>
      <c r="D8" s="651" t="s">
        <v>155</v>
      </c>
      <c r="E8" s="651" t="s">
        <v>324</v>
      </c>
      <c r="F8" s="651" t="s">
        <v>325</v>
      </c>
      <c r="G8" s="651" t="s">
        <v>752</v>
      </c>
      <c r="H8" s="651" t="s">
        <v>753</v>
      </c>
      <c r="I8" s="651" t="s">
        <v>155</v>
      </c>
      <c r="J8" s="651" t="s">
        <v>324</v>
      </c>
      <c r="K8" s="651" t="s">
        <v>325</v>
      </c>
    </row>
    <row r="9" spans="1:12">
      <c r="A9" s="652" t="s">
        <v>326</v>
      </c>
      <c r="B9" s="653">
        <v>95.498999999999995</v>
      </c>
      <c r="C9" s="653">
        <v>1.121</v>
      </c>
      <c r="D9" s="653">
        <v>0.26500000000000001</v>
      </c>
      <c r="E9" s="653">
        <v>1.3999999999999999E-2</v>
      </c>
      <c r="F9" s="653">
        <v>3.101</v>
      </c>
      <c r="G9" s="653">
        <v>94.283000000000001</v>
      </c>
      <c r="H9" s="653">
        <v>2.08</v>
      </c>
      <c r="I9" s="653">
        <v>0.437</v>
      </c>
      <c r="J9" s="653">
        <v>0.02</v>
      </c>
      <c r="K9" s="654">
        <v>3.18</v>
      </c>
    </row>
    <row r="10" spans="1:12">
      <c r="A10" s="655" t="s">
        <v>327</v>
      </c>
      <c r="B10" s="653">
        <v>87.677999999999997</v>
      </c>
      <c r="C10" s="653">
        <v>6.5439999999999996</v>
      </c>
      <c r="D10" s="653">
        <v>1.3919999999999999</v>
      </c>
      <c r="E10" s="653">
        <v>8.5999999999999993E-2</v>
      </c>
      <c r="F10" s="653">
        <v>4.2990000000000004</v>
      </c>
      <c r="G10" s="653">
        <v>83.369</v>
      </c>
      <c r="H10" s="653">
        <v>9.4310000000000009</v>
      </c>
      <c r="I10" s="653">
        <v>2.198</v>
      </c>
      <c r="J10" s="653">
        <v>0.16199999999999998</v>
      </c>
      <c r="K10" s="654">
        <v>4.8410000000000002</v>
      </c>
    </row>
    <row r="11" spans="1:12">
      <c r="A11" s="655" t="s">
        <v>328</v>
      </c>
      <c r="B11" s="653">
        <v>68.344000000000008</v>
      </c>
      <c r="C11" s="653">
        <v>20.073</v>
      </c>
      <c r="D11" s="653">
        <v>4.0540000000000003</v>
      </c>
      <c r="E11" s="653">
        <v>0.83300000000000007</v>
      </c>
      <c r="F11" s="653">
        <v>6.6970000000000001</v>
      </c>
      <c r="G11" s="653">
        <v>63.247</v>
      </c>
      <c r="H11" s="653">
        <v>23.332000000000001</v>
      </c>
      <c r="I11" s="653">
        <v>5.8810000000000002</v>
      </c>
      <c r="J11" s="653">
        <v>1.141</v>
      </c>
      <c r="K11" s="654">
        <v>6.3979999999999997</v>
      </c>
    </row>
    <row r="12" spans="1:12">
      <c r="A12" s="655" t="s">
        <v>329</v>
      </c>
      <c r="B12" s="653">
        <v>36.372999999999998</v>
      </c>
      <c r="C12" s="653">
        <v>40.469000000000001</v>
      </c>
      <c r="D12" s="653">
        <v>9.0039999999999996</v>
      </c>
      <c r="E12" s="653">
        <v>3.871</v>
      </c>
      <c r="F12" s="653">
        <v>10.282</v>
      </c>
      <c r="G12" s="653">
        <v>32.773000000000003</v>
      </c>
      <c r="H12" s="653">
        <v>42.600999999999999</v>
      </c>
      <c r="I12" s="653">
        <v>12.551000000000002</v>
      </c>
      <c r="J12" s="653">
        <v>4.09</v>
      </c>
      <c r="K12" s="654">
        <v>7.9850000000000003</v>
      </c>
    </row>
    <row r="13" spans="1:12">
      <c r="A13" s="655" t="s">
        <v>330</v>
      </c>
      <c r="B13" s="653">
        <v>9.5530000000000008</v>
      </c>
      <c r="C13" s="653">
        <v>46.605999999999995</v>
      </c>
      <c r="D13" s="653">
        <v>17.617000000000001</v>
      </c>
      <c r="E13" s="653">
        <v>10.138999999999999</v>
      </c>
      <c r="F13" s="653">
        <v>16.084</v>
      </c>
      <c r="G13" s="653">
        <v>7.0919999999999996</v>
      </c>
      <c r="H13" s="653">
        <v>48.204000000000001</v>
      </c>
      <c r="I13" s="653">
        <v>24.69</v>
      </c>
      <c r="J13" s="653">
        <v>8.3710000000000004</v>
      </c>
      <c r="K13" s="656">
        <v>11.641999999999999</v>
      </c>
    </row>
    <row r="14" spans="1:12" ht="15">
      <c r="A14" s="340"/>
      <c r="B14" s="340"/>
      <c r="C14" s="340"/>
      <c r="D14" s="340"/>
      <c r="E14" s="340"/>
      <c r="F14" s="340"/>
      <c r="G14" s="340"/>
      <c r="H14" s="340"/>
      <c r="I14" s="340"/>
      <c r="J14" s="340"/>
      <c r="K14" s="340"/>
    </row>
    <row r="15" spans="1:12">
      <c r="A15" s="712" t="s">
        <v>331</v>
      </c>
      <c r="B15" s="712"/>
      <c r="C15" s="712"/>
      <c r="D15" s="712"/>
      <c r="E15" s="712"/>
      <c r="F15" s="712"/>
      <c r="G15" s="712"/>
      <c r="H15" s="712"/>
      <c r="I15" s="712"/>
      <c r="J15" s="712"/>
      <c r="K15" s="712"/>
    </row>
    <row r="16" spans="1:12">
      <c r="A16" s="712" t="s">
        <v>791</v>
      </c>
      <c r="B16" s="712"/>
      <c r="C16" s="712"/>
      <c r="D16" s="712"/>
      <c r="E16" s="712"/>
      <c r="F16" s="712"/>
      <c r="G16" s="712"/>
      <c r="H16" s="712"/>
      <c r="I16" s="712"/>
      <c r="J16" s="712"/>
      <c r="K16" s="712"/>
    </row>
    <row r="17" spans="1:11">
      <c r="A17" s="712"/>
      <c r="B17" s="712"/>
      <c r="C17" s="712"/>
      <c r="D17" s="712"/>
      <c r="E17" s="712"/>
      <c r="F17" s="712"/>
      <c r="G17" s="712"/>
      <c r="H17" s="712"/>
      <c r="I17" s="712"/>
      <c r="J17" s="712"/>
      <c r="K17" s="712"/>
    </row>
    <row r="18" spans="1:11">
      <c r="A18" s="538" t="s">
        <v>332</v>
      </c>
      <c r="B18" s="539"/>
      <c r="C18" s="539"/>
      <c r="D18" s="539"/>
      <c r="E18" s="539"/>
      <c r="F18" s="539"/>
      <c r="G18" s="539"/>
      <c r="H18" s="539"/>
      <c r="I18" s="540"/>
      <c r="J18" s="540"/>
      <c r="K18" s="540"/>
    </row>
    <row r="19" spans="1:11">
      <c r="A19" s="538" t="s">
        <v>333</v>
      </c>
      <c r="B19" s="539"/>
      <c r="C19" s="539"/>
      <c r="D19" s="539"/>
      <c r="E19" s="539"/>
      <c r="F19" s="539"/>
      <c r="G19" s="539"/>
      <c r="H19" s="540"/>
      <c r="I19" s="540"/>
      <c r="J19" s="540"/>
      <c r="K19" s="208" t="s">
        <v>31</v>
      </c>
    </row>
  </sheetData>
  <mergeCells count="3">
    <mergeCell ref="A2:K3"/>
    <mergeCell ref="A15:K15"/>
    <mergeCell ref="A16:K17"/>
  </mergeCells>
  <conditionalFormatting sqref="G9:K13">
    <cfRule type="dataBar" priority="15">
      <dataBar>
        <cfvo type="min"/>
        <cfvo type="max"/>
        <color theme="5" tint="0.79998168889431442"/>
      </dataBar>
      <extLst>
        <ext xmlns:x14="http://schemas.microsoft.com/office/spreadsheetml/2009/9/main" uri="{B025F937-C7B1-47D3-B67F-A62EFF666E3E}">
          <x14:id>{8029700A-6406-4EBC-9772-623856932508}</x14:id>
        </ext>
      </extLst>
    </cfRule>
  </conditionalFormatting>
  <conditionalFormatting sqref="B9:F13">
    <cfRule type="dataBar" priority="16">
      <dataBar>
        <cfvo type="min"/>
        <cfvo type="max"/>
        <color theme="4" tint="0.79998168889431442"/>
      </dataBar>
      <extLst>
        <ext xmlns:x14="http://schemas.microsoft.com/office/spreadsheetml/2009/9/main" uri="{B025F937-C7B1-47D3-B67F-A62EFF666E3E}">
          <x14:id>{AC8112FC-1075-4890-B853-5F81E9BB0739}</x14:id>
        </ext>
      </extLst>
    </cfRule>
  </conditionalFormatting>
  <pageMargins left="0.7" right="0.7" top="0.75" bottom="0.75" header="0.3" footer="0.3"/>
  <pageSetup paperSize="9" scale="76" orientation="portrait" r:id="rId1"/>
  <extLst>
    <ext xmlns:x14="http://schemas.microsoft.com/office/spreadsheetml/2009/9/main" uri="{78C0D931-6437-407d-A8EE-F0AAD7539E65}">
      <x14:conditionalFormattings>
        <x14:conditionalFormatting xmlns:xm="http://schemas.microsoft.com/office/excel/2006/main">
          <x14:cfRule type="dataBar" id="{8029700A-6406-4EBC-9772-623856932508}">
            <x14:dataBar minLength="0" maxLength="100" gradient="0">
              <x14:cfvo type="autoMin"/>
              <x14:cfvo type="autoMax"/>
              <x14:negativeFillColor rgb="FFFF0000"/>
              <x14:axisColor rgb="FF000000"/>
            </x14:dataBar>
          </x14:cfRule>
          <xm:sqref>G9:K13</xm:sqref>
        </x14:conditionalFormatting>
        <x14:conditionalFormatting xmlns:xm="http://schemas.microsoft.com/office/excel/2006/main">
          <x14:cfRule type="dataBar" id="{AC8112FC-1075-4890-B853-5F81E9BB0739}">
            <x14:dataBar minLength="0" maxLength="100" gradient="0">
              <x14:cfvo type="autoMin"/>
              <x14:cfvo type="autoMax"/>
              <x14:negativeFillColor rgb="FFFF0000"/>
              <x14:axisColor rgb="FF000000"/>
            </x14:dataBar>
          </x14:cfRule>
          <xm:sqref>B9:F13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4" tint="0.79998168889431442"/>
  </sheetPr>
  <dimension ref="A1:D65"/>
  <sheetViews>
    <sheetView showGridLines="0" zoomScaleNormal="100" workbookViewId="0"/>
  </sheetViews>
  <sheetFormatPr baseColWidth="10" defaultRowHeight="14.25"/>
  <cols>
    <col min="1" max="1" width="65.625" customWidth="1"/>
    <col min="2" max="3" width="10.75" customWidth="1"/>
  </cols>
  <sheetData>
    <row r="1" spans="1:4" ht="15">
      <c r="A1" s="2" t="s">
        <v>0</v>
      </c>
      <c r="B1" s="2"/>
      <c r="C1" s="2"/>
    </row>
    <row r="2" spans="1:4" ht="33.75" customHeight="1">
      <c r="A2" s="708" t="s">
        <v>729</v>
      </c>
      <c r="B2" s="708"/>
      <c r="C2" s="708"/>
    </row>
    <row r="3" spans="1:4" ht="16.5" customHeight="1">
      <c r="A3" s="87"/>
      <c r="B3" s="87"/>
      <c r="C3" s="87"/>
      <c r="D3" s="87"/>
    </row>
    <row r="4" spans="1:4">
      <c r="A4" s="542" t="s">
        <v>81</v>
      </c>
    </row>
    <row r="6" spans="1:4" ht="23.25" customHeight="1">
      <c r="A6" s="92" t="s">
        <v>83</v>
      </c>
      <c r="B6" s="93" t="s">
        <v>84</v>
      </c>
      <c r="C6" s="94" t="s">
        <v>85</v>
      </c>
    </row>
    <row r="7" spans="1:4" ht="16.5" customHeight="1">
      <c r="A7" s="95" t="s">
        <v>86</v>
      </c>
      <c r="B7" s="96">
        <v>4.1240423252528737</v>
      </c>
      <c r="C7" s="97">
        <v>4.4084845491358253</v>
      </c>
    </row>
    <row r="8" spans="1:4">
      <c r="A8" s="99" t="s">
        <v>87</v>
      </c>
      <c r="B8" s="100">
        <v>40.083271656882921</v>
      </c>
      <c r="C8" s="101">
        <v>19.904037256124091</v>
      </c>
    </row>
    <row r="9" spans="1:4" s="85" customFormat="1">
      <c r="A9" s="102" t="s">
        <v>88</v>
      </c>
      <c r="B9" s="103">
        <v>34.735838918009186</v>
      </c>
      <c r="C9" s="103">
        <v>16.997714612758184</v>
      </c>
    </row>
    <row r="10" spans="1:4">
      <c r="A10" s="78" t="s">
        <v>89</v>
      </c>
      <c r="B10" s="56">
        <v>18.963227317429258</v>
      </c>
      <c r="C10" s="56">
        <v>8.5978384862347568</v>
      </c>
    </row>
    <row r="11" spans="1:4">
      <c r="A11" s="78" t="s">
        <v>90</v>
      </c>
      <c r="B11" s="56">
        <v>8.2693756991405856</v>
      </c>
      <c r="C11" s="56">
        <v>4.1133050305959644</v>
      </c>
    </row>
    <row r="12" spans="1:4">
      <c r="A12" s="78" t="s">
        <v>91</v>
      </c>
      <c r="B12" s="56">
        <v>10.568470998550181</v>
      </c>
      <c r="C12" s="56">
        <v>5.5601942775157882</v>
      </c>
    </row>
    <row r="13" spans="1:4">
      <c r="A13" s="78" t="s">
        <v>92</v>
      </c>
      <c r="B13" s="56">
        <v>2.2821976417628989</v>
      </c>
      <c r="C13" s="56">
        <v>1.6326994617775843</v>
      </c>
    </row>
    <row r="14" spans="1:4" ht="16.5" customHeight="1">
      <c r="A14" s="104" t="s">
        <v>93</v>
      </c>
      <c r="B14" s="105">
        <v>55.792686017864206</v>
      </c>
      <c r="C14" s="106">
        <v>75.687478194740095</v>
      </c>
    </row>
    <row r="15" spans="1:4" ht="16.5" customHeight="1">
      <c r="A15" s="102" t="s">
        <v>94</v>
      </c>
      <c r="B15" s="107">
        <v>46.33608089246669</v>
      </c>
      <c r="C15" s="107">
        <v>57.814417147852403</v>
      </c>
    </row>
    <row r="16" spans="1:4">
      <c r="A16" s="108" t="s">
        <v>95</v>
      </c>
      <c r="B16" s="56">
        <v>29.628352917718544</v>
      </c>
      <c r="C16" s="56">
        <v>30.052646227543033</v>
      </c>
    </row>
    <row r="17" spans="1:3">
      <c r="A17" s="108" t="s">
        <v>96</v>
      </c>
      <c r="B17" s="56">
        <v>2.7411380234471898</v>
      </c>
      <c r="C17" s="56">
        <v>12.061591774173948</v>
      </c>
    </row>
    <row r="18" spans="1:3" ht="12" customHeight="1">
      <c r="A18" s="108" t="s">
        <v>97</v>
      </c>
      <c r="B18" s="56">
        <v>8.6032734142393181</v>
      </c>
      <c r="C18" s="56">
        <v>7.8828219632378014</v>
      </c>
    </row>
    <row r="19" spans="1:3">
      <c r="A19" s="108" t="s">
        <v>98</v>
      </c>
      <c r="B19" s="56">
        <v>5.4194167604486667</v>
      </c>
      <c r="C19" s="56">
        <v>1.4782496207354792</v>
      </c>
    </row>
    <row r="20" spans="1:3">
      <c r="A20" s="108" t="s">
        <v>99</v>
      </c>
      <c r="B20" s="56">
        <v>1.4352870405104445</v>
      </c>
      <c r="C20" s="56">
        <v>4.8487057965730953</v>
      </c>
    </row>
    <row r="21" spans="1:3" ht="12" customHeight="1">
      <c r="A21" s="108" t="s">
        <v>100</v>
      </c>
      <c r="B21" s="56">
        <v>2.18452918056499</v>
      </c>
      <c r="C21" s="56">
        <v>1.7832292560927325</v>
      </c>
    </row>
    <row r="22" spans="1:3" ht="12" customHeight="1">
      <c r="A22" s="108" t="s">
        <v>101</v>
      </c>
      <c r="B22" s="56">
        <v>2.936812898995941</v>
      </c>
      <c r="C22" s="56">
        <v>12.665278970125325</v>
      </c>
    </row>
    <row r="23" spans="1:3">
      <c r="A23" s="108" t="s">
        <v>102</v>
      </c>
      <c r="B23" s="56">
        <v>0.79587967515942937</v>
      </c>
      <c r="C23" s="56">
        <v>3.0564604330083616</v>
      </c>
    </row>
    <row r="24" spans="1:3">
      <c r="A24" s="108" t="s">
        <v>103</v>
      </c>
      <c r="B24" s="56">
        <v>0.97364303360268201</v>
      </c>
      <c r="C24" s="56">
        <v>0.36456434560699963</v>
      </c>
    </row>
    <row r="25" spans="1:3">
      <c r="A25" s="108" t="s">
        <v>104</v>
      </c>
      <c r="B25" s="56">
        <v>1.0743530731769961</v>
      </c>
      <c r="C25" s="56">
        <v>1.493929807643307</v>
      </c>
    </row>
    <row r="26" spans="1:3">
      <c r="A26" s="109" t="s">
        <v>105</v>
      </c>
      <c r="B26" s="105">
        <v>100</v>
      </c>
      <c r="C26" s="106">
        <v>100.00000000000001</v>
      </c>
    </row>
    <row r="27" spans="1:3" ht="15" thickBot="1">
      <c r="A27" s="110" t="s">
        <v>106</v>
      </c>
      <c r="B27" s="111">
        <v>298</v>
      </c>
      <c r="C27" s="111">
        <v>257</v>
      </c>
    </row>
    <row r="28" spans="1:3" ht="25.5" customHeight="1">
      <c r="A28" s="709" t="s">
        <v>793</v>
      </c>
      <c r="B28" s="709"/>
      <c r="C28" s="709"/>
    </row>
    <row r="29" spans="1:3" ht="14.25" customHeight="1">
      <c r="A29" s="84" t="s">
        <v>107</v>
      </c>
      <c r="B29" s="84"/>
      <c r="C29" s="112"/>
    </row>
    <row r="30" spans="1:3">
      <c r="A30" s="113" t="s">
        <v>108</v>
      </c>
      <c r="B30" s="114"/>
      <c r="C30" s="113"/>
    </row>
    <row r="31" spans="1:3">
      <c r="A31" s="108"/>
      <c r="B31" s="115"/>
      <c r="C31" s="115"/>
    </row>
    <row r="32" spans="1:3">
      <c r="A32" s="71" t="s">
        <v>67</v>
      </c>
      <c r="B32" s="57"/>
      <c r="C32" s="57"/>
    </row>
    <row r="33" spans="1:3">
      <c r="A33" s="72" t="s">
        <v>68</v>
      </c>
      <c r="B33" s="56"/>
      <c r="C33" s="57"/>
    </row>
    <row r="34" spans="1:3">
      <c r="C34" s="9" t="s">
        <v>31</v>
      </c>
    </row>
    <row r="35" spans="1:3">
      <c r="A35" s="118"/>
    </row>
    <row r="65" ht="12.75" customHeight="1"/>
  </sheetData>
  <mergeCells count="2">
    <mergeCell ref="A2:C2"/>
    <mergeCell ref="A28:C28"/>
  </mergeCells>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4" tint="0.79998168889431442"/>
  </sheetPr>
  <dimension ref="A1:D32"/>
  <sheetViews>
    <sheetView showGridLines="0" zoomScaleNormal="100" workbookViewId="0"/>
  </sheetViews>
  <sheetFormatPr baseColWidth="10" defaultRowHeight="14.25"/>
  <cols>
    <col min="1" max="1" width="41.75" style="86" customWidth="1"/>
    <col min="2" max="4" width="10.25" style="86" customWidth="1"/>
    <col min="5" max="16384" width="11" style="86"/>
  </cols>
  <sheetData>
    <row r="1" spans="1:4" ht="15" customHeight="1">
      <c r="A1" s="2" t="s">
        <v>0</v>
      </c>
      <c r="B1" s="2"/>
      <c r="C1" s="2"/>
      <c r="D1" s="1"/>
    </row>
    <row r="2" spans="1:4" s="85" customFormat="1" ht="38.25" customHeight="1">
      <c r="A2" s="713" t="s">
        <v>217</v>
      </c>
      <c r="B2" s="713"/>
      <c r="C2" s="713"/>
      <c r="D2" s="713"/>
    </row>
    <row r="3" spans="1:4" s="85" customFormat="1" ht="16.5">
      <c r="A3" s="714"/>
      <c r="B3" s="714"/>
      <c r="C3" s="714"/>
      <c r="D3" s="714"/>
    </row>
    <row r="4" spans="1:4">
      <c r="A4" s="257" t="s">
        <v>794</v>
      </c>
      <c r="B4" s="56"/>
      <c r="C4" s="56"/>
      <c r="D4" s="227"/>
    </row>
    <row r="5" spans="1:4">
      <c r="A5" s="257"/>
      <c r="B5" s="56"/>
      <c r="C5" s="56"/>
      <c r="D5" s="227"/>
    </row>
    <row r="6" spans="1:4">
      <c r="A6" s="258" t="s">
        <v>218</v>
      </c>
      <c r="B6" s="259" t="s">
        <v>9</v>
      </c>
      <c r="C6" s="260" t="s">
        <v>8</v>
      </c>
    </row>
    <row r="7" spans="1:4">
      <c r="A7" s="156" t="s">
        <v>219</v>
      </c>
      <c r="B7" s="261">
        <v>69.2</v>
      </c>
      <c r="C7" s="262">
        <v>60.7</v>
      </c>
    </row>
    <row r="8" spans="1:4">
      <c r="A8" s="74" t="s">
        <v>220</v>
      </c>
      <c r="B8" s="119">
        <v>30.8</v>
      </c>
      <c r="C8" s="119">
        <v>38.799999999999997</v>
      </c>
    </row>
    <row r="9" spans="1:4">
      <c r="A9" s="74" t="s">
        <v>221</v>
      </c>
      <c r="B9" s="77">
        <v>24.4</v>
      </c>
      <c r="C9" s="77">
        <v>18</v>
      </c>
      <c r="D9" s="98"/>
    </row>
    <row r="10" spans="1:4">
      <c r="A10" s="74" t="s">
        <v>222</v>
      </c>
      <c r="B10" s="77">
        <v>14</v>
      </c>
      <c r="C10" s="77">
        <v>3.9</v>
      </c>
    </row>
    <row r="11" spans="1:4">
      <c r="A11" s="156" t="s">
        <v>223</v>
      </c>
      <c r="B11" s="261">
        <v>22.4</v>
      </c>
      <c r="C11" s="262">
        <v>28</v>
      </c>
      <c r="D11" s="98"/>
    </row>
    <row r="12" spans="1:4">
      <c r="A12" s="74" t="s">
        <v>224</v>
      </c>
      <c r="B12" s="119">
        <v>3.2</v>
      </c>
      <c r="C12" s="119">
        <v>13.9</v>
      </c>
      <c r="D12" s="98"/>
    </row>
    <row r="13" spans="1:4">
      <c r="A13" s="74" t="s">
        <v>225</v>
      </c>
      <c r="B13" s="77">
        <v>19.2</v>
      </c>
      <c r="C13" s="77">
        <v>14.1</v>
      </c>
      <c r="D13" s="98"/>
    </row>
    <row r="14" spans="1:4">
      <c r="A14" s="156" t="s">
        <v>226</v>
      </c>
      <c r="B14" s="263">
        <v>3.8000000000000003</v>
      </c>
      <c r="C14" s="263">
        <v>5.6999999999999993</v>
      </c>
    </row>
    <row r="15" spans="1:4">
      <c r="A15" s="156" t="s">
        <v>227</v>
      </c>
      <c r="B15" s="263">
        <v>3.3</v>
      </c>
      <c r="C15" s="263">
        <v>4.5999999999999996</v>
      </c>
    </row>
    <row r="16" spans="1:4">
      <c r="A16" s="156" t="s">
        <v>228</v>
      </c>
      <c r="B16" s="263">
        <v>1.3</v>
      </c>
      <c r="C16" s="263">
        <v>1</v>
      </c>
    </row>
    <row r="17" spans="1:4">
      <c r="A17" s="264" t="s">
        <v>7</v>
      </c>
      <c r="B17" s="265">
        <v>100</v>
      </c>
      <c r="C17" s="265">
        <v>100</v>
      </c>
    </row>
    <row r="18" spans="1:4">
      <c r="A18" s="116"/>
      <c r="B18" s="266"/>
      <c r="C18" s="266"/>
      <c r="D18" s="167"/>
    </row>
    <row r="19" spans="1:4" ht="14.25" customHeight="1">
      <c r="A19" s="78" t="s">
        <v>229</v>
      </c>
      <c r="B19" s="267"/>
      <c r="C19" s="267"/>
      <c r="D19" s="267"/>
    </row>
    <row r="20" spans="1:4">
      <c r="A20" s="78" t="s">
        <v>230</v>
      </c>
      <c r="B20" s="267"/>
      <c r="C20" s="267"/>
      <c r="D20" s="267"/>
    </row>
    <row r="21" spans="1:4">
      <c r="A21" s="715" t="s">
        <v>231</v>
      </c>
      <c r="B21" s="715"/>
      <c r="C21" s="715"/>
      <c r="D21" s="715"/>
    </row>
    <row r="22" spans="1:4" ht="43.5" customHeight="1">
      <c r="A22" s="716" t="s">
        <v>795</v>
      </c>
      <c r="B22" s="716"/>
      <c r="C22" s="716"/>
      <c r="D22" s="716"/>
    </row>
    <row r="23" spans="1:4" ht="15">
      <c r="A23" s="717" t="s">
        <v>216</v>
      </c>
      <c r="B23" s="717"/>
      <c r="C23" s="717"/>
      <c r="D23" s="717"/>
    </row>
    <row r="24" spans="1:4" ht="15">
      <c r="A24" s="255" t="s">
        <v>68</v>
      </c>
      <c r="D24" s="9" t="s">
        <v>31</v>
      </c>
    </row>
    <row r="26" spans="1:4">
      <c r="B26" s="98"/>
      <c r="C26" s="268"/>
    </row>
    <row r="27" spans="1:4">
      <c r="B27" s="98"/>
    </row>
    <row r="30" spans="1:4">
      <c r="B30" s="98"/>
      <c r="C30" s="98"/>
    </row>
    <row r="32" spans="1:4">
      <c r="B32" s="98"/>
      <c r="C32" s="98"/>
    </row>
  </sheetData>
  <mergeCells count="5">
    <mergeCell ref="A2:D2"/>
    <mergeCell ref="A3:D3"/>
    <mergeCell ref="A21:D21"/>
    <mergeCell ref="A22:D22"/>
    <mergeCell ref="A23:D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50</vt:i4>
      </vt:variant>
      <vt:variant>
        <vt:lpstr>Plages nommées</vt:lpstr>
      </vt:variant>
      <vt:variant>
        <vt:i4>49</vt:i4>
      </vt:variant>
    </vt:vector>
  </HeadingPairs>
  <TitlesOfParts>
    <vt:vector size="99" baseType="lpstr">
      <vt:lpstr>Présentation</vt:lpstr>
      <vt:lpstr>p4</vt:lpstr>
      <vt:lpstr>p4bas</vt:lpstr>
      <vt:lpstr>p5</vt:lpstr>
      <vt:lpstr>p6haut</vt:lpstr>
      <vt:lpstr>p6bas</vt:lpstr>
      <vt:lpstr>p7</vt:lpstr>
      <vt:lpstr>p8</vt:lpstr>
      <vt:lpstr>p9haut</vt:lpstr>
      <vt:lpstr>p9bas</vt:lpstr>
      <vt:lpstr>p10</vt:lpstr>
      <vt:lpstr>p11</vt:lpstr>
      <vt:lpstr>p12haut</vt:lpstr>
      <vt:lpstr>p12bas</vt:lpstr>
      <vt:lpstr>p13haut</vt:lpstr>
      <vt:lpstr>p13bas</vt:lpstr>
      <vt:lpstr>p14haut</vt:lpstr>
      <vt:lpstr>p14bas</vt:lpstr>
      <vt:lpstr>p15haut</vt:lpstr>
      <vt:lpstr>p15bas</vt:lpstr>
      <vt:lpstr>p16haut</vt:lpstr>
      <vt:lpstr>p16bas</vt:lpstr>
      <vt:lpstr>p17</vt:lpstr>
      <vt:lpstr>p18</vt:lpstr>
      <vt:lpstr>p18bas</vt:lpstr>
      <vt:lpstr>p19</vt:lpstr>
      <vt:lpstr>p20</vt:lpstr>
      <vt:lpstr>p21</vt:lpstr>
      <vt:lpstr>p22</vt:lpstr>
      <vt:lpstr>p23haut</vt:lpstr>
      <vt:lpstr>p23bas</vt:lpstr>
      <vt:lpstr>p24haut</vt:lpstr>
      <vt:lpstr>p24bas</vt:lpstr>
      <vt:lpstr>p25</vt:lpstr>
      <vt:lpstr>p26</vt:lpstr>
      <vt:lpstr>p26bas</vt:lpstr>
      <vt:lpstr>p27</vt:lpstr>
      <vt:lpstr>p28haut</vt:lpstr>
      <vt:lpstr>p28bas</vt:lpstr>
      <vt:lpstr>p29haut</vt:lpstr>
      <vt:lpstr>p29bas</vt:lpstr>
      <vt:lpstr>p30</vt:lpstr>
      <vt:lpstr>p31</vt:lpstr>
      <vt:lpstr>p32haut</vt:lpstr>
      <vt:lpstr>p32bas</vt:lpstr>
      <vt:lpstr>p33</vt:lpstr>
      <vt:lpstr>p34</vt:lpstr>
      <vt:lpstr>p35</vt:lpstr>
      <vt:lpstr>p36</vt:lpstr>
      <vt:lpstr>p37</vt:lpstr>
      <vt:lpstr>'p10'!Zone_d_impression</vt:lpstr>
      <vt:lpstr>'p11'!Zone_d_impression</vt:lpstr>
      <vt:lpstr>p12bas!Zone_d_impression</vt:lpstr>
      <vt:lpstr>p12haut!Zone_d_impression</vt:lpstr>
      <vt:lpstr>p13bas!Zone_d_impression</vt:lpstr>
      <vt:lpstr>p13haut!Zone_d_impression</vt:lpstr>
      <vt:lpstr>p14bas!Zone_d_impression</vt:lpstr>
      <vt:lpstr>p14haut!Zone_d_impression</vt:lpstr>
      <vt:lpstr>p15bas!Zone_d_impression</vt:lpstr>
      <vt:lpstr>p15haut!Zone_d_impression</vt:lpstr>
      <vt:lpstr>p16bas!Zone_d_impression</vt:lpstr>
      <vt:lpstr>p16haut!Zone_d_impression</vt:lpstr>
      <vt:lpstr>'p17'!Zone_d_impression</vt:lpstr>
      <vt:lpstr>'p18'!Zone_d_impression</vt:lpstr>
      <vt:lpstr>p18bas!Zone_d_impression</vt:lpstr>
      <vt:lpstr>'p19'!Zone_d_impression</vt:lpstr>
      <vt:lpstr>'p20'!Zone_d_impression</vt:lpstr>
      <vt:lpstr>'p21'!Zone_d_impression</vt:lpstr>
      <vt:lpstr>'p22'!Zone_d_impression</vt:lpstr>
      <vt:lpstr>p23bas!Zone_d_impression</vt:lpstr>
      <vt:lpstr>p23haut!Zone_d_impression</vt:lpstr>
      <vt:lpstr>p24bas!Zone_d_impression</vt:lpstr>
      <vt:lpstr>p24haut!Zone_d_impression</vt:lpstr>
      <vt:lpstr>'p25'!Zone_d_impression</vt:lpstr>
      <vt:lpstr>'p26'!Zone_d_impression</vt:lpstr>
      <vt:lpstr>p26bas!Zone_d_impression</vt:lpstr>
      <vt:lpstr>'p27'!Zone_d_impression</vt:lpstr>
      <vt:lpstr>p28bas!Zone_d_impression</vt:lpstr>
      <vt:lpstr>p28haut!Zone_d_impression</vt:lpstr>
      <vt:lpstr>p29bas!Zone_d_impression</vt:lpstr>
      <vt:lpstr>p29haut!Zone_d_impression</vt:lpstr>
      <vt:lpstr>'p30'!Zone_d_impression</vt:lpstr>
      <vt:lpstr>'p31'!Zone_d_impression</vt:lpstr>
      <vt:lpstr>p32bas!Zone_d_impression</vt:lpstr>
      <vt:lpstr>p32haut!Zone_d_impression</vt:lpstr>
      <vt:lpstr>'p33'!Zone_d_impression</vt:lpstr>
      <vt:lpstr>'p34'!Zone_d_impression</vt:lpstr>
      <vt:lpstr>'p35'!Zone_d_impression</vt:lpstr>
      <vt:lpstr>'p36'!Zone_d_impression</vt:lpstr>
      <vt:lpstr>'p37'!Zone_d_impression</vt:lpstr>
      <vt:lpstr>'p4'!Zone_d_impression</vt:lpstr>
      <vt:lpstr>p4bas!Zone_d_impression</vt:lpstr>
      <vt:lpstr>'p5'!Zone_d_impression</vt:lpstr>
      <vt:lpstr>p6bas!Zone_d_impression</vt:lpstr>
      <vt:lpstr>p6haut!Zone_d_impression</vt:lpstr>
      <vt:lpstr>'p7'!Zone_d_impression</vt:lpstr>
      <vt:lpstr>'p8'!Zone_d_impression</vt:lpstr>
      <vt:lpstr>p9bas!Zone_d_impression</vt:lpstr>
      <vt:lpstr>p9haut!Zone_d_impression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Filles et garçons sur le chemin de l'égalité, de l'école à l'enseignement supérieur</dc:title>
  <dc:creator>DEPP-MENJ;direction de l'évaluation, de la prospective et de la performance;ministère de l'éducation nationale et de la Jeunesse</dc:creator>
  <cp:lastModifiedBy>Administration centrale</cp:lastModifiedBy>
  <cp:lastPrinted>2020-03-06T17:09:46Z</cp:lastPrinted>
  <dcterms:created xsi:type="dcterms:W3CDTF">2019-12-31T11:14:46Z</dcterms:created>
  <dcterms:modified xsi:type="dcterms:W3CDTF">2020-03-06T17:14:09Z</dcterms:modified>
</cp:coreProperties>
</file>