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3250" windowHeight="12585" tabRatio="785" activeTab="7"/>
  </bookViews>
  <sheets>
    <sheet name="Figure 1" sheetId="2" r:id="rId1"/>
    <sheet name="Figure 2" sheetId="11" r:id="rId2"/>
    <sheet name="Figure 3" sheetId="4" r:id="rId3"/>
    <sheet name="Figure 4" sheetId="12" r:id="rId4"/>
    <sheet name="Figure 5" sheetId="22" r:id="rId5"/>
    <sheet name="Figure 6" sheetId="20" r:id="rId6"/>
    <sheet name="Figure 7" sheetId="18" r:id="rId7"/>
    <sheet name="Figure 8 v2" sheetId="26" r:id="rId8"/>
    <sheet name="Source et déf." sheetId="25" r:id="rId9"/>
    <sheet name="Feuil1" sheetId="24" r:id="rId10"/>
  </sheets>
  <externalReferences>
    <externalReference r:id="rId11"/>
  </externalReferences>
  <definedNames>
    <definedName name="_xlnm.Print_Area" localSheetId="0">'Figure 1'!$A$1:$M$53</definedName>
    <definedName name="_xlnm.Print_Area" localSheetId="1">'Figure 2'!$A$1:$I$38</definedName>
    <definedName name="_xlnm.Print_Area" localSheetId="2">'Figure 3'!$A$1:$J$23</definedName>
    <definedName name="_xlnm.Print_Area" localSheetId="3">'Figure 4'!$A$1:$K$69</definedName>
    <definedName name="_xlnm.Print_Area" localSheetId="4">'Figure 5'!$A$1:$J$51</definedName>
    <definedName name="_xlnm.Print_Area" localSheetId="5">'Figure 6'!$A$1:$F$30</definedName>
    <definedName name="_xlnm.Print_Area" localSheetId="6">'Figure 7'!$A$1:$J$62</definedName>
  </definedNames>
  <calcPr calcId="145621"/>
</workbook>
</file>

<file path=xl/calcChain.xml><?xml version="1.0" encoding="utf-8"?>
<calcChain xmlns="http://schemas.openxmlformats.org/spreadsheetml/2006/main">
  <c r="I30" i="26" l="1"/>
  <c r="H30" i="26"/>
  <c r="G30" i="26"/>
  <c r="D30" i="26"/>
  <c r="C30" i="26"/>
  <c r="B30" i="26"/>
  <c r="F4" i="20" l="1"/>
  <c r="G4" i="20"/>
  <c r="F5" i="20"/>
  <c r="G5" i="20"/>
  <c r="F6" i="20"/>
  <c r="G6" i="20"/>
  <c r="F7" i="20"/>
  <c r="G7" i="20"/>
  <c r="F8" i="20"/>
  <c r="G8" i="20"/>
  <c r="G3" i="20"/>
  <c r="F3" i="20"/>
  <c r="H4" i="20"/>
  <c r="H5" i="20"/>
  <c r="H6" i="20"/>
  <c r="H7" i="20"/>
  <c r="H8" i="20"/>
  <c r="H3" i="20"/>
  <c r="C31" i="12"/>
  <c r="D31" i="12"/>
  <c r="B31" i="12"/>
  <c r="M32" i="18" l="1"/>
  <c r="N32" i="18" s="1"/>
  <c r="L32" i="18"/>
</calcChain>
</file>

<file path=xl/sharedStrings.xml><?xml version="1.0" encoding="utf-8"?>
<sst xmlns="http://schemas.openxmlformats.org/spreadsheetml/2006/main" count="260" uniqueCount="151">
  <si>
    <t>RERS 1.6 La scolarisation des élèves en situation de handicap</t>
  </si>
  <si>
    <t>2012
hors Mayotte</t>
  </si>
  <si>
    <t>Évolution 2015/2014 (%)</t>
  </si>
  <si>
    <t>Premier degré</t>
  </si>
  <si>
    <t>dont PPS (2)</t>
  </si>
  <si>
    <t>Classe ordinaire</t>
  </si>
  <si>
    <t>ULIS</t>
  </si>
  <si>
    <t>% public</t>
  </si>
  <si>
    <t>Second degré</t>
  </si>
  <si>
    <t>dont Segpa collège</t>
  </si>
  <si>
    <t>Total en milieu ordinaire</t>
  </si>
  <si>
    <t>Établissements hospitaliers</t>
  </si>
  <si>
    <t>Établisements médico-sociaux</t>
  </si>
  <si>
    <t>dont scolarisation partagée</t>
  </si>
  <si>
    <t>Ensemble (4)</t>
  </si>
  <si>
    <t>Total</t>
  </si>
  <si>
    <t>Ensemble</t>
  </si>
  <si>
    <t>nd</t>
  </si>
  <si>
    <t>12 ans et plus</t>
  </si>
  <si>
    <t xml:space="preserve">11 ans </t>
  </si>
  <si>
    <t xml:space="preserve">10 ans </t>
  </si>
  <si>
    <t xml:space="preserve">9 ans </t>
  </si>
  <si>
    <t xml:space="preserve">8 ans </t>
  </si>
  <si>
    <t xml:space="preserve">7 ans </t>
  </si>
  <si>
    <t xml:space="preserve">6 ans </t>
  </si>
  <si>
    <t xml:space="preserve">5 ans </t>
  </si>
  <si>
    <t xml:space="preserve">4 ans </t>
  </si>
  <si>
    <t>2 et 3 ans</t>
  </si>
  <si>
    <t>20 ans et plus</t>
  </si>
  <si>
    <t>19 ans</t>
  </si>
  <si>
    <t>18 ans</t>
  </si>
  <si>
    <t>17 ans</t>
  </si>
  <si>
    <t>16 ans</t>
  </si>
  <si>
    <t>15 ans</t>
  </si>
  <si>
    <t>14 ans</t>
  </si>
  <si>
    <t>13 ans</t>
  </si>
  <si>
    <t>12 ans</t>
  </si>
  <si>
    <t>11 ans et moins</t>
  </si>
  <si>
    <t>Niveau indéterminé (1)</t>
  </si>
  <si>
    <t>Nombre d'élèves accompagnés individuellement</t>
  </si>
  <si>
    <t>2010</t>
  </si>
  <si>
    <t>2015</t>
  </si>
  <si>
    <t>Polyhandicap</t>
  </si>
  <si>
    <t>TCAM 06/10</t>
  </si>
  <si>
    <t>TCAM 10/15</t>
  </si>
  <si>
    <t>TCAM '06/15</t>
  </si>
  <si>
    <t>Classe ordinaire premier degré</t>
  </si>
  <si>
    <t>ULIS-école</t>
  </si>
  <si>
    <t>Classe ordinaire second degré</t>
  </si>
  <si>
    <t>ULIS-collège</t>
  </si>
  <si>
    <t>1 - Évolution des effectifs d'élèves en situation de handicap scolarisés en classe ordinaire, ULIS ou en établissement spécialisé</t>
  </si>
  <si>
    <t>Sources : MENESR DEPP et MENESR-DGESCO, Enquêtes n° 3 et n° 12 ; MENESR-DEPP, Enquête n° 32.</t>
  </si>
  <si>
    <t>Champ : France métropolitaine + DOM y compris Mayotte à partir de 2012, public et privé.</t>
  </si>
  <si>
    <t>Autre trouble</t>
  </si>
  <si>
    <t>Viscéral</t>
  </si>
  <si>
    <t>Visuel</t>
  </si>
  <si>
    <t>Auditif</t>
  </si>
  <si>
    <t>Plusieurs associés</t>
  </si>
  <si>
    <t>Moteur</t>
  </si>
  <si>
    <t>Du langage et de la parole</t>
  </si>
  <si>
    <t>Du psychisme</t>
  </si>
  <si>
    <t>Intellectuel ou cognitif</t>
  </si>
  <si>
    <t>Sources : MENESR-DEPP et MENESR-DGESCO, Enquêtes n° 3 et n° 12.</t>
  </si>
  <si>
    <t>(En milliers)</t>
  </si>
  <si>
    <t>Part des élèves en ULIS (%)</t>
  </si>
  <si>
    <t>Total premier degré</t>
  </si>
  <si>
    <t>Total second degré</t>
  </si>
  <si>
    <t>4 - Répartition par âge des effectifs du premier degré</t>
  </si>
  <si>
    <t xml:space="preserve">1 - Évolution de la scolarisation des enfants et adolescents en situation de handicap </t>
  </si>
  <si>
    <t>Champ : France métropolitaine + DOM y compris Mayotte à partir de 2012, public + privé.</t>
  </si>
  <si>
    <t>1. Environ 1 500 élèves dans le premier degré et 600 élèves dans le second degré n’ont pas pu être recensés.</t>
  </si>
  <si>
    <t>3. Hors enfants accueillis et scolarisés pour de courtes périodes.</t>
  </si>
  <si>
    <t>4. Hors scolarité partagée à partir de 2008 pour éviter les doubles comptes.</t>
  </si>
  <si>
    <t xml:space="preserve">Établissements spécialisés </t>
  </si>
  <si>
    <t>2. Projet personnalisé de scolarisation.</t>
  </si>
  <si>
    <t>Sources : MENESR-DEPP et MENESR-DGESCO enquêtes n° 3 et n° 12 relatives aux élèves porteurs de maladies invalidantes ou de handicaps scolarisés dans le premier degré et dans le second degré ; enquête n° 32 concernant la scolarisation dans les établissements hospitaliers et médico-sociaux.</t>
  </si>
  <si>
    <r>
      <t xml:space="preserve">Ce tableau est extrait de </t>
    </r>
    <r>
      <rPr>
        <i/>
        <sz val="8"/>
        <color rgb="FFCC0099"/>
        <rFont val="Arial"/>
        <family val="2"/>
      </rPr>
      <t>Repères et références statistiques</t>
    </r>
    <r>
      <rPr>
        <sz val="8"/>
        <color rgb="FFCC0099"/>
        <rFont val="Arial"/>
        <family val="2"/>
      </rPr>
      <t>, édition 2013, indicateur 1.6, p. 20-21.</t>
    </r>
  </si>
  <si>
    <t>Web</t>
  </si>
  <si>
    <t>Répartition des élèves selon le mode de scolarisation en milieu ordinaire dans le premier degré selon l'âge en 2006, 2010 et 2015</t>
  </si>
  <si>
    <t>Âge</t>
  </si>
  <si>
    <t>Part des ULIS (%)</t>
  </si>
  <si>
    <r>
      <t xml:space="preserve">Données </t>
    </r>
    <r>
      <rPr>
        <sz val="8"/>
        <color rgb="FF00B0F0"/>
        <rFont val="Arial"/>
        <family val="2"/>
      </rPr>
      <t>FIGURE 4</t>
    </r>
    <r>
      <rPr>
        <sz val="11"/>
        <color theme="1"/>
        <rFont val="Calibri"/>
        <family val="2"/>
        <scheme val="minor"/>
      </rPr>
      <t/>
    </r>
  </si>
  <si>
    <r>
      <t xml:space="preserve">Données </t>
    </r>
    <r>
      <rPr>
        <sz val="8"/>
        <color rgb="FF00B0F0"/>
        <rFont val="Arial"/>
        <family val="2"/>
      </rPr>
      <t>FIGURE 4bis</t>
    </r>
    <r>
      <rPr>
        <sz val="8"/>
        <rFont val="Arial"/>
        <family val="2"/>
      </rPr>
      <t xml:space="preserve"> Web</t>
    </r>
  </si>
  <si>
    <t>4 bis Web - Répartition par âge des élèves scolarisés en ULIS dans le premier egré</t>
  </si>
  <si>
    <r>
      <t xml:space="preserve">Tableau Web et </t>
    </r>
    <r>
      <rPr>
        <b/>
        <sz val="8"/>
        <color rgb="FF00B0F0"/>
        <rFont val="Arial"/>
        <family val="2"/>
      </rPr>
      <t xml:space="preserve">FIGURE 5 </t>
    </r>
    <r>
      <rPr>
        <b/>
        <sz val="8"/>
        <rFont val="Arial"/>
        <family val="2"/>
      </rPr>
      <t>- Rrépartition des élèves selon le mode de scolarisation en milieu ordinaire dans le premier degré selon l'âge en 2006, 2010 et 2015</t>
    </r>
  </si>
  <si>
    <t>Dont ULIS</t>
  </si>
  <si>
    <t>5 - Répartition par âge des effectifs du second degré</t>
  </si>
  <si>
    <t>5 bis web - Répartition par âge des élèves scolarisés en ULIS dans le second degré</t>
  </si>
  <si>
    <t>6 - Effectifs d'élèves scolarisés  en classe  ordinaire dans le second degré selon le niveau de formation entre 2006, 2010 et 2015</t>
  </si>
  <si>
    <t>Premier cycle hors Segpa</t>
  </si>
  <si>
    <t>Second cycle général et technologique</t>
  </si>
  <si>
    <t>Second cycle professionnel</t>
  </si>
  <si>
    <t>(1) Élèves fréquentant une classe dans un établissement du second degré sans en avoir le niveau.</t>
  </si>
  <si>
    <t>Segpa</t>
  </si>
  <si>
    <t>6 Web</t>
  </si>
  <si>
    <t>Classes ordinaires</t>
  </si>
  <si>
    <t>dont Segpa</t>
  </si>
  <si>
    <t>Différence</t>
  </si>
  <si>
    <t>7 - Effectifs d'élèves bénéficiant d'un accompagnement individuel, temps d'accompagnement et part des élèves accompagnés en 2006, 2010 et 2015</t>
  </si>
  <si>
    <t xml:space="preserve"> Premier degré</t>
  </si>
  <si>
    <t>Dont accompagnés à temps partiel (%)</t>
  </si>
  <si>
    <t>Part de l'accompagnement individuel (%)</t>
  </si>
  <si>
    <t>Accompagnement individuel</t>
  </si>
  <si>
    <t>Dont à temps partiel (%)</t>
  </si>
  <si>
    <t>Données premier degré</t>
  </si>
  <si>
    <t>Données second degré</t>
  </si>
  <si>
    <t>8 - Répartition des élèves accueillis en milieu spécialisé selon la nature du trouble en 2007, 2010 et 2015</t>
  </si>
  <si>
    <t>Note : les troubles du langage et de la parole et le polyhandicap ne sont  pas représentés sur le graphique.</t>
  </si>
  <si>
    <t>SOURCES ET DÉFINITIONS</t>
  </si>
  <si>
    <t>Sources</t>
  </si>
  <si>
    <t>- MENESR-DEPP et DGESCO, Enquêtes n° 3 et n° 12 relatives aux élèves porteurs de maladies invalidantes ou de handicaps scolarisés dans le premier degré et dans le second degré ;</t>
  </si>
  <si>
    <t>- MENESR-DEPP, Enquête n° 32 concernant la scolarisation dans les établissements hospitaliers et médico-sociaux.</t>
  </si>
  <si>
    <t>Définitions</t>
  </si>
  <si>
    <r>
      <t xml:space="preserve">Principaux dispositifs de scolarisation des jeunes en situation de handicap : </t>
    </r>
    <r>
      <rPr>
        <sz val="9"/>
        <color rgb="FF000000"/>
        <rFont val="Arial"/>
        <family val="2"/>
      </rPr>
      <t>depuis l’instauration de la loi de février 2005, l’orientation et les aides accordées aux jeunes en situation de handicap sont prescrites par la commission des droits et de l’autonomie des personnes handicapées (CDAPH) qui statue au sein des maisons départementales des personnes handicapées (MDPH), en établissant un projet personnalisé de scolarisation (PPS). Cette scolarisation peut se dérouler en milieux ordinaire ou spécialisé, à temps complet ou temps partiel. Elle peut également être partagée entre ces deux milieux.</t>
    </r>
  </si>
  <si>
    <r>
      <t>PPS :</t>
    </r>
    <r>
      <rPr>
        <b/>
        <sz val="9"/>
        <color rgb="FFCD00FF"/>
        <rFont val="Arial"/>
        <family val="2"/>
      </rPr>
      <t xml:space="preserve"> </t>
    </r>
    <r>
      <rPr>
        <sz val="9"/>
        <color rgb="FF000000"/>
        <rFont val="Arial"/>
        <family val="2"/>
      </rPr>
      <t>élaboré par une équipe pluridisciplinaire de la MDPH regroupant des professionnels des secteurs de la santé et de l’éducation, il organise le déroulement de la scolarité de l’élève handicapé et précise, le cas échéant, les actions éducatives, médicales, paramédicales répondant à ses besoins spécifiques. Le PPS est ensuite transmis à l’enseignant référent qui est chargé de sa mise en œuvre et du suivi de la scolarisation pour chacun des élèves handicapés dont il est le référent.</t>
    </r>
  </si>
  <si>
    <r>
      <t>Milieu ordinaire :</t>
    </r>
    <r>
      <rPr>
        <b/>
        <sz val="9"/>
        <color rgb="FFCD00FF"/>
        <rFont val="Arial"/>
        <family val="2"/>
      </rPr>
      <t xml:space="preserve"> </t>
    </r>
    <r>
      <rPr>
        <sz val="9"/>
        <color rgb="FF000000"/>
        <rFont val="Arial"/>
        <family val="2"/>
      </rPr>
      <t>la scolarisation s’effectue dans une école, un collège ou un lycée et peut être « individuelle » (l’élève fréquente une classe ordinaire) ou « collective » dans une unité localisée pour l’inclusion scolaire (ULIS).</t>
    </r>
  </si>
  <si>
    <t>Encadré par un enseignant spécialisé, l’élève y reçoit un enseignement adapté à ses besoins. Il bénéficie, selon ses possibilités, de temps de scolarisation dans sa classe de référence où il peut effectuer des apprentissages scolaires à un rythme proche de celui des autres élèves.</t>
  </si>
  <si>
    <r>
      <t>Milieu spécialisé :</t>
    </r>
    <r>
      <rPr>
        <sz val="9"/>
        <color rgb="FF000000"/>
        <rFont val="Arial"/>
        <family val="2"/>
      </rPr>
      <t xml:space="preserve"> établissements hospitaliers et médico-sociaux sous tutelle du ministère en charge de la Santé, ils offrent une prise en charge globale, scolaire, éducative et thérapeutique qui peut s’accompagner dans certains cas d’une insertion scolaire partielle.</t>
    </r>
  </si>
  <si>
    <r>
      <t>Accompagnement individualisé :</t>
    </r>
    <r>
      <rPr>
        <b/>
        <sz val="9"/>
        <color rgb="FFCD00FF"/>
        <rFont val="Arial"/>
        <family val="2"/>
      </rPr>
      <t xml:space="preserve"> </t>
    </r>
    <r>
      <rPr>
        <sz val="9"/>
        <color rgb="FF000000"/>
        <rFont val="Arial"/>
        <family val="2"/>
      </rPr>
      <t>les accompagnants des élèves en situation de handicap (AESH), ex-auxiliaires de vie scolaire (AVS), sont chargés de l’aide humaine à la scolarisation, de l’accompagnement, de la socialisation et de la sécurité de l’élève. En milieu ordinaire, cet accompagnement est individuel, lorsque l’AESH est affecté à un seul élève, à temps complet ou à temps partiel.</t>
    </r>
  </si>
  <si>
    <t>Classification des principales déficiences :</t>
  </si>
  <si>
    <t>- les troubles intellectuels ou cognitifs concernent les déficiences intellectuelles ;</t>
  </si>
  <si>
    <t>- les troubles du psychisme recouvrent les troubles de la personnalité, les troubles du comportement ;</t>
  </si>
  <si>
    <t>- les troubles du langage ou de la parole comprennent la dyslexie, la dysphasie… ;</t>
  </si>
  <si>
    <t>- les troubles auditifs ;</t>
  </si>
  <si>
    <t>- les troubles visuels ;</t>
  </si>
  <si>
    <t>- les troubles moteurs y compris les dyspraxies ;</t>
  </si>
  <si>
    <t>- les troubles viscéraux sont des déficiences des fonctions cardio-respiratoires, digestives, hépatiques, rénales, urinaires, déficiences métaboliques, déficiences immuno-hématologiques, les troubles liés à une pathologie cancéreuse, toutes les maladies chroniques entraînant la mise en place d’aménagements ou l’intervention de personnels ;</t>
  </si>
  <si>
    <t>- plusieurs troubles associés : association de plusieurs déficiences de même importance.</t>
  </si>
  <si>
    <t>Nature du trouble</t>
  </si>
  <si>
    <t>Du langage ou de la parole</t>
  </si>
  <si>
    <t>Autre</t>
  </si>
  <si>
    <t>3 - Mode de scolarisation en milieu ordinaire selon la nature du trouble en 2006, 2010 et 2015</t>
  </si>
  <si>
    <t>3 ans et moins</t>
  </si>
  <si>
    <t>Source : MENESR-DEPP, Enquête n° 32.</t>
  </si>
  <si>
    <t>Web - Répartition selon la nature du trouble et le type d'accompagnement en 2006, 2010 et 2015</t>
  </si>
  <si>
    <t xml:space="preserve">Autres </t>
  </si>
  <si>
    <t>Part des élèves bénéficiant d'une accompagnement individuel dans le premier degré selon la nature du trouble en 2006 et 2015</t>
  </si>
  <si>
    <t>Part des élèves bénéficiant d'une accompagnement individuel dans le second degré selon la nature du trouble en 2006 et 2015</t>
  </si>
  <si>
    <t>Autres</t>
  </si>
  <si>
    <t>2-Effectifs d'élèves en situation de handicap scolarisés en milieu ordinaire selon la nature du trouble en 2006,  2010  et 2015 (milliers)</t>
  </si>
  <si>
    <t>T1</t>
  </si>
  <si>
    <t>intellectuel ou cognitif</t>
  </si>
  <si>
    <t>T2</t>
  </si>
  <si>
    <t>du psychisme</t>
  </si>
  <si>
    <t>T3</t>
  </si>
  <si>
    <t>auditif, visuel, moteur, viscéral</t>
  </si>
  <si>
    <t>T4</t>
  </si>
  <si>
    <t>autre trouble</t>
  </si>
  <si>
    <t>T5</t>
  </si>
  <si>
    <t>plusieurs associés</t>
  </si>
  <si>
    <t>Troubles du langage ou de la parole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</si>
</sst>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
    <numFmt numFmtId="165" formatCode="#,##0.0"/>
    <numFmt numFmtId="166" formatCode="0.0%"/>
  </numFmts>
  <fonts count="23" x14ac:knownFonts="1">
    <font>
      <sz val="11"/>
      <color theme="1"/>
      <name val="Calibri"/>
      <family val="2"/>
      <scheme val="minor"/>
    </font>
    <font>
      <sz val="10"/>
      <name val="Arial"/>
      <family val="2"/>
    </font>
    <font>
      <sz val="8"/>
      <name val="Arial"/>
      <family val="2"/>
    </font>
    <font>
      <b/>
      <sz val="8"/>
      <name val="Arial"/>
      <family val="2"/>
    </font>
    <font>
      <i/>
      <sz val="8"/>
      <name val="Arial"/>
      <family val="2"/>
    </font>
    <font>
      <u/>
      <sz val="10"/>
      <color indexed="12"/>
      <name val="Arial"/>
      <family val="2"/>
    </font>
    <font>
      <sz val="8"/>
      <color indexed="10"/>
      <name val="Arial"/>
      <family val="2"/>
    </font>
    <font>
      <sz val="11"/>
      <color theme="1"/>
      <name val="Calibri"/>
      <family val="2"/>
      <scheme val="minor"/>
    </font>
    <font>
      <sz val="8"/>
      <color theme="1"/>
      <name val="Arial"/>
      <family val="2"/>
    </font>
    <font>
      <b/>
      <sz val="8"/>
      <color theme="1"/>
      <name val="Arial"/>
      <family val="2"/>
    </font>
    <font>
      <b/>
      <sz val="8"/>
      <color rgb="FFCC0099"/>
      <name val="Arial"/>
      <family val="2"/>
    </font>
    <font>
      <sz val="8"/>
      <name val="Calibri"/>
      <family val="2"/>
      <scheme val="minor"/>
    </font>
    <font>
      <b/>
      <i/>
      <sz val="8"/>
      <name val="Arial"/>
      <family val="2"/>
    </font>
    <font>
      <sz val="8"/>
      <color rgb="FFCC0099"/>
      <name val="Arial"/>
      <family val="2"/>
    </font>
    <font>
      <i/>
      <sz val="8"/>
      <color rgb="FFCC0099"/>
      <name val="Arial"/>
      <family val="2"/>
    </font>
    <font>
      <sz val="8"/>
      <color rgb="FF00B0F0"/>
      <name val="Arial"/>
      <family val="2"/>
    </font>
    <font>
      <b/>
      <sz val="8"/>
      <color rgb="FF00B0F0"/>
      <name val="Arial"/>
      <family val="2"/>
    </font>
    <font>
      <i/>
      <sz val="8"/>
      <color theme="1"/>
      <name val="Arial"/>
      <family val="2"/>
    </font>
    <font>
      <b/>
      <sz val="10"/>
      <color rgb="FF009999"/>
      <name val="Arial"/>
      <family val="2"/>
    </font>
    <font>
      <b/>
      <sz val="9"/>
      <color rgb="FFCC0099"/>
      <name val="Arial"/>
      <family val="2"/>
    </font>
    <font>
      <sz val="9"/>
      <color rgb="FF000000"/>
      <name val="Arial"/>
      <family val="2"/>
    </font>
    <font>
      <b/>
      <sz val="9"/>
      <color rgb="FF000000"/>
      <name val="Arial"/>
      <family val="2"/>
    </font>
    <font>
      <b/>
      <sz val="9"/>
      <color rgb="FFCD00FF"/>
      <name val="Arial"/>
      <family val="2"/>
    </font>
  </fonts>
  <fills count="3">
    <fill>
      <patternFill patternType="none"/>
    </fill>
    <fill>
      <patternFill patternType="gray125"/>
    </fill>
    <fill>
      <patternFill patternType="solid">
        <fgColor rgb="FFFFFF00"/>
        <bgColor indexed="64"/>
      </patternFill>
    </fill>
  </fills>
  <borders count="55">
    <border>
      <left/>
      <right/>
      <top/>
      <bottom/>
      <diagonal/>
    </border>
    <border>
      <left/>
      <right style="thin">
        <color indexed="64"/>
      </right>
      <top/>
      <bottom/>
      <diagonal/>
    </border>
    <border>
      <left style="thin">
        <color indexed="64"/>
      </left>
      <right style="thin">
        <color indexed="64"/>
      </right>
      <top/>
      <bottom/>
      <diagonal/>
    </border>
    <border>
      <left style="thin">
        <color auto="1"/>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auto="1"/>
      </left>
      <right style="thin">
        <color auto="1"/>
      </right>
      <top style="thick">
        <color rgb="FFCC0099"/>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ck">
        <color rgb="FFCC0099"/>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ck">
        <color rgb="FFCC0099"/>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CC0099"/>
      </left>
      <right style="thin">
        <color auto="1"/>
      </right>
      <top style="thick">
        <color rgb="FFCC0099"/>
      </top>
      <bottom style="thin">
        <color auto="1"/>
      </bottom>
      <diagonal/>
    </border>
    <border>
      <left style="thin">
        <color auto="1"/>
      </left>
      <right style="thin">
        <color rgb="FFCC0099"/>
      </right>
      <top style="thick">
        <color rgb="FFCC0099"/>
      </top>
      <bottom style="thin">
        <color auto="1"/>
      </bottom>
      <diagonal/>
    </border>
    <border>
      <left style="thin">
        <color rgb="FFCC0099"/>
      </left>
      <right style="thin">
        <color auto="1"/>
      </right>
      <top style="thin">
        <color auto="1"/>
      </top>
      <bottom style="thin">
        <color auto="1"/>
      </bottom>
      <diagonal/>
    </border>
    <border>
      <left style="thin">
        <color auto="1"/>
      </left>
      <right style="thin">
        <color rgb="FFCC0099"/>
      </right>
      <top style="thin">
        <color auto="1"/>
      </top>
      <bottom style="thin">
        <color auto="1"/>
      </bottom>
      <diagonal/>
    </border>
    <border>
      <left style="thin">
        <color rgb="FFCC0099"/>
      </left>
      <right style="thin">
        <color auto="1"/>
      </right>
      <top style="thin">
        <color auto="1"/>
      </top>
      <bottom/>
      <diagonal/>
    </border>
    <border>
      <left style="thin">
        <color auto="1"/>
      </left>
      <right style="thin">
        <color rgb="FFCC0099"/>
      </right>
      <top style="thin">
        <color auto="1"/>
      </top>
      <bottom/>
      <diagonal/>
    </border>
    <border>
      <left style="thin">
        <color rgb="FFCC0099"/>
      </left>
      <right style="thin">
        <color auto="1"/>
      </right>
      <top/>
      <bottom/>
      <diagonal/>
    </border>
    <border>
      <left style="thin">
        <color auto="1"/>
      </left>
      <right style="thin">
        <color rgb="FFCC0099"/>
      </right>
      <top/>
      <bottom/>
      <diagonal/>
    </border>
    <border>
      <left/>
      <right/>
      <top/>
      <bottom style="medium">
        <color rgb="FFCC0099"/>
      </bottom>
      <diagonal/>
    </border>
    <border>
      <left style="thin">
        <color auto="1"/>
      </left>
      <right style="thin">
        <color auto="1"/>
      </right>
      <top style="thin">
        <color auto="1"/>
      </top>
      <bottom/>
      <diagonal/>
    </border>
    <border>
      <left style="thin">
        <color auto="1"/>
      </left>
      <right style="thin">
        <color auto="1"/>
      </right>
      <top style="thin">
        <color rgb="FFCC0099"/>
      </top>
      <bottom/>
      <diagonal/>
    </border>
    <border>
      <left style="thin">
        <color auto="1"/>
      </left>
      <right style="thin">
        <color auto="1"/>
      </right>
      <top/>
      <bottom style="thin">
        <color rgb="FFCC0099"/>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CC0099"/>
      </left>
      <right style="thin">
        <color auto="1"/>
      </right>
      <top style="thin">
        <color auto="1"/>
      </top>
      <bottom style="thin">
        <color auto="1"/>
      </bottom>
      <diagonal/>
    </border>
    <border>
      <left style="thin">
        <color auto="1"/>
      </left>
      <right style="thin">
        <color rgb="FFCC0099"/>
      </right>
      <top style="thin">
        <color auto="1"/>
      </top>
      <bottom style="thin">
        <color auto="1"/>
      </bottom>
      <diagonal/>
    </border>
    <border>
      <left style="thin">
        <color rgb="FFCC0099"/>
      </left>
      <right style="thin">
        <color auto="1"/>
      </right>
      <top style="thin">
        <color auto="1"/>
      </top>
      <bottom/>
      <diagonal/>
    </border>
    <border>
      <left style="thin">
        <color auto="1"/>
      </left>
      <right style="thin">
        <color rgb="FFCC0099"/>
      </right>
      <top style="thin">
        <color auto="1"/>
      </top>
      <bottom/>
      <diagonal/>
    </border>
    <border>
      <left style="thin">
        <color rgb="FFCC0099"/>
      </left>
      <right style="thin">
        <color auto="1"/>
      </right>
      <top/>
      <bottom style="thin">
        <color indexed="64"/>
      </bottom>
      <diagonal/>
    </border>
    <border>
      <left style="thin">
        <color auto="1"/>
      </left>
      <right style="thin">
        <color rgb="FFCC0099"/>
      </right>
      <top/>
      <bottom style="thin">
        <color indexed="64"/>
      </bottom>
      <diagonal/>
    </border>
    <border>
      <left style="medium">
        <color rgb="FFCC0099"/>
      </left>
      <right style="thin">
        <color indexed="64"/>
      </right>
      <top style="thick">
        <color rgb="FFCC0099"/>
      </top>
      <bottom style="thin">
        <color indexed="64"/>
      </bottom>
      <diagonal/>
    </border>
    <border>
      <left style="medium">
        <color rgb="FFCC0099"/>
      </left>
      <right style="thin">
        <color indexed="64"/>
      </right>
      <top style="thin">
        <color auto="1"/>
      </top>
      <bottom style="thin">
        <color auto="1"/>
      </bottom>
      <diagonal/>
    </border>
    <border>
      <left style="medium">
        <color rgb="FFCC0099"/>
      </left>
      <right style="thin">
        <color indexed="64"/>
      </right>
      <top style="thin">
        <color auto="1"/>
      </top>
      <bottom/>
      <diagonal/>
    </border>
    <border>
      <left style="medium">
        <color rgb="FFCC0099"/>
      </left>
      <right style="thin">
        <color indexed="64"/>
      </right>
      <top/>
      <bottom/>
      <diagonal/>
    </border>
    <border>
      <left style="medium">
        <color rgb="FFCC0099"/>
      </left>
      <right style="thin">
        <color indexed="64"/>
      </right>
      <top/>
      <bottom style="thin">
        <color indexed="64"/>
      </bottom>
      <diagonal/>
    </border>
    <border>
      <left/>
      <right/>
      <top/>
      <bottom style="thick">
        <color rgb="FFCC0099"/>
      </bottom>
      <diagonal/>
    </border>
    <border>
      <left/>
      <right/>
      <top style="thin">
        <color indexed="64"/>
      </top>
      <bottom/>
      <diagonal/>
    </border>
    <border>
      <left style="thin">
        <color auto="1"/>
      </left>
      <right style="thin">
        <color auto="1"/>
      </right>
      <top style="thick">
        <color rgb="FFCC0099"/>
      </top>
      <bottom/>
      <diagonal/>
    </border>
    <border>
      <left/>
      <right/>
      <top style="thin">
        <color indexed="64"/>
      </top>
      <bottom style="medium">
        <color rgb="FFCC0099"/>
      </bottom>
      <diagonal/>
    </border>
    <border>
      <left style="thin">
        <color auto="1"/>
      </left>
      <right/>
      <top/>
      <bottom style="thin">
        <color rgb="FFCC0099"/>
      </bottom>
      <diagonal/>
    </border>
    <border>
      <left/>
      <right style="thin">
        <color auto="1"/>
      </right>
      <top/>
      <bottom style="thin">
        <color rgb="FFCC0099"/>
      </bottom>
      <diagonal/>
    </border>
    <border>
      <left style="thin">
        <color rgb="FFCC0099"/>
      </left>
      <right style="thin">
        <color auto="1"/>
      </right>
      <top/>
      <bottom style="thin">
        <color rgb="FFCC0099"/>
      </bottom>
      <diagonal/>
    </border>
    <border>
      <left style="thin">
        <color auto="1"/>
      </left>
      <right style="thin">
        <color rgb="FFCC0099"/>
      </right>
      <top/>
      <bottom style="thin">
        <color rgb="FFCC0099"/>
      </bottom>
      <diagonal/>
    </border>
    <border>
      <left/>
      <right/>
      <top style="thick">
        <color rgb="FFCC0099"/>
      </top>
      <bottom style="thin">
        <color auto="1"/>
      </bottom>
      <diagonal/>
    </border>
  </borders>
  <cellStyleXfs count="7">
    <xf numFmtId="0" fontId="0" fillId="0" borderId="0"/>
    <xf numFmtId="44" fontId="1" fillId="0" borderId="0" applyFont="0" applyFill="0" applyBorder="0" applyAlignment="0" applyProtection="0"/>
    <xf numFmtId="0" fontId="5" fillId="0" borderId="0" applyNumberFormat="0" applyFill="0" applyBorder="0" applyAlignment="0" applyProtection="0">
      <alignment vertical="top"/>
      <protection locked="0"/>
    </xf>
    <xf numFmtId="0" fontId="1" fillId="0" borderId="0"/>
    <xf numFmtId="9" fontId="7" fillId="0" borderId="0" applyFont="0" applyFill="0" applyBorder="0" applyAlignment="0" applyProtection="0"/>
    <xf numFmtId="0" fontId="2" fillId="0" borderId="0"/>
    <xf numFmtId="9" fontId="1" fillId="0" borderId="0" applyFont="0" applyFill="0" applyBorder="0" applyAlignment="0" applyProtection="0"/>
  </cellStyleXfs>
  <cellXfs count="326">
    <xf numFmtId="0" fontId="0" fillId="0" borderId="0" xfId="0"/>
    <xf numFmtId="0" fontId="2" fillId="0" borderId="0" xfId="3" applyFont="1" applyBorder="1"/>
    <xf numFmtId="0" fontId="2" fillId="0" borderId="0" xfId="3" applyFont="1"/>
    <xf numFmtId="0" fontId="2" fillId="0" borderId="0" xfId="3" applyFont="1" applyAlignment="1"/>
    <xf numFmtId="3" fontId="2" fillId="0" borderId="0" xfId="3" applyNumberFormat="1" applyFont="1"/>
    <xf numFmtId="3" fontId="2" fillId="0" borderId="0" xfId="3" applyNumberFormat="1" applyFont="1" applyFill="1" applyBorder="1"/>
    <xf numFmtId="166" fontId="2" fillId="0" borderId="0" xfId="3" applyNumberFormat="1" applyFont="1"/>
    <xf numFmtId="0" fontId="2" fillId="0" borderId="0" xfId="0" applyFont="1"/>
    <xf numFmtId="0" fontId="2" fillId="0" borderId="0" xfId="0" applyFont="1" applyFill="1"/>
    <xf numFmtId="3" fontId="2" fillId="0" borderId="0" xfId="0" applyNumberFormat="1" applyFont="1" applyFill="1" applyBorder="1" applyAlignment="1">
      <alignment horizontal="right"/>
    </xf>
    <xf numFmtId="3" fontId="2" fillId="0" borderId="0" xfId="0" applyNumberFormat="1" applyFont="1" applyFill="1" applyBorder="1"/>
    <xf numFmtId="164" fontId="2" fillId="0" borderId="0" xfId="0" applyNumberFormat="1" applyFont="1" applyFill="1" applyBorder="1"/>
    <xf numFmtId="0" fontId="2" fillId="0" borderId="0" xfId="3" applyFont="1" applyFill="1"/>
    <xf numFmtId="164" fontId="6" fillId="0" borderId="0" xfId="5" applyNumberFormat="1" applyFont="1" applyFill="1"/>
    <xf numFmtId="9" fontId="2" fillId="0" borderId="0" xfId="4" applyFont="1"/>
    <xf numFmtId="0" fontId="2" fillId="0" borderId="0" xfId="3" applyFont="1" applyFill="1" applyBorder="1"/>
    <xf numFmtId="0" fontId="2" fillId="0" borderId="0" xfId="0" applyFont="1" applyFill="1" applyBorder="1"/>
    <xf numFmtId="0" fontId="2" fillId="0" borderId="0" xfId="0" applyFont="1" applyFill="1" applyBorder="1" applyAlignment="1">
      <alignment vertical="center" wrapText="1"/>
    </xf>
    <xf numFmtId="0" fontId="8" fillId="0" borderId="0" xfId="5" applyFont="1" applyFill="1"/>
    <xf numFmtId="0" fontId="2" fillId="0" borderId="0" xfId="3" applyFont="1" applyFill="1" applyAlignment="1"/>
    <xf numFmtId="0" fontId="2" fillId="0" borderId="0" xfId="3" applyFont="1" applyBorder="1" applyAlignment="1">
      <alignment vertical="center" wrapText="1"/>
    </xf>
    <xf numFmtId="0" fontId="3" fillId="0" borderId="0" xfId="3" applyFont="1"/>
    <xf numFmtId="0" fontId="4" fillId="0" borderId="0" xfId="3" applyFont="1" applyBorder="1" applyAlignment="1">
      <alignment horizontal="left" vertical="center"/>
    </xf>
    <xf numFmtId="0" fontId="2" fillId="0" borderId="0" xfId="5" applyFont="1" applyFill="1"/>
    <xf numFmtId="0" fontId="2" fillId="0" borderId="0" xfId="5" applyFont="1"/>
    <xf numFmtId="164" fontId="2" fillId="0" borderId="0" xfId="5" applyNumberFormat="1" applyFont="1"/>
    <xf numFmtId="3" fontId="2" fillId="0" borderId="0" xfId="5" applyNumberFormat="1" applyFont="1" applyBorder="1"/>
    <xf numFmtId="0" fontId="2" fillId="0" borderId="0" xfId="5" applyNumberFormat="1" applyFont="1" applyBorder="1"/>
    <xf numFmtId="0" fontId="9" fillId="0" borderId="0" xfId="0" applyFont="1" applyBorder="1" applyAlignment="1">
      <alignment horizontal="left"/>
    </xf>
    <xf numFmtId="0" fontId="9" fillId="0" borderId="0" xfId="0" applyNumberFormat="1" applyFont="1" applyBorder="1"/>
    <xf numFmtId="164" fontId="9" fillId="0" borderId="0" xfId="0" applyNumberFormat="1" applyFont="1" applyBorder="1" applyAlignment="1">
      <alignment horizontal="left"/>
    </xf>
    <xf numFmtId="0" fontId="8" fillId="0" borderId="0" xfId="0" applyFont="1" applyBorder="1" applyAlignment="1">
      <alignment horizontal="left" indent="1"/>
    </xf>
    <xf numFmtId="0" fontId="8" fillId="0" borderId="0" xfId="0" applyNumberFormat="1" applyFont="1" applyBorder="1"/>
    <xf numFmtId="0" fontId="9" fillId="0" borderId="0" xfId="0" applyFont="1" applyFill="1" applyBorder="1" applyAlignment="1">
      <alignment horizontal="left"/>
    </xf>
    <xf numFmtId="0" fontId="9" fillId="0" borderId="0" xfId="0" applyNumberFormat="1" applyFont="1" applyFill="1" applyBorder="1"/>
    <xf numFmtId="0" fontId="3" fillId="0" borderId="0" xfId="5" applyFont="1" applyFill="1"/>
    <xf numFmtId="0" fontId="2" fillId="0" borderId="0" xfId="3" applyFont="1" applyBorder="1" applyAlignment="1">
      <alignment horizontal="left" vertical="center"/>
    </xf>
    <xf numFmtId="0" fontId="2" fillId="0" borderId="8" xfId="5" applyFont="1" applyFill="1" applyBorder="1"/>
    <xf numFmtId="164" fontId="2" fillId="0" borderId="8" xfId="5" applyNumberFormat="1" applyFont="1" applyFill="1" applyBorder="1" applyAlignment="1">
      <alignment horizontal="right" vertical="center" indent="1"/>
    </xf>
    <xf numFmtId="0" fontId="2" fillId="0" borderId="7" xfId="5" applyFont="1" applyFill="1" applyBorder="1"/>
    <xf numFmtId="0" fontId="2" fillId="0" borderId="7" xfId="5" applyFont="1" applyFill="1" applyBorder="1" applyAlignment="1">
      <alignment horizontal="center"/>
    </xf>
    <xf numFmtId="0" fontId="10" fillId="0" borderId="5" xfId="5" applyFont="1" applyFill="1" applyBorder="1"/>
    <xf numFmtId="164" fontId="10" fillId="0" borderId="5" xfId="5" applyNumberFormat="1" applyFont="1" applyBorder="1" applyAlignment="1">
      <alignment horizontal="right" vertical="center" indent="1"/>
    </xf>
    <xf numFmtId="1" fontId="2" fillId="0" borderId="0" xfId="3" applyNumberFormat="1" applyFont="1" applyFill="1" applyBorder="1"/>
    <xf numFmtId="0" fontId="2" fillId="0" borderId="9" xfId="3" applyFont="1" applyFill="1" applyBorder="1" applyAlignment="1">
      <alignment horizontal="center" vertical="center" wrapText="1"/>
    </xf>
    <xf numFmtId="3" fontId="2" fillId="0" borderId="10" xfId="3" applyNumberFormat="1" applyFont="1" applyFill="1" applyBorder="1"/>
    <xf numFmtId="3" fontId="2" fillId="0" borderId="10" xfId="3" applyNumberFormat="1" applyFont="1" applyFill="1" applyBorder="1" applyAlignment="1">
      <alignment horizontal="right" vertical="center" indent="1"/>
    </xf>
    <xf numFmtId="1" fontId="2" fillId="0" borderId="10" xfId="3" applyNumberFormat="1" applyFont="1" applyFill="1" applyBorder="1" applyAlignment="1">
      <alignment horizontal="right" vertical="center" indent="1"/>
    </xf>
    <xf numFmtId="3" fontId="2" fillId="0" borderId="8" xfId="3" applyNumberFormat="1" applyFont="1" applyFill="1" applyBorder="1"/>
    <xf numFmtId="3" fontId="2" fillId="0" borderId="8" xfId="3" applyNumberFormat="1" applyFont="1" applyFill="1" applyBorder="1" applyAlignment="1">
      <alignment horizontal="right" vertical="center" indent="1"/>
    </xf>
    <xf numFmtId="1" fontId="2" fillId="0" borderId="8" xfId="3" applyNumberFormat="1" applyFont="1" applyFill="1" applyBorder="1" applyAlignment="1">
      <alignment horizontal="right" vertical="center" indent="1"/>
    </xf>
    <xf numFmtId="0" fontId="10" fillId="0" borderId="8" xfId="3" applyFont="1" applyFill="1" applyBorder="1"/>
    <xf numFmtId="3" fontId="10" fillId="0" borderId="8" xfId="3" applyNumberFormat="1" applyFont="1" applyFill="1" applyBorder="1" applyAlignment="1">
      <alignment horizontal="right" vertical="center" indent="1"/>
    </xf>
    <xf numFmtId="1" fontId="10" fillId="0" borderId="8" xfId="3" applyNumberFormat="1" applyFont="1" applyFill="1" applyBorder="1" applyAlignment="1">
      <alignment horizontal="right" vertical="center" indent="1"/>
    </xf>
    <xf numFmtId="0" fontId="2" fillId="0" borderId="12" xfId="3" applyFont="1" applyFill="1" applyBorder="1" applyAlignment="1">
      <alignment horizontal="center" vertical="center" wrapText="1"/>
    </xf>
    <xf numFmtId="3" fontId="2" fillId="0" borderId="13" xfId="3" applyNumberFormat="1" applyFont="1" applyFill="1" applyBorder="1" applyAlignment="1">
      <alignment horizontal="right" vertical="center" indent="1"/>
    </xf>
    <xf numFmtId="3" fontId="2" fillId="0" borderId="3" xfId="3" applyNumberFormat="1" applyFont="1" applyFill="1" applyBorder="1" applyAlignment="1">
      <alignment horizontal="right" vertical="center" indent="1"/>
    </xf>
    <xf numFmtId="3" fontId="10" fillId="0" borderId="3" xfId="3" applyNumberFormat="1" applyFont="1" applyFill="1" applyBorder="1" applyAlignment="1">
      <alignment horizontal="right" vertical="center" indent="1"/>
    </xf>
    <xf numFmtId="0" fontId="2" fillId="0" borderId="15" xfId="3" applyFont="1" applyFill="1" applyBorder="1" applyAlignment="1">
      <alignment horizontal="center" vertical="center" wrapText="1"/>
    </xf>
    <xf numFmtId="3" fontId="2" fillId="0" borderId="16" xfId="3" applyNumberFormat="1" applyFont="1" applyFill="1" applyBorder="1" applyAlignment="1">
      <alignment horizontal="right" vertical="center" indent="1"/>
    </xf>
    <xf numFmtId="3" fontId="2" fillId="0" borderId="1" xfId="3" applyNumberFormat="1" applyFont="1" applyFill="1" applyBorder="1" applyAlignment="1">
      <alignment horizontal="right" vertical="center" indent="1"/>
    </xf>
    <xf numFmtId="3" fontId="10" fillId="0" borderId="1" xfId="3" applyNumberFormat="1" applyFont="1" applyFill="1" applyBorder="1" applyAlignment="1">
      <alignment horizontal="right" vertical="center" indent="1"/>
    </xf>
    <xf numFmtId="0" fontId="2" fillId="0" borderId="19" xfId="3" applyFont="1" applyFill="1" applyBorder="1" applyAlignment="1">
      <alignment horizontal="center" vertical="center" wrapText="1"/>
    </xf>
    <xf numFmtId="0" fontId="2" fillId="0" borderId="20" xfId="3" applyFont="1" applyFill="1" applyBorder="1" applyAlignment="1">
      <alignment horizontal="center" vertical="center" wrapText="1"/>
    </xf>
    <xf numFmtId="3" fontId="2" fillId="0" borderId="21" xfId="3" applyNumberFormat="1" applyFont="1" applyFill="1" applyBorder="1" applyAlignment="1">
      <alignment horizontal="right" vertical="center" indent="1"/>
    </xf>
    <xf numFmtId="1" fontId="2" fillId="0" borderId="22" xfId="3" applyNumberFormat="1" applyFont="1" applyFill="1" applyBorder="1" applyAlignment="1">
      <alignment horizontal="right" vertical="center" indent="1"/>
    </xf>
    <xf numFmtId="3" fontId="2" fillId="0" borderId="23" xfId="3" applyNumberFormat="1" applyFont="1" applyFill="1" applyBorder="1" applyAlignment="1">
      <alignment horizontal="right" vertical="center" indent="1"/>
    </xf>
    <xf numFmtId="3" fontId="2" fillId="0" borderId="2" xfId="3" applyNumberFormat="1" applyFont="1" applyFill="1" applyBorder="1" applyAlignment="1">
      <alignment horizontal="right" vertical="center" indent="1"/>
    </xf>
    <xf numFmtId="1" fontId="2" fillId="0" borderId="24" xfId="3" applyNumberFormat="1" applyFont="1" applyFill="1" applyBorder="1" applyAlignment="1">
      <alignment horizontal="right" vertical="center" indent="1"/>
    </xf>
    <xf numFmtId="3" fontId="10" fillId="0" borderId="23" xfId="3" applyNumberFormat="1" applyFont="1" applyFill="1" applyBorder="1" applyAlignment="1">
      <alignment horizontal="right" vertical="center" indent="1"/>
    </xf>
    <xf numFmtId="3" fontId="10" fillId="0" borderId="2" xfId="3" applyNumberFormat="1" applyFont="1" applyFill="1" applyBorder="1" applyAlignment="1">
      <alignment horizontal="right" vertical="center" indent="1"/>
    </xf>
    <xf numFmtId="1" fontId="10" fillId="0" borderId="24" xfId="3" applyNumberFormat="1" applyFont="1" applyFill="1" applyBorder="1" applyAlignment="1">
      <alignment horizontal="right" vertical="center" indent="1"/>
    </xf>
    <xf numFmtId="0" fontId="3" fillId="0" borderId="0" xfId="0" applyFont="1" applyFill="1" applyBorder="1"/>
    <xf numFmtId="0" fontId="3" fillId="0" borderId="0" xfId="3" applyFont="1" applyFill="1" applyBorder="1" applyAlignment="1"/>
    <xf numFmtId="0" fontId="2" fillId="0" borderId="0" xfId="3" applyFont="1" applyFill="1" applyBorder="1" applyAlignment="1"/>
    <xf numFmtId="0" fontId="2" fillId="0" borderId="0" xfId="3" applyFont="1" applyFill="1" applyBorder="1" applyAlignment="1">
      <alignment horizontal="right" wrapText="1"/>
    </xf>
    <xf numFmtId="0" fontId="3" fillId="0" borderId="0" xfId="0" applyFont="1" applyFill="1" applyBorder="1" applyAlignment="1">
      <alignment horizontal="right" wrapText="1"/>
    </xf>
    <xf numFmtId="0" fontId="2" fillId="0" borderId="0" xfId="0" applyFont="1" applyFill="1" applyBorder="1" applyAlignment="1">
      <alignment horizontal="right" wrapText="1"/>
    </xf>
    <xf numFmtId="3" fontId="3" fillId="0" borderId="0" xfId="0" applyNumberFormat="1" applyFont="1" applyFill="1" applyBorder="1"/>
    <xf numFmtId="166" fontId="3" fillId="0" borderId="0" xfId="4" applyNumberFormat="1" applyFont="1" applyFill="1" applyBorder="1"/>
    <xf numFmtId="10" fontId="2" fillId="0" borderId="0" xfId="0" applyNumberFormat="1" applyFont="1" applyFill="1" applyBorder="1"/>
    <xf numFmtId="0" fontId="4" fillId="0" borderId="0" xfId="3" applyFont="1" applyFill="1" applyBorder="1"/>
    <xf numFmtId="166" fontId="2" fillId="0" borderId="0" xfId="0" applyNumberFormat="1" applyFont="1" applyFill="1" applyBorder="1"/>
    <xf numFmtId="9" fontId="2" fillId="0" borderId="0" xfId="0" applyNumberFormat="1" applyFont="1" applyFill="1" applyBorder="1"/>
    <xf numFmtId="1" fontId="2" fillId="0" borderId="0" xfId="0" applyNumberFormat="1" applyFont="1" applyFill="1" applyBorder="1"/>
    <xf numFmtId="3" fontId="2" fillId="0" borderId="0" xfId="0" applyNumberFormat="1" applyFont="1" applyFill="1" applyBorder="1" applyAlignment="1"/>
    <xf numFmtId="0" fontId="4" fillId="0" borderId="0" xfId="3" applyFont="1" applyFill="1" applyBorder="1" applyAlignment="1">
      <alignment wrapText="1"/>
    </xf>
    <xf numFmtId="3" fontId="3" fillId="0" borderId="0" xfId="0" applyNumberFormat="1" applyFont="1" applyFill="1" applyBorder="1" applyAlignment="1">
      <alignment vertical="center" wrapText="1"/>
    </xf>
    <xf numFmtId="3" fontId="3" fillId="0" borderId="0" xfId="0" applyNumberFormat="1" applyFont="1" applyFill="1" applyBorder="1" applyAlignment="1">
      <alignment horizontal="right" vertical="center" wrapText="1"/>
    </xf>
    <xf numFmtId="0" fontId="2" fillId="0" borderId="0" xfId="3" applyFont="1" applyFill="1" applyBorder="1" applyAlignment="1">
      <alignment vertical="center" wrapText="1"/>
    </xf>
    <xf numFmtId="0" fontId="2" fillId="0" borderId="0" xfId="0" applyFont="1" applyFill="1" applyBorder="1" applyAlignment="1">
      <alignment horizontal="left" wrapText="1"/>
    </xf>
    <xf numFmtId="0" fontId="11" fillId="0" borderId="0" xfId="0" applyFont="1" applyFill="1" applyBorder="1" applyAlignment="1"/>
    <xf numFmtId="0" fontId="2" fillId="0" borderId="0" xfId="0" applyFont="1" applyFill="1" applyBorder="1" applyAlignment="1"/>
    <xf numFmtId="49" fontId="2" fillId="0" borderId="0" xfId="0" applyNumberFormat="1" applyFont="1" applyFill="1" applyBorder="1" applyAlignment="1"/>
    <xf numFmtId="0" fontId="11" fillId="0" borderId="0" xfId="0" applyFont="1" applyFill="1" applyBorder="1" applyAlignment="1">
      <alignment vertical="center"/>
    </xf>
    <xf numFmtId="0" fontId="3" fillId="0" borderId="7" xfId="3" applyFont="1" applyFill="1" applyBorder="1" applyAlignment="1">
      <alignment horizontal="right" wrapText="1"/>
    </xf>
    <xf numFmtId="0" fontId="2" fillId="0" borderId="7" xfId="3" applyFont="1" applyFill="1" applyBorder="1" applyAlignment="1">
      <alignment horizontal="center" vertical="center" wrapText="1"/>
    </xf>
    <xf numFmtId="0" fontId="4" fillId="0" borderId="8" xfId="3" applyFont="1" applyFill="1" applyBorder="1" applyAlignment="1">
      <alignment horizontal="left" vertical="center" indent="2"/>
    </xf>
    <xf numFmtId="3" fontId="4" fillId="0" borderId="8" xfId="3" applyNumberFormat="1" applyFont="1" applyFill="1" applyBorder="1" applyAlignment="1">
      <alignment horizontal="right" vertical="center" indent="1"/>
    </xf>
    <xf numFmtId="3" fontId="4" fillId="0" borderId="8" xfId="0" applyNumberFormat="1" applyFont="1" applyFill="1" applyBorder="1" applyAlignment="1">
      <alignment horizontal="right" vertical="center" indent="1"/>
    </xf>
    <xf numFmtId="164" fontId="12" fillId="0" borderId="8" xfId="3" applyNumberFormat="1" applyFont="1" applyFill="1" applyBorder="1" applyAlignment="1">
      <alignment horizontal="right" vertical="center" indent="1"/>
    </xf>
    <xf numFmtId="0" fontId="2" fillId="0" borderId="8" xfId="3" applyFont="1" applyFill="1" applyBorder="1" applyAlignment="1">
      <alignment horizontal="left"/>
    </xf>
    <xf numFmtId="3" fontId="2" fillId="0" borderId="8" xfId="0" applyNumberFormat="1" applyFont="1" applyFill="1" applyBorder="1" applyAlignment="1">
      <alignment horizontal="right" vertical="center" indent="1"/>
    </xf>
    <xf numFmtId="164" fontId="2" fillId="0" borderId="8" xfId="3" applyNumberFormat="1" applyFont="1" applyFill="1" applyBorder="1" applyAlignment="1">
      <alignment horizontal="right" vertical="center" indent="1"/>
    </xf>
    <xf numFmtId="164" fontId="2" fillId="0" borderId="8" xfId="0" applyNumberFormat="1" applyFont="1" applyFill="1" applyBorder="1" applyAlignment="1">
      <alignment horizontal="right" vertical="center" indent="1"/>
    </xf>
    <xf numFmtId="164" fontId="4" fillId="0" borderId="8" xfId="3" applyNumberFormat="1" applyFont="1" applyFill="1" applyBorder="1" applyAlignment="1">
      <alignment horizontal="right" vertical="center" indent="1"/>
    </xf>
    <xf numFmtId="0" fontId="2" fillId="0" borderId="8" xfId="3" applyFont="1" applyFill="1" applyBorder="1" applyAlignment="1">
      <alignment horizontal="right" vertical="center" indent="1"/>
    </xf>
    <xf numFmtId="0" fontId="2" fillId="0" borderId="8" xfId="3" applyFont="1" applyFill="1" applyBorder="1"/>
    <xf numFmtId="0" fontId="10" fillId="0" borderId="26" xfId="3" applyFont="1" applyFill="1" applyBorder="1"/>
    <xf numFmtId="3" fontId="10" fillId="0" borderId="26" xfId="3" applyNumberFormat="1" applyFont="1" applyFill="1" applyBorder="1" applyAlignment="1">
      <alignment horizontal="right" vertical="center" indent="1"/>
    </xf>
    <xf numFmtId="3" fontId="10" fillId="0" borderId="26" xfId="0" applyNumberFormat="1" applyFont="1" applyFill="1" applyBorder="1" applyAlignment="1">
      <alignment horizontal="right" vertical="center" indent="1"/>
    </xf>
    <xf numFmtId="164" fontId="10" fillId="0" borderId="26" xfId="3" applyNumberFormat="1" applyFont="1" applyFill="1" applyBorder="1" applyAlignment="1">
      <alignment horizontal="right" vertical="center" indent="1"/>
    </xf>
    <xf numFmtId="3" fontId="10" fillId="0" borderId="8" xfId="0" applyNumberFormat="1" applyFont="1" applyFill="1" applyBorder="1" applyAlignment="1">
      <alignment horizontal="right" vertical="center" indent="1"/>
    </xf>
    <xf numFmtId="164" fontId="10" fillId="0" borderId="8" xfId="3" applyNumberFormat="1" applyFont="1" applyFill="1" applyBorder="1" applyAlignment="1">
      <alignment horizontal="right" vertical="center" indent="1"/>
    </xf>
    <xf numFmtId="0" fontId="10" fillId="0" borderId="8" xfId="3" applyFont="1" applyFill="1" applyBorder="1" applyAlignment="1">
      <alignment vertical="center" wrapText="1"/>
    </xf>
    <xf numFmtId="3" fontId="10" fillId="0" borderId="8" xfId="3" applyNumberFormat="1" applyFont="1" applyFill="1" applyBorder="1" applyAlignment="1">
      <alignment horizontal="right" vertical="center" wrapText="1" indent="1"/>
    </xf>
    <xf numFmtId="3" fontId="10" fillId="0" borderId="8" xfId="0" applyNumberFormat="1" applyFont="1" applyFill="1" applyBorder="1" applyAlignment="1">
      <alignment horizontal="right" vertical="center" wrapText="1" indent="1"/>
    </xf>
    <xf numFmtId="165" fontId="10" fillId="0" borderId="8" xfId="3" applyNumberFormat="1" applyFont="1" applyFill="1" applyBorder="1" applyAlignment="1">
      <alignment horizontal="right" vertical="center" wrapText="1" indent="1"/>
    </xf>
    <xf numFmtId="0" fontId="2" fillId="0" borderId="27" xfId="3" applyFont="1" applyFill="1" applyBorder="1"/>
    <xf numFmtId="3" fontId="2" fillId="0" borderId="27" xfId="3" applyNumberFormat="1" applyFont="1" applyFill="1" applyBorder="1" applyAlignment="1">
      <alignment horizontal="right" vertical="center" indent="1"/>
    </xf>
    <xf numFmtId="3" fontId="2" fillId="0" borderId="27" xfId="0" applyNumberFormat="1" applyFont="1" applyFill="1" applyBorder="1" applyAlignment="1">
      <alignment horizontal="right" vertical="center" indent="1"/>
    </xf>
    <xf numFmtId="0" fontId="4" fillId="0" borderId="28" xfId="3" applyFont="1" applyFill="1" applyBorder="1" applyAlignment="1">
      <alignment horizontal="left" vertical="center" wrapText="1" indent="2"/>
    </xf>
    <xf numFmtId="3" fontId="4" fillId="0" borderId="28" xfId="3" applyNumberFormat="1" applyFont="1" applyFill="1" applyBorder="1" applyAlignment="1">
      <alignment horizontal="right" vertical="center" indent="1"/>
    </xf>
    <xf numFmtId="3" fontId="4" fillId="0" borderId="28" xfId="0" applyNumberFormat="1" applyFont="1" applyFill="1" applyBorder="1" applyAlignment="1">
      <alignment horizontal="right" vertical="center" indent="1"/>
    </xf>
    <xf numFmtId="164" fontId="2" fillId="0" borderId="27" xfId="3" applyNumberFormat="1" applyFont="1" applyFill="1" applyBorder="1" applyAlignment="1">
      <alignment horizontal="right" vertical="center" indent="1"/>
    </xf>
    <xf numFmtId="164" fontId="2" fillId="0" borderId="28" xfId="3" applyNumberFormat="1" applyFont="1" applyFill="1" applyBorder="1" applyAlignment="1">
      <alignment horizontal="right" vertical="center" indent="1"/>
    </xf>
    <xf numFmtId="0" fontId="3" fillId="2" borderId="0" xfId="3" applyFont="1" applyFill="1"/>
    <xf numFmtId="0" fontId="3" fillId="0" borderId="0" xfId="3" applyFont="1" applyFill="1"/>
    <xf numFmtId="1" fontId="2" fillId="0" borderId="0" xfId="3" applyNumberFormat="1" applyFont="1" applyFill="1"/>
    <xf numFmtId="0" fontId="10" fillId="0" borderId="7" xfId="3" applyFont="1" applyFill="1" applyBorder="1" applyAlignment="1">
      <alignment horizontal="center"/>
    </xf>
    <xf numFmtId="0" fontId="2" fillId="0" borderId="29" xfId="3" applyFont="1" applyFill="1" applyBorder="1" applyAlignment="1">
      <alignment horizontal="center" vertical="center" wrapText="1"/>
    </xf>
    <xf numFmtId="0" fontId="2" fillId="0" borderId="30" xfId="3" applyFont="1" applyFill="1" applyBorder="1"/>
    <xf numFmtId="3" fontId="2" fillId="0" borderId="30" xfId="3" applyNumberFormat="1" applyFont="1" applyFill="1" applyBorder="1" applyAlignment="1">
      <alignment horizontal="right" vertical="center" indent="1"/>
    </xf>
    <xf numFmtId="1" fontId="2" fillId="0" borderId="30" xfId="3" applyNumberFormat="1" applyFont="1" applyFill="1" applyBorder="1" applyAlignment="1">
      <alignment horizontal="right" vertical="center" indent="1"/>
    </xf>
    <xf numFmtId="0" fontId="10" fillId="0" borderId="5" xfId="3" applyFont="1" applyFill="1" applyBorder="1"/>
    <xf numFmtId="3" fontId="10" fillId="0" borderId="5" xfId="0" applyNumberFormat="1" applyFont="1" applyFill="1" applyBorder="1" applyAlignment="1">
      <alignment horizontal="right" vertical="center" indent="1"/>
    </xf>
    <xf numFmtId="1" fontId="10" fillId="0" borderId="5" xfId="3" applyNumberFormat="1" applyFont="1" applyFill="1" applyBorder="1" applyAlignment="1">
      <alignment horizontal="right" vertical="center" indent="1"/>
    </xf>
    <xf numFmtId="1" fontId="2" fillId="0" borderId="5" xfId="3" applyNumberFormat="1" applyFont="1" applyFill="1" applyBorder="1" applyAlignment="1">
      <alignment horizontal="right" vertical="center" indent="1"/>
    </xf>
    <xf numFmtId="0" fontId="2" fillId="0" borderId="31" xfId="3" applyFont="1" applyFill="1" applyBorder="1" applyAlignment="1">
      <alignment horizontal="center" vertical="center" wrapText="1"/>
    </xf>
    <xf numFmtId="1" fontId="2" fillId="0" borderId="32" xfId="3" applyNumberFormat="1" applyFont="1" applyFill="1" applyBorder="1" applyAlignment="1">
      <alignment horizontal="right" vertical="center" indent="1"/>
    </xf>
    <xf numFmtId="1" fontId="2" fillId="0" borderId="3" xfId="3" applyNumberFormat="1" applyFont="1" applyFill="1" applyBorder="1" applyAlignment="1">
      <alignment horizontal="right" vertical="center" indent="1"/>
    </xf>
    <xf numFmtId="3" fontId="10" fillId="0" borderId="4" xfId="0" applyNumberFormat="1" applyFont="1" applyFill="1" applyBorder="1" applyAlignment="1">
      <alignment horizontal="right" vertical="center" indent="1"/>
    </xf>
    <xf numFmtId="0" fontId="2" fillId="0" borderId="33" xfId="3" applyFont="1" applyFill="1" applyBorder="1" applyAlignment="1">
      <alignment horizontal="center" vertical="center" wrapText="1"/>
    </xf>
    <xf numFmtId="3" fontId="2" fillId="0" borderId="34" xfId="3" applyNumberFormat="1" applyFont="1" applyFill="1" applyBorder="1" applyAlignment="1">
      <alignment horizontal="right" vertical="center" indent="1"/>
    </xf>
    <xf numFmtId="3" fontId="10" fillId="0" borderId="6" xfId="0" applyNumberFormat="1" applyFont="1" applyFill="1" applyBorder="1" applyAlignment="1">
      <alignment horizontal="right" vertical="center" indent="1"/>
    </xf>
    <xf numFmtId="0" fontId="2" fillId="0" borderId="35" xfId="3" applyFont="1" applyFill="1" applyBorder="1" applyAlignment="1">
      <alignment horizontal="center" vertical="center" wrapText="1"/>
    </xf>
    <xf numFmtId="0" fontId="2" fillId="0" borderId="36" xfId="3" applyFont="1" applyFill="1" applyBorder="1" applyAlignment="1">
      <alignment horizontal="center" vertical="center" wrapText="1"/>
    </xf>
    <xf numFmtId="3" fontId="2" fillId="0" borderId="37" xfId="3" applyNumberFormat="1" applyFont="1" applyFill="1" applyBorder="1" applyAlignment="1">
      <alignment horizontal="right" vertical="center" indent="1"/>
    </xf>
    <xf numFmtId="1" fontId="2" fillId="0" borderId="38" xfId="3" applyNumberFormat="1" applyFont="1" applyFill="1" applyBorder="1" applyAlignment="1">
      <alignment horizontal="right" vertical="center" indent="1"/>
    </xf>
    <xf numFmtId="3" fontId="10" fillId="0" borderId="39" xfId="3" applyNumberFormat="1" applyFont="1" applyFill="1" applyBorder="1" applyAlignment="1">
      <alignment horizontal="right" vertical="center" indent="1"/>
    </xf>
    <xf numFmtId="3" fontId="10" fillId="0" borderId="40" xfId="3" applyNumberFormat="1" applyFont="1" applyFill="1" applyBorder="1" applyAlignment="1">
      <alignment horizontal="right" vertical="center" indent="1"/>
    </xf>
    <xf numFmtId="0" fontId="10" fillId="0" borderId="41" xfId="3" applyFont="1" applyFill="1" applyBorder="1" applyAlignment="1">
      <alignment horizontal="center"/>
    </xf>
    <xf numFmtId="0" fontId="2" fillId="0" borderId="42" xfId="3" applyFont="1" applyFill="1" applyBorder="1" applyAlignment="1">
      <alignment horizontal="center" vertical="center" wrapText="1"/>
    </xf>
    <xf numFmtId="1" fontId="2" fillId="0" borderId="43" xfId="3" applyNumberFormat="1" applyFont="1" applyFill="1" applyBorder="1" applyAlignment="1">
      <alignment horizontal="right" vertical="center" indent="1"/>
    </xf>
    <xf numFmtId="1" fontId="2" fillId="0" borderId="44" xfId="3" applyNumberFormat="1" applyFont="1" applyFill="1" applyBorder="1" applyAlignment="1">
      <alignment horizontal="right" vertical="center" indent="1"/>
    </xf>
    <xf numFmtId="1" fontId="10" fillId="0" borderId="45" xfId="3" applyNumberFormat="1" applyFont="1" applyFill="1" applyBorder="1" applyAlignment="1">
      <alignment horizontal="right" vertical="center" indent="1"/>
    </xf>
    <xf numFmtId="9" fontId="2" fillId="0" borderId="0" xfId="3" applyNumberFormat="1" applyFont="1" applyFill="1" applyBorder="1"/>
    <xf numFmtId="166" fontId="2" fillId="0" borderId="0" xfId="4" applyNumberFormat="1" applyFont="1" applyAlignment="1">
      <alignment horizontal="right" vertical="center" indent="1"/>
    </xf>
    <xf numFmtId="0" fontId="2" fillId="0" borderId="5" xfId="3" applyFont="1" applyFill="1" applyBorder="1"/>
    <xf numFmtId="3" fontId="3" fillId="0" borderId="5" xfId="0" applyNumberFormat="1" applyFont="1" applyFill="1" applyBorder="1" applyAlignment="1">
      <alignment horizontal="right" vertical="center" indent="1"/>
    </xf>
    <xf numFmtId="0" fontId="2" fillId="0" borderId="7" xfId="3" applyFont="1" applyFill="1" applyBorder="1"/>
    <xf numFmtId="0" fontId="2" fillId="0" borderId="7" xfId="3" applyFont="1" applyFill="1" applyBorder="1" applyAlignment="1">
      <alignment horizontal="center"/>
    </xf>
    <xf numFmtId="3" fontId="2" fillId="0" borderId="8" xfId="0" applyNumberFormat="1" applyFont="1" applyFill="1" applyBorder="1"/>
    <xf numFmtId="3" fontId="2" fillId="0" borderId="8" xfId="3" applyNumberFormat="1" applyFont="1" applyFill="1" applyBorder="1" applyAlignment="1">
      <alignment horizontal="right"/>
    </xf>
    <xf numFmtId="3" fontId="2" fillId="0" borderId="8" xfId="0" applyNumberFormat="1" applyFont="1" applyFill="1" applyBorder="1" applyAlignment="1">
      <alignment horizontal="right"/>
    </xf>
    <xf numFmtId="3" fontId="10" fillId="0" borderId="5" xfId="0" applyNumberFormat="1" applyFont="1" applyFill="1" applyBorder="1"/>
    <xf numFmtId="0" fontId="2" fillId="0" borderId="11" xfId="3" applyFont="1" applyFill="1" applyBorder="1" applyAlignment="1">
      <alignment horizontal="center"/>
    </xf>
    <xf numFmtId="3" fontId="2" fillId="0" borderId="3" xfId="0" applyNumberFormat="1" applyFont="1" applyFill="1" applyBorder="1" applyAlignment="1">
      <alignment horizontal="right" vertical="center" indent="1"/>
    </xf>
    <xf numFmtId="3" fontId="10" fillId="0" borderId="3" xfId="0" applyNumberFormat="1" applyFont="1" applyFill="1" applyBorder="1" applyAlignment="1">
      <alignment horizontal="right" vertical="center" indent="1"/>
    </xf>
    <xf numFmtId="0" fontId="2" fillId="0" borderId="41" xfId="3" applyFont="1" applyFill="1" applyBorder="1" applyAlignment="1">
      <alignment horizontal="center"/>
    </xf>
    <xf numFmtId="3" fontId="10" fillId="0" borderId="45" xfId="0" applyNumberFormat="1" applyFont="1" applyFill="1" applyBorder="1"/>
    <xf numFmtId="3" fontId="2" fillId="0" borderId="44" xfId="3" applyNumberFormat="1" applyFont="1" applyFill="1" applyBorder="1"/>
    <xf numFmtId="0" fontId="8" fillId="0" borderId="0" xfId="0" applyFont="1"/>
    <xf numFmtId="0" fontId="2" fillId="0" borderId="30" xfId="3" applyFont="1" applyFill="1" applyBorder="1" applyAlignment="1">
      <alignment horizontal="left" vertical="center"/>
    </xf>
    <xf numFmtId="0" fontId="2" fillId="0" borderId="8" xfId="3" applyFont="1" applyFill="1" applyBorder="1" applyAlignment="1">
      <alignment horizontal="left" vertical="center"/>
    </xf>
    <xf numFmtId="0" fontId="10" fillId="0" borderId="5" xfId="3" applyFont="1" applyFill="1" applyBorder="1" applyAlignment="1">
      <alignment vertical="center"/>
    </xf>
    <xf numFmtId="3" fontId="2" fillId="0" borderId="38" xfId="3" applyNumberFormat="1" applyFont="1" applyFill="1" applyBorder="1" applyAlignment="1">
      <alignment horizontal="right" vertical="center" indent="1"/>
    </xf>
    <xf numFmtId="3" fontId="2" fillId="0" borderId="32" xfId="3" applyNumberFormat="1" applyFont="1" applyFill="1" applyBorder="1" applyAlignment="1">
      <alignment horizontal="right" vertical="center" indent="1"/>
    </xf>
    <xf numFmtId="3" fontId="2" fillId="0" borderId="24" xfId="3" applyNumberFormat="1" applyFont="1" applyFill="1" applyBorder="1" applyAlignment="1">
      <alignment horizontal="right" vertical="center" indent="1"/>
    </xf>
    <xf numFmtId="0" fontId="8" fillId="0" borderId="0" xfId="0" applyFont="1" applyFill="1" applyBorder="1"/>
    <xf numFmtId="3" fontId="8" fillId="0" borderId="0" xfId="0" applyNumberFormat="1" applyFont="1" applyFill="1" applyBorder="1"/>
    <xf numFmtId="0" fontId="8" fillId="0" borderId="8" xfId="0" applyFont="1" applyFill="1" applyBorder="1" applyAlignment="1">
      <alignment horizontal="left"/>
    </xf>
    <xf numFmtId="3" fontId="8" fillId="0" borderId="8" xfId="0" applyNumberFormat="1" applyFont="1" applyFill="1" applyBorder="1" applyAlignment="1">
      <alignment horizontal="right" vertical="center" indent="1"/>
    </xf>
    <xf numFmtId="0" fontId="8" fillId="0" borderId="8" xfId="0" applyFont="1" applyFill="1" applyBorder="1"/>
    <xf numFmtId="0" fontId="9" fillId="0" borderId="5" xfId="0" applyFont="1" applyFill="1" applyBorder="1"/>
    <xf numFmtId="3" fontId="9" fillId="0" borderId="5" xfId="0" applyNumberFormat="1" applyFont="1" applyFill="1" applyBorder="1" applyAlignment="1">
      <alignment horizontal="right" vertical="center" indent="1"/>
    </xf>
    <xf numFmtId="0" fontId="8" fillId="0" borderId="7" xfId="0" applyFont="1" applyFill="1" applyBorder="1"/>
    <xf numFmtId="0" fontId="10" fillId="0" borderId="7" xfId="0" applyNumberFormat="1" applyFont="1" applyBorder="1" applyAlignment="1">
      <alignment horizontal="center"/>
    </xf>
    <xf numFmtId="0" fontId="10" fillId="0" borderId="7" xfId="0" applyNumberFormat="1" applyFont="1" applyFill="1" applyBorder="1" applyAlignment="1">
      <alignment horizontal="center"/>
    </xf>
    <xf numFmtId="0" fontId="0" fillId="0" borderId="0" xfId="0" applyAlignment="1">
      <alignment horizontal="justify" vertical="center" wrapText="1"/>
    </xf>
    <xf numFmtId="0" fontId="9" fillId="0" borderId="0" xfId="0" applyFont="1"/>
    <xf numFmtId="0" fontId="8" fillId="0" borderId="0" xfId="0" applyFont="1" applyFill="1" applyBorder="1" applyAlignment="1">
      <alignment horizontal="right" vertical="center" indent="1"/>
    </xf>
    <xf numFmtId="166" fontId="8" fillId="0" borderId="8" xfId="4" applyNumberFormat="1" applyFont="1" applyBorder="1" applyAlignment="1">
      <alignment horizontal="right" vertical="center" indent="1"/>
    </xf>
    <xf numFmtId="166" fontId="8" fillId="0" borderId="8" xfId="4" applyNumberFormat="1" applyFont="1" applyFill="1" applyBorder="1" applyAlignment="1">
      <alignment horizontal="right" vertical="center" indent="1"/>
    </xf>
    <xf numFmtId="166" fontId="8" fillId="0" borderId="8" xfId="0" applyNumberFormat="1" applyFont="1" applyFill="1" applyBorder="1" applyAlignment="1">
      <alignment horizontal="right" vertical="center" indent="1"/>
    </xf>
    <xf numFmtId="166" fontId="8" fillId="0" borderId="5" xfId="4" applyNumberFormat="1" applyFont="1" applyBorder="1" applyAlignment="1">
      <alignment horizontal="right" vertical="center" indent="1"/>
    </xf>
    <xf numFmtId="166" fontId="8" fillId="0" borderId="5" xfId="4" applyNumberFormat="1" applyFont="1" applyFill="1" applyBorder="1" applyAlignment="1">
      <alignment horizontal="right" vertical="center" indent="1"/>
    </xf>
    <xf numFmtId="166" fontId="8" fillId="0" borderId="5" xfId="0" applyNumberFormat="1" applyFont="1" applyFill="1" applyBorder="1" applyAlignment="1">
      <alignment horizontal="right" vertical="center" indent="1"/>
    </xf>
    <xf numFmtId="16" fontId="8" fillId="0" borderId="7" xfId="0" quotePrefix="1" applyNumberFormat="1" applyFont="1" applyFill="1" applyBorder="1"/>
    <xf numFmtId="0" fontId="8" fillId="0" borderId="7" xfId="0" quotePrefix="1" applyFont="1" applyFill="1" applyBorder="1"/>
    <xf numFmtId="0" fontId="8" fillId="0" borderId="8" xfId="0" applyFont="1" applyBorder="1"/>
    <xf numFmtId="3" fontId="2" fillId="0" borderId="8" xfId="3" applyNumberFormat="1" applyFont="1" applyBorder="1" applyAlignment="1">
      <alignment horizontal="right" vertical="center" indent="1"/>
    </xf>
    <xf numFmtId="3" fontId="2" fillId="0" borderId="8" xfId="0" applyNumberFormat="1" applyFont="1" applyBorder="1" applyAlignment="1">
      <alignment horizontal="right" vertical="center" indent="1"/>
    </xf>
    <xf numFmtId="0" fontId="17" fillId="0" borderId="8" xfId="0" applyFont="1" applyBorder="1" applyAlignment="1">
      <alignment horizontal="left" indent="1"/>
    </xf>
    <xf numFmtId="3" fontId="4" fillId="0" borderId="8" xfId="3" applyNumberFormat="1" applyFont="1" applyBorder="1" applyAlignment="1">
      <alignment horizontal="right" vertical="center" indent="1"/>
    </xf>
    <xf numFmtId="3" fontId="4" fillId="0" borderId="8" xfId="0" applyNumberFormat="1" applyFont="1" applyBorder="1" applyAlignment="1">
      <alignment horizontal="right" vertical="center" indent="1"/>
    </xf>
    <xf numFmtId="0" fontId="8" fillId="0" borderId="5" xfId="0" applyFont="1" applyBorder="1"/>
    <xf numFmtId="3" fontId="2" fillId="0" borderId="5" xfId="3" applyNumberFormat="1" applyFont="1" applyBorder="1" applyAlignment="1">
      <alignment horizontal="right" vertical="center" indent="1"/>
    </xf>
    <xf numFmtId="0" fontId="8" fillId="0" borderId="7" xfId="0" applyFont="1" applyBorder="1" applyProtection="1">
      <protection locked="0"/>
    </xf>
    <xf numFmtId="0" fontId="8" fillId="0" borderId="7" xfId="0" applyFont="1" applyBorder="1" applyAlignment="1" applyProtection="1">
      <alignment horizontal="center"/>
      <protection locked="0"/>
    </xf>
    <xf numFmtId="0" fontId="2" fillId="0" borderId="48" xfId="0" applyFont="1" applyFill="1" applyBorder="1"/>
    <xf numFmtId="0" fontId="3" fillId="0" borderId="48" xfId="3" applyFont="1" applyFill="1" applyBorder="1" applyAlignment="1">
      <alignment vertical="center" wrapText="1"/>
    </xf>
    <xf numFmtId="0" fontId="2" fillId="0" borderId="48" xfId="3" applyFont="1" applyFill="1" applyBorder="1" applyAlignment="1">
      <alignment horizontal="center" vertical="center" wrapText="1"/>
    </xf>
    <xf numFmtId="0" fontId="2" fillId="0" borderId="8" xfId="3" applyNumberFormat="1" applyFont="1" applyFill="1" applyBorder="1" applyAlignment="1">
      <alignment horizontal="left" vertical="center"/>
    </xf>
    <xf numFmtId="1" fontId="2" fillId="0" borderId="8" xfId="0" applyNumberFormat="1" applyFont="1" applyFill="1" applyBorder="1" applyAlignment="1">
      <alignment horizontal="right" vertical="center" indent="1"/>
    </xf>
    <xf numFmtId="0" fontId="2" fillId="0" borderId="5" xfId="3" applyNumberFormat="1" applyFont="1" applyFill="1" applyBorder="1" applyAlignment="1">
      <alignment horizontal="left" vertical="center"/>
    </xf>
    <xf numFmtId="3" fontId="2" fillId="0" borderId="5" xfId="3" applyNumberFormat="1" applyFont="1" applyFill="1" applyBorder="1" applyAlignment="1">
      <alignment horizontal="right" vertical="center" indent="1"/>
    </xf>
    <xf numFmtId="1" fontId="2" fillId="0" borderId="5" xfId="0" applyNumberFormat="1" applyFont="1" applyFill="1" applyBorder="1" applyAlignment="1">
      <alignment horizontal="right" vertical="center" indent="1"/>
    </xf>
    <xf numFmtId="0" fontId="2" fillId="0" borderId="30" xfId="3" applyNumberFormat="1" applyFont="1" applyFill="1" applyBorder="1" applyAlignment="1">
      <alignment horizontal="left" vertical="center"/>
    </xf>
    <xf numFmtId="1" fontId="2" fillId="0" borderId="30" xfId="0" applyNumberFormat="1" applyFont="1" applyFill="1" applyBorder="1" applyAlignment="1">
      <alignment horizontal="right" vertical="center" indent="1"/>
    </xf>
    <xf numFmtId="0" fontId="2" fillId="0" borderId="28" xfId="3" applyNumberFormat="1" applyFont="1" applyFill="1" applyBorder="1" applyAlignment="1">
      <alignment horizontal="left" vertical="center"/>
    </xf>
    <xf numFmtId="3" fontId="2" fillId="0" borderId="28" xfId="3" applyNumberFormat="1" applyFont="1" applyFill="1" applyBorder="1" applyAlignment="1">
      <alignment horizontal="right" vertical="center" indent="1"/>
    </xf>
    <xf numFmtId="1" fontId="2" fillId="0" borderId="28" xfId="0" applyNumberFormat="1" applyFont="1" applyFill="1" applyBorder="1" applyAlignment="1">
      <alignment horizontal="right" vertical="center" indent="1"/>
    </xf>
    <xf numFmtId="3" fontId="2" fillId="0" borderId="30" xfId="3" applyNumberFormat="1" applyFont="1" applyFill="1" applyBorder="1"/>
    <xf numFmtId="0" fontId="10" fillId="0" borderId="28" xfId="3" applyFont="1" applyFill="1" applyBorder="1"/>
    <xf numFmtId="0" fontId="2" fillId="0" borderId="0" xfId="0" applyFont="1" applyFill="1" applyBorder="1" applyAlignment="1">
      <alignment horizontal="center"/>
    </xf>
    <xf numFmtId="0" fontId="2" fillId="0" borderId="30" xfId="0" applyFont="1" applyFill="1" applyBorder="1"/>
    <xf numFmtId="9" fontId="2" fillId="0" borderId="8" xfId="4" applyFont="1" applyFill="1" applyBorder="1" applyAlignment="1">
      <alignment horizontal="center"/>
    </xf>
    <xf numFmtId="3" fontId="2" fillId="0" borderId="5" xfId="3" applyNumberFormat="1" applyFont="1" applyFill="1" applyBorder="1"/>
    <xf numFmtId="9" fontId="2" fillId="0" borderId="5" xfId="4" applyFont="1" applyFill="1" applyBorder="1" applyAlignment="1">
      <alignment horizontal="center"/>
    </xf>
    <xf numFmtId="0" fontId="3" fillId="0" borderId="0" xfId="0" applyFont="1" applyFill="1" applyBorder="1" applyAlignment="1">
      <alignment horizontal="left" vertical="center"/>
    </xf>
    <xf numFmtId="0" fontId="2" fillId="0" borderId="0" xfId="0" applyFont="1" applyFill="1" applyBorder="1" applyAlignment="1">
      <alignment horizontal="left"/>
    </xf>
    <xf numFmtId="0" fontId="8" fillId="0" borderId="0" xfId="0" applyFont="1" applyAlignment="1">
      <alignment horizontal="left" indent="1"/>
    </xf>
    <xf numFmtId="166" fontId="8" fillId="0" borderId="0" xfId="4" applyNumberFormat="1" applyFont="1" applyAlignment="1">
      <alignment horizontal="right" vertical="center" indent="1"/>
    </xf>
    <xf numFmtId="0" fontId="8" fillId="0" borderId="8" xfId="0" applyFont="1" applyBorder="1" applyAlignment="1">
      <alignment horizontal="left" indent="1"/>
    </xf>
    <xf numFmtId="9" fontId="8" fillId="0" borderId="8" xfId="4" applyNumberFormat="1" applyFont="1" applyBorder="1" applyAlignment="1">
      <alignment horizontal="right" vertical="center" indent="1"/>
    </xf>
    <xf numFmtId="9" fontId="8" fillId="0" borderId="8" xfId="0" applyNumberFormat="1" applyFont="1" applyBorder="1" applyAlignment="1">
      <alignment horizontal="right" vertical="center" indent="1"/>
    </xf>
    <xf numFmtId="0" fontId="8" fillId="0" borderId="5" xfId="0" applyFont="1" applyBorder="1" applyAlignment="1">
      <alignment horizontal="left" indent="1"/>
    </xf>
    <xf numFmtId="9" fontId="8" fillId="0" borderId="5" xfId="4" applyNumberFormat="1" applyFont="1" applyFill="1" applyBorder="1" applyAlignment="1">
      <alignment horizontal="right" vertical="center" indent="1"/>
    </xf>
    <xf numFmtId="1" fontId="2" fillId="0" borderId="32" xfId="0" applyNumberFormat="1" applyFont="1" applyFill="1" applyBorder="1" applyAlignment="1">
      <alignment horizontal="right" vertical="center" indent="1"/>
    </xf>
    <xf numFmtId="1" fontId="2" fillId="0" borderId="38" xfId="0" applyNumberFormat="1" applyFont="1" applyFill="1" applyBorder="1" applyAlignment="1">
      <alignment horizontal="right" vertical="center" indent="1"/>
    </xf>
    <xf numFmtId="1" fontId="2" fillId="0" borderId="3" xfId="0" applyNumberFormat="1" applyFont="1" applyFill="1" applyBorder="1" applyAlignment="1">
      <alignment horizontal="right" vertical="center" indent="1"/>
    </xf>
    <xf numFmtId="1" fontId="2" fillId="0" borderId="24" xfId="0" applyNumberFormat="1" applyFont="1" applyFill="1" applyBorder="1" applyAlignment="1">
      <alignment horizontal="right" vertical="center" indent="1"/>
    </xf>
    <xf numFmtId="3" fontId="10" fillId="0" borderId="28" xfId="3" applyNumberFormat="1" applyFont="1" applyFill="1" applyBorder="1" applyAlignment="1">
      <alignment horizontal="right" vertical="center" indent="1"/>
    </xf>
    <xf numFmtId="1" fontId="10" fillId="0" borderId="28" xfId="0" applyNumberFormat="1" applyFont="1" applyFill="1" applyBorder="1" applyAlignment="1">
      <alignment horizontal="right" vertical="center" indent="1"/>
    </xf>
    <xf numFmtId="1" fontId="10" fillId="0" borderId="50" xfId="0" applyNumberFormat="1" applyFont="1" applyFill="1" applyBorder="1" applyAlignment="1">
      <alignment horizontal="right" vertical="center" indent="1"/>
    </xf>
    <xf numFmtId="3" fontId="10" fillId="0" borderId="52" xfId="3" applyNumberFormat="1" applyFont="1" applyFill="1" applyBorder="1" applyAlignment="1">
      <alignment horizontal="right" vertical="center" indent="1"/>
    </xf>
    <xf numFmtId="1" fontId="10" fillId="0" borderId="53" xfId="0" applyNumberFormat="1" applyFont="1" applyFill="1" applyBorder="1" applyAlignment="1">
      <alignment horizontal="right" vertical="center" indent="1"/>
    </xf>
    <xf numFmtId="3" fontId="10" fillId="0" borderId="51" xfId="3" applyNumberFormat="1" applyFont="1" applyFill="1" applyBorder="1" applyAlignment="1">
      <alignment horizontal="right" vertical="center" indent="1"/>
    </xf>
    <xf numFmtId="3" fontId="10" fillId="0" borderId="5" xfId="3" applyNumberFormat="1" applyFont="1" applyFill="1" applyBorder="1" applyAlignment="1">
      <alignment horizontal="right" vertical="center" indent="1"/>
    </xf>
    <xf numFmtId="1" fontId="10" fillId="0" borderId="5" xfId="0" applyNumberFormat="1" applyFont="1" applyFill="1" applyBorder="1" applyAlignment="1">
      <alignment horizontal="right" vertical="center" indent="1"/>
    </xf>
    <xf numFmtId="1" fontId="10" fillId="0" borderId="4" xfId="0" applyNumberFormat="1" applyFont="1" applyFill="1" applyBorder="1" applyAlignment="1">
      <alignment horizontal="right" vertical="center" indent="1"/>
    </xf>
    <xf numFmtId="1" fontId="10" fillId="0" borderId="40" xfId="0" applyNumberFormat="1" applyFont="1" applyFill="1" applyBorder="1" applyAlignment="1">
      <alignment horizontal="right" vertical="center" indent="1"/>
    </xf>
    <xf numFmtId="3" fontId="10" fillId="0" borderId="6" xfId="3" applyNumberFormat="1" applyFont="1" applyFill="1" applyBorder="1" applyAlignment="1">
      <alignment horizontal="right" vertical="center" indent="1"/>
    </xf>
    <xf numFmtId="0" fontId="10" fillId="0" borderId="30" xfId="0" applyFont="1" applyFill="1" applyBorder="1" applyAlignment="1">
      <alignment horizontal="center"/>
    </xf>
    <xf numFmtId="0" fontId="4" fillId="0" borderId="0" xfId="5" applyFont="1"/>
    <xf numFmtId="0" fontId="8" fillId="0" borderId="0" xfId="0" applyFont="1" applyAlignment="1">
      <alignment horizontal="left" wrapText="1"/>
    </xf>
    <xf numFmtId="3" fontId="10" fillId="0" borderId="50" xfId="3" applyNumberFormat="1" applyFont="1" applyFill="1" applyBorder="1" applyAlignment="1">
      <alignment horizontal="right" vertical="center" indent="1"/>
    </xf>
    <xf numFmtId="1" fontId="10" fillId="0" borderId="53" xfId="3" applyNumberFormat="1" applyFont="1" applyFill="1" applyBorder="1" applyAlignment="1">
      <alignment horizontal="right" vertical="center" indent="1"/>
    </xf>
    <xf numFmtId="1" fontId="10" fillId="0" borderId="28" xfId="3" applyNumberFormat="1" applyFont="1" applyFill="1" applyBorder="1" applyAlignment="1">
      <alignment horizontal="right" vertical="center" indent="1"/>
    </xf>
    <xf numFmtId="0" fontId="13" fillId="0" borderId="25" xfId="3" applyFont="1" applyBorder="1" applyAlignment="1">
      <alignment horizontal="justify" vertical="center"/>
    </xf>
    <xf numFmtId="0" fontId="13" fillId="0" borderId="25" xfId="0" applyFont="1" applyBorder="1" applyAlignment="1">
      <alignment horizontal="justify" vertical="center"/>
    </xf>
    <xf numFmtId="0" fontId="2" fillId="0" borderId="0" xfId="3" applyFont="1" applyFill="1" applyBorder="1" applyAlignment="1">
      <alignment horizontal="justify" vertical="center"/>
    </xf>
    <xf numFmtId="0" fontId="0" fillId="0" borderId="0" xfId="0" applyAlignment="1">
      <alignment horizontal="justify" vertical="center"/>
    </xf>
    <xf numFmtId="0" fontId="4" fillId="0" borderId="0" xfId="3" applyFont="1" applyFill="1" applyBorder="1" applyAlignment="1">
      <alignment horizontal="right" vertical="center" wrapText="1"/>
    </xf>
    <xf numFmtId="0" fontId="4" fillId="0" borderId="0" xfId="0" applyFont="1" applyAlignment="1">
      <alignment horizontal="right" vertical="center" wrapText="1"/>
    </xf>
    <xf numFmtId="0" fontId="4" fillId="0" borderId="25" xfId="3" applyFont="1" applyBorder="1" applyAlignment="1">
      <alignment horizontal="right" vertical="center"/>
    </xf>
    <xf numFmtId="0" fontId="0" fillId="0" borderId="25" xfId="0" applyBorder="1" applyAlignment="1">
      <alignment horizontal="right" vertical="center"/>
    </xf>
    <xf numFmtId="0" fontId="3" fillId="0" borderId="0" xfId="3" applyFont="1" applyFill="1" applyBorder="1" applyAlignment="1">
      <alignment horizontal="left" vertical="center" wrapText="1"/>
    </xf>
    <xf numFmtId="0" fontId="2" fillId="0" borderId="7" xfId="3" applyFont="1" applyFill="1" applyBorder="1" applyAlignment="1">
      <alignment horizontal="center" vertical="center" wrapText="1"/>
    </xf>
    <xf numFmtId="0" fontId="2" fillId="0" borderId="9" xfId="3" applyFont="1" applyFill="1" applyBorder="1" applyAlignment="1">
      <alignment horizontal="center" vertical="center" wrapText="1"/>
    </xf>
    <xf numFmtId="1" fontId="10" fillId="0" borderId="7" xfId="3" applyNumberFormat="1" applyFont="1" applyFill="1" applyBorder="1" applyAlignment="1">
      <alignment horizontal="center" vertical="center"/>
    </xf>
    <xf numFmtId="1" fontId="10" fillId="0" borderId="11" xfId="3" applyNumberFormat="1" applyFont="1" applyFill="1" applyBorder="1" applyAlignment="1">
      <alignment horizontal="center" vertical="center"/>
    </xf>
    <xf numFmtId="1" fontId="10" fillId="0" borderId="17" xfId="3" applyNumberFormat="1" applyFont="1" applyFill="1" applyBorder="1" applyAlignment="1">
      <alignment horizontal="center" vertical="center"/>
    </xf>
    <xf numFmtId="1" fontId="10" fillId="0" borderId="18" xfId="3" applyNumberFormat="1" applyFont="1" applyFill="1" applyBorder="1" applyAlignment="1">
      <alignment horizontal="center" vertical="center"/>
    </xf>
    <xf numFmtId="1" fontId="10" fillId="0" borderId="14" xfId="3" applyNumberFormat="1" applyFont="1" applyFill="1" applyBorder="1" applyAlignment="1">
      <alignment horizontal="center" vertical="center"/>
    </xf>
    <xf numFmtId="0" fontId="10" fillId="0" borderId="7" xfId="3" applyFont="1" applyFill="1" applyBorder="1" applyAlignment="1">
      <alignment horizontal="center"/>
    </xf>
    <xf numFmtId="0" fontId="10" fillId="0" borderId="11" xfId="3" applyFont="1" applyFill="1" applyBorder="1" applyAlignment="1">
      <alignment horizontal="center"/>
    </xf>
    <xf numFmtId="0" fontId="10" fillId="0" borderId="17" xfId="3" applyFont="1" applyFill="1" applyBorder="1" applyAlignment="1">
      <alignment horizontal="center"/>
    </xf>
    <xf numFmtId="0" fontId="10" fillId="0" borderId="18" xfId="3" applyFont="1" applyFill="1" applyBorder="1" applyAlignment="1">
      <alignment horizontal="center"/>
    </xf>
    <xf numFmtId="0" fontId="10" fillId="0" borderId="14" xfId="3" applyFont="1" applyFill="1" applyBorder="1" applyAlignment="1">
      <alignment horizontal="center"/>
    </xf>
    <xf numFmtId="0" fontId="2" fillId="0" borderId="7" xfId="3" applyFont="1" applyFill="1" applyBorder="1" applyAlignment="1">
      <alignment horizontal="center" vertical="center"/>
    </xf>
    <xf numFmtId="0" fontId="0" fillId="0" borderId="29" xfId="0" applyBorder="1" applyAlignment="1">
      <alignment horizontal="center" vertical="center"/>
    </xf>
    <xf numFmtId="0" fontId="2" fillId="0" borderId="46" xfId="3" applyFont="1" applyBorder="1" applyAlignment="1">
      <alignment horizontal="center" vertical="center"/>
    </xf>
    <xf numFmtId="0" fontId="0" fillId="0" borderId="46" xfId="0" applyBorder="1" applyAlignment="1">
      <alignment horizontal="center" vertical="center"/>
    </xf>
    <xf numFmtId="0" fontId="3" fillId="0" borderId="0" xfId="3" applyFont="1" applyAlignment="1">
      <alignment horizontal="left" wrapText="1"/>
    </xf>
    <xf numFmtId="0" fontId="2" fillId="0" borderId="7" xfId="3" applyFont="1" applyFill="1" applyBorder="1" applyAlignment="1"/>
    <xf numFmtId="0" fontId="0" fillId="0" borderId="29" xfId="0" applyBorder="1" applyAlignment="1"/>
    <xf numFmtId="0" fontId="8" fillId="0" borderId="47" xfId="0" applyFont="1" applyFill="1" applyBorder="1" applyAlignment="1">
      <alignment horizontal="justify" vertical="center" wrapText="1"/>
    </xf>
    <xf numFmtId="0" fontId="0" fillId="0" borderId="47" xfId="0" applyBorder="1" applyAlignment="1">
      <alignment horizontal="justify" vertical="center" wrapText="1"/>
    </xf>
    <xf numFmtId="0" fontId="0" fillId="0" borderId="0" xfId="0" applyAlignment="1">
      <alignment horizontal="justify" vertical="center" wrapText="1"/>
    </xf>
    <xf numFmtId="0" fontId="9" fillId="0" borderId="46" xfId="0" applyFont="1" applyFill="1" applyBorder="1" applyAlignment="1">
      <alignment horizontal="left" wrapText="1"/>
    </xf>
    <xf numFmtId="0" fontId="0" fillId="0" borderId="46" xfId="0" applyBorder="1" applyAlignment="1">
      <alignment horizontal="left" wrapText="1"/>
    </xf>
    <xf numFmtId="0" fontId="2" fillId="0" borderId="29" xfId="3" applyFont="1" applyFill="1" applyBorder="1" applyAlignment="1">
      <alignment horizontal="center" vertical="center" wrapText="1"/>
    </xf>
    <xf numFmtId="0" fontId="10" fillId="0" borderId="7" xfId="3" applyNumberFormat="1" applyFont="1" applyFill="1" applyBorder="1" applyAlignment="1">
      <alignment horizontal="center" vertical="center"/>
    </xf>
    <xf numFmtId="0" fontId="10" fillId="0" borderId="11" xfId="3" applyNumberFormat="1" applyFont="1" applyFill="1" applyBorder="1" applyAlignment="1">
      <alignment horizontal="center" vertical="center"/>
    </xf>
    <xf numFmtId="0" fontId="10" fillId="0" borderId="17" xfId="3" applyNumberFormat="1" applyFont="1" applyFill="1" applyBorder="1" applyAlignment="1">
      <alignment horizontal="center" vertical="center"/>
    </xf>
    <xf numFmtId="0" fontId="10" fillId="0" borderId="18" xfId="3" applyNumberFormat="1" applyFont="1" applyFill="1" applyBorder="1" applyAlignment="1">
      <alignment horizontal="center" vertical="center"/>
    </xf>
    <xf numFmtId="0" fontId="10" fillId="0" borderId="11" xfId="0" applyFont="1" applyFill="1" applyBorder="1" applyAlignment="1">
      <alignment horizontal="center" vertical="center"/>
    </xf>
    <xf numFmtId="0" fontId="10" fillId="0" borderId="54" xfId="0" applyFont="1" applyBorder="1" applyAlignment="1">
      <alignment horizontal="center" vertical="center"/>
    </xf>
    <xf numFmtId="0" fontId="10" fillId="0" borderId="14" xfId="0" applyFont="1" applyBorder="1" applyAlignment="1">
      <alignment horizontal="center" vertical="center"/>
    </xf>
    <xf numFmtId="0" fontId="3" fillId="0" borderId="0" xfId="0" applyFont="1" applyFill="1" applyBorder="1" applyAlignment="1">
      <alignment horizontal="left" vertical="top" wrapText="1"/>
    </xf>
    <xf numFmtId="0" fontId="10" fillId="0" borderId="14" xfId="3" applyNumberFormat="1" applyFont="1" applyFill="1" applyBorder="1" applyAlignment="1">
      <alignment horizontal="center" vertical="center"/>
    </xf>
    <xf numFmtId="0" fontId="3" fillId="0" borderId="30" xfId="3" applyFont="1" applyFill="1" applyBorder="1" applyAlignment="1">
      <alignment horizontal="left" vertical="center" wrapText="1"/>
    </xf>
    <xf numFmtId="0" fontId="3" fillId="0" borderId="8" xfId="3" applyFont="1" applyFill="1" applyBorder="1" applyAlignment="1">
      <alignment horizontal="left" vertical="center" wrapText="1"/>
    </xf>
    <xf numFmtId="0" fontId="3" fillId="0" borderId="28" xfId="3" applyFont="1" applyFill="1" applyBorder="1" applyAlignment="1">
      <alignment horizontal="left" vertical="center" wrapText="1"/>
    </xf>
    <xf numFmtId="0" fontId="3" fillId="0" borderId="5" xfId="3" applyFont="1" applyFill="1" applyBorder="1" applyAlignment="1">
      <alignment horizontal="left" vertical="center" wrapText="1"/>
    </xf>
    <xf numFmtId="0" fontId="4" fillId="0" borderId="49" xfId="0" applyFont="1" applyFill="1" applyBorder="1" applyAlignment="1">
      <alignment horizontal="right" vertical="center"/>
    </xf>
    <xf numFmtId="0" fontId="4" fillId="0" borderId="49" xfId="0" applyFont="1" applyBorder="1" applyAlignment="1">
      <alignment horizontal="right" vertical="center"/>
    </xf>
    <xf numFmtId="0" fontId="9" fillId="0" borderId="0" xfId="0" applyFont="1" applyAlignment="1">
      <alignment horizontal="left" wrapText="1"/>
    </xf>
    <xf numFmtId="0" fontId="8" fillId="0" borderId="0" xfId="0" applyFont="1" applyAlignment="1">
      <alignment horizontal="left" wrapText="1"/>
    </xf>
    <xf numFmtId="0" fontId="20" fillId="0" borderId="0" xfId="0" applyFont="1" applyAlignment="1">
      <alignment horizontal="justify" vertical="top" wrapText="1"/>
    </xf>
    <xf numFmtId="0" fontId="0" fillId="0" borderId="0" xfId="0" applyAlignment="1">
      <alignment horizontal="justify" vertical="top" wrapText="1"/>
    </xf>
    <xf numFmtId="0" fontId="20" fillId="0" borderId="0" xfId="0" applyFont="1" applyAlignment="1">
      <alignment horizontal="justify" vertical="top"/>
    </xf>
    <xf numFmtId="0" fontId="0" fillId="0" borderId="0" xfId="0" applyAlignment="1">
      <alignment horizontal="justify" vertical="top"/>
    </xf>
    <xf numFmtId="0" fontId="19" fillId="0" borderId="0" xfId="0" applyFont="1" applyAlignment="1">
      <alignment vertical="top"/>
    </xf>
    <xf numFmtId="0" fontId="0" fillId="0" borderId="0" xfId="0" applyAlignment="1">
      <alignment vertical="top"/>
    </xf>
    <xf numFmtId="0" fontId="18"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0" fontId="21" fillId="0" borderId="0" xfId="0" applyFont="1" applyAlignment="1">
      <alignment horizontal="justify" vertical="top" wrapText="1"/>
    </xf>
    <xf numFmtId="0" fontId="19" fillId="0" borderId="0" xfId="0" applyFont="1" applyAlignment="1">
      <alignment horizontal="justify" vertical="top" wrapText="1"/>
    </xf>
    <xf numFmtId="0" fontId="8" fillId="0" borderId="0" xfId="0" applyFont="1" applyAlignment="1">
      <alignment horizontal="left"/>
    </xf>
    <xf numFmtId="9" fontId="8" fillId="0" borderId="0" xfId="4" applyNumberFormat="1" applyFont="1" applyAlignment="1">
      <alignment horizontal="right" vertical="center" indent="1"/>
    </xf>
    <xf numFmtId="0" fontId="8" fillId="0" borderId="7" xfId="0" applyFont="1" applyBorder="1"/>
    <xf numFmtId="0" fontId="8" fillId="0" borderId="7" xfId="0" applyFont="1" applyBorder="1" applyAlignment="1">
      <alignment horizontal="center"/>
    </xf>
  </cellXfs>
  <cellStyles count="7">
    <cellStyle name="Euro" xfId="1"/>
    <cellStyle name="Lien hypertexte 2" xfId="2"/>
    <cellStyle name="Normal" xfId="0" builtinId="0"/>
    <cellStyle name="Normal 2" xfId="3"/>
    <cellStyle name="Normal 3" xfId="5"/>
    <cellStyle name="Pourcentage" xfId="4" builtinId="5"/>
    <cellStyle name="Pourcentage 2" xfId="6"/>
  </cellStyles>
  <dxfs count="0"/>
  <tableStyles count="0" defaultTableStyle="TableStyleMedium2" defaultPivotStyle="PivotStyleLight16"/>
  <colors>
    <mruColors>
      <color rgb="FFCC0099"/>
      <color rgb="FF00FF99"/>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043331919754572E-2"/>
          <c:y val="5.1400554097404488E-2"/>
          <c:w val="0.72146339786129354"/>
          <c:h val="0.8326195683872849"/>
        </c:manualLayout>
      </c:layout>
      <c:barChart>
        <c:barDir val="col"/>
        <c:grouping val="stacked"/>
        <c:varyColors val="0"/>
        <c:ser>
          <c:idx val="1"/>
          <c:order val="0"/>
          <c:tx>
            <c:strRef>
              <c:f>'Figure 1'!$A$7</c:f>
              <c:strCache>
                <c:ptCount val="1"/>
                <c:pt idx="0">
                  <c:v>ULIS-école</c:v>
                </c:pt>
              </c:strCache>
            </c:strRef>
          </c:tx>
          <c:spPr>
            <a:solidFill>
              <a:srgbClr val="00B0F0"/>
            </a:solidFill>
          </c:spPr>
          <c:invertIfNegative val="0"/>
          <c:cat>
            <c:numRef>
              <c:f>'Figure 1'!$B$3:$K$3</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'Figure 1'!$B$7:$K$7</c:f>
              <c:numCache>
                <c:formatCode>#,##0</c:formatCode>
                <c:ptCount val="10"/>
                <c:pt idx="0">
                  <c:v>39684</c:v>
                </c:pt>
                <c:pt idx="1">
                  <c:v>39634</c:v>
                </c:pt>
                <c:pt idx="2">
                  <c:v>40231</c:v>
                </c:pt>
                <c:pt idx="3">
                  <c:v>41051</c:v>
                </c:pt>
                <c:pt idx="4">
                  <c:v>42985</c:v>
                </c:pt>
                <c:pt idx="5">
                  <c:v>44428</c:v>
                </c:pt>
                <c:pt idx="6">
                  <c:v>45521</c:v>
                </c:pt>
                <c:pt idx="7">
                  <c:v>46783</c:v>
                </c:pt>
                <c:pt idx="8">
                  <c:v>47504</c:v>
                </c:pt>
                <c:pt idx="9">
                  <c:v>48361</c:v>
                </c:pt>
              </c:numCache>
            </c:numRef>
          </c:val>
        </c:ser>
        <c:ser>
          <c:idx val="0"/>
          <c:order val="1"/>
          <c:tx>
            <c:strRef>
              <c:f>'Figure 1'!$A$6</c:f>
              <c:strCache>
                <c:ptCount val="1"/>
                <c:pt idx="0">
                  <c:v>Classe ordinaire premier degré</c:v>
                </c:pt>
              </c:strCache>
            </c:strRef>
          </c:tx>
          <c:spPr>
            <a:solidFill>
              <a:srgbClr val="66FFFF"/>
            </a:solidFill>
          </c:spPr>
          <c:invertIfNegative val="0"/>
          <c:cat>
            <c:numRef>
              <c:f>'Figure 1'!$B$3:$K$3</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'Figure 1'!$B$6:$K$6</c:f>
              <c:numCache>
                <c:formatCode>#,##0</c:formatCode>
                <c:ptCount val="10"/>
                <c:pt idx="0">
                  <c:v>71399</c:v>
                </c:pt>
                <c:pt idx="1">
                  <c:v>70048</c:v>
                </c:pt>
                <c:pt idx="2">
                  <c:v>74251</c:v>
                </c:pt>
                <c:pt idx="3">
                  <c:v>79129</c:v>
                </c:pt>
                <c:pt idx="4">
                  <c:v>83309</c:v>
                </c:pt>
                <c:pt idx="5">
                  <c:v>86089</c:v>
                </c:pt>
                <c:pt idx="6">
                  <c:v>90900</c:v>
                </c:pt>
                <c:pt idx="7">
                  <c:v>94782</c:v>
                </c:pt>
                <c:pt idx="8">
                  <c:v>103908</c:v>
                </c:pt>
                <c:pt idx="9">
                  <c:v>111682</c:v>
                </c:pt>
              </c:numCache>
            </c:numRef>
          </c:val>
        </c:ser>
        <c:ser>
          <c:idx val="3"/>
          <c:order val="2"/>
          <c:tx>
            <c:strRef>
              <c:f>'Figure 1'!$A$13</c:f>
              <c:strCache>
                <c:ptCount val="1"/>
                <c:pt idx="0">
                  <c:v>ULIS-collège</c:v>
                </c:pt>
              </c:strCache>
            </c:strRef>
          </c:tx>
          <c:spPr>
            <a:solidFill>
              <a:srgbClr val="00B050"/>
            </a:solidFill>
          </c:spPr>
          <c:invertIfNegative val="0"/>
          <c:cat>
            <c:numRef>
              <c:f>'Figure 1'!$B$3:$K$3</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'Figure 1'!$B$13:$K$13</c:f>
              <c:numCache>
                <c:formatCode>#,##0</c:formatCode>
                <c:ptCount val="10"/>
                <c:pt idx="0">
                  <c:v>9350</c:v>
                </c:pt>
                <c:pt idx="1">
                  <c:v>11574</c:v>
                </c:pt>
                <c:pt idx="2">
                  <c:v>14494</c:v>
                </c:pt>
                <c:pt idx="3">
                  <c:v>17185</c:v>
                </c:pt>
                <c:pt idx="4">
                  <c:v>20229</c:v>
                </c:pt>
                <c:pt idx="5">
                  <c:v>23159</c:v>
                </c:pt>
                <c:pt idx="6">
                  <c:v>25881</c:v>
                </c:pt>
                <c:pt idx="7">
                  <c:v>29122</c:v>
                </c:pt>
                <c:pt idx="8">
                  <c:v>32588</c:v>
                </c:pt>
                <c:pt idx="9">
                  <c:v>36060</c:v>
                </c:pt>
              </c:numCache>
            </c:numRef>
          </c:val>
        </c:ser>
        <c:ser>
          <c:idx val="2"/>
          <c:order val="3"/>
          <c:tx>
            <c:strRef>
              <c:f>'Figure 1'!$A$11</c:f>
              <c:strCache>
                <c:ptCount val="1"/>
                <c:pt idx="0">
                  <c:v>Classe ordinaire second degré</c:v>
                </c:pt>
              </c:strCache>
            </c:strRef>
          </c:tx>
          <c:spPr>
            <a:solidFill>
              <a:srgbClr val="00FF99"/>
            </a:solidFill>
          </c:spPr>
          <c:invertIfNegative val="0"/>
          <c:cat>
            <c:numRef>
              <c:f>'Figure 1'!$B$3:$K$3</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'Figure 1'!$B$11:$K$11</c:f>
              <c:numCache>
                <c:formatCode>#,##0</c:formatCode>
                <c:ptCount val="10"/>
                <c:pt idx="0">
                  <c:v>34928</c:v>
                </c:pt>
                <c:pt idx="1">
                  <c:v>40760</c:v>
                </c:pt>
                <c:pt idx="2">
                  <c:v>45697</c:v>
                </c:pt>
                <c:pt idx="3">
                  <c:v>50125</c:v>
                </c:pt>
                <c:pt idx="4">
                  <c:v>54865</c:v>
                </c:pt>
                <c:pt idx="5">
                  <c:v>56719</c:v>
                </c:pt>
                <c:pt idx="6">
                  <c:v>63261</c:v>
                </c:pt>
                <c:pt idx="7">
                  <c:v>68473</c:v>
                </c:pt>
                <c:pt idx="8">
                  <c:v>75941</c:v>
                </c:pt>
                <c:pt idx="9">
                  <c:v>82875</c:v>
                </c:pt>
              </c:numCache>
            </c:numRef>
          </c:val>
        </c:ser>
        <c:ser>
          <c:idx val="4"/>
          <c:order val="4"/>
          <c:tx>
            <c:strRef>
              <c:f>'Figure 1'!$A$18</c:f>
              <c:strCache>
                <c:ptCount val="1"/>
                <c:pt idx="0">
                  <c:v>Établissements spécialisés </c:v>
                </c:pt>
              </c:strCache>
            </c:strRef>
          </c:tx>
          <c:spPr>
            <a:solidFill>
              <a:srgbClr val="CC0099"/>
            </a:solidFill>
          </c:spPr>
          <c:invertIfNegative val="0"/>
          <c:cat>
            <c:numRef>
              <c:f>'Figure 1'!$B$3:$K$3</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'Figure 1'!$B$18:$K$18</c:f>
              <c:numCache>
                <c:formatCode>#,##0</c:formatCode>
                <c:ptCount val="10"/>
                <c:pt idx="0">
                  <c:v>76951</c:v>
                </c:pt>
                <c:pt idx="1">
                  <c:v>76413</c:v>
                </c:pt>
                <c:pt idx="2">
                  <c:v>75504</c:v>
                </c:pt>
                <c:pt idx="3">
                  <c:v>74845</c:v>
                </c:pt>
                <c:pt idx="4">
                  <c:v>78112</c:v>
                </c:pt>
                <c:pt idx="5">
                  <c:v>79778</c:v>
                </c:pt>
                <c:pt idx="6">
                  <c:v>79873</c:v>
                </c:pt>
                <c:pt idx="7">
                  <c:v>79217</c:v>
                </c:pt>
                <c:pt idx="8">
                  <c:v>77962</c:v>
                </c:pt>
                <c:pt idx="9">
                  <c:v>79714</c:v>
                </c:pt>
              </c:numCache>
            </c:numRef>
          </c:val>
        </c:ser>
        <c:dLbls>
          <c:showLegendKey val="0"/>
          <c:showVal val="0"/>
          <c:showCatName val="0"/>
          <c:showSerName val="0"/>
          <c:showPercent val="0"/>
          <c:showBubbleSize val="0"/>
        </c:dLbls>
        <c:gapWidth val="150"/>
        <c:overlap val="100"/>
        <c:axId val="86522496"/>
        <c:axId val="86647168"/>
      </c:barChart>
      <c:catAx>
        <c:axId val="86522496"/>
        <c:scaling>
          <c:orientation val="minMax"/>
        </c:scaling>
        <c:delete val="0"/>
        <c:axPos val="b"/>
        <c:numFmt formatCode="General" sourceLinked="1"/>
        <c:majorTickMark val="out"/>
        <c:minorTickMark val="none"/>
        <c:tickLblPos val="nextTo"/>
        <c:crossAx val="86647168"/>
        <c:crosses val="autoZero"/>
        <c:auto val="1"/>
        <c:lblAlgn val="ctr"/>
        <c:lblOffset val="100"/>
        <c:noMultiLvlLbl val="0"/>
      </c:catAx>
      <c:valAx>
        <c:axId val="86647168"/>
        <c:scaling>
          <c:orientation val="minMax"/>
          <c:max val="375000"/>
        </c:scaling>
        <c:delete val="0"/>
        <c:axPos val="l"/>
        <c:majorGridlines>
          <c:spPr>
            <a:ln>
              <a:solidFill>
                <a:schemeClr val="bg1">
                  <a:lumMod val="85000"/>
                </a:schemeClr>
              </a:solidFill>
              <a:prstDash val="sysDash"/>
            </a:ln>
          </c:spPr>
        </c:majorGridlines>
        <c:numFmt formatCode="#,##0" sourceLinked="1"/>
        <c:majorTickMark val="out"/>
        <c:minorTickMark val="none"/>
        <c:tickLblPos val="nextTo"/>
        <c:crossAx val="86522496"/>
        <c:crosses val="autoZero"/>
        <c:crossBetween val="between"/>
        <c:majorUnit val="75000"/>
      </c:valAx>
    </c:plotArea>
    <c:legend>
      <c:legendPos val="r"/>
      <c:layout>
        <c:manualLayout>
          <c:xMode val="edge"/>
          <c:yMode val="edge"/>
          <c:x val="0.82326995151806892"/>
          <c:y val="8.2373505395158947E-2"/>
          <c:w val="0.16508521587639974"/>
          <c:h val="0.87691929133858271"/>
        </c:manualLayout>
      </c:layout>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49518810148731E-2"/>
          <c:y val="5.1400554097404488E-2"/>
          <c:w val="0.82633210405661317"/>
          <c:h val="0.60349332074328177"/>
        </c:manualLayout>
      </c:layout>
      <c:barChart>
        <c:barDir val="col"/>
        <c:grouping val="clustered"/>
        <c:varyColors val="0"/>
        <c:ser>
          <c:idx val="0"/>
          <c:order val="0"/>
          <c:tx>
            <c:strRef>
              <c:f>'[1]Figure 8'!$C$20</c:f>
              <c:strCache>
                <c:ptCount val="1"/>
                <c:pt idx="0">
                  <c:v>2007</c:v>
                </c:pt>
              </c:strCache>
            </c:strRef>
          </c:tx>
          <c:invertIfNegative val="0"/>
          <c:cat>
            <c:strRef>
              <c:f>'[1]Figure 8'!$B$21:$B$25</c:f>
              <c:strCache>
                <c:ptCount val="5"/>
                <c:pt idx="0">
                  <c:v>T1</c:v>
                </c:pt>
                <c:pt idx="1">
                  <c:v>T2</c:v>
                </c:pt>
                <c:pt idx="2">
                  <c:v>T3</c:v>
                </c:pt>
                <c:pt idx="3">
                  <c:v>T4</c:v>
                </c:pt>
                <c:pt idx="4">
                  <c:v>T5</c:v>
                </c:pt>
              </c:strCache>
            </c:strRef>
          </c:cat>
          <c:val>
            <c:numRef>
              <c:f>'[1]Figure 8'!$C$21:$C$25</c:f>
              <c:numCache>
                <c:formatCode>0%</c:formatCode>
                <c:ptCount val="5"/>
                <c:pt idx="0">
                  <c:v>0.49301820370879301</c:v>
                </c:pt>
                <c:pt idx="1">
                  <c:v>0.28377370342742725</c:v>
                </c:pt>
                <c:pt idx="2">
                  <c:v>0.12633975894154137</c:v>
                </c:pt>
                <c:pt idx="3">
                  <c:v>3.7624487979794015E-2</c:v>
                </c:pt>
                <c:pt idx="4">
                  <c:v>3.0937144203211496E-2</c:v>
                </c:pt>
              </c:numCache>
            </c:numRef>
          </c:val>
        </c:ser>
        <c:ser>
          <c:idx val="1"/>
          <c:order val="1"/>
          <c:tx>
            <c:strRef>
              <c:f>'[1]Figure 8'!$D$20</c:f>
              <c:strCache>
                <c:ptCount val="1"/>
                <c:pt idx="0">
                  <c:v>2010</c:v>
                </c:pt>
              </c:strCache>
            </c:strRef>
          </c:tx>
          <c:spPr>
            <a:solidFill>
              <a:srgbClr val="00FF99"/>
            </a:solidFill>
          </c:spPr>
          <c:invertIfNegative val="0"/>
          <c:cat>
            <c:strRef>
              <c:f>'[1]Figure 8'!$B$21:$B$25</c:f>
              <c:strCache>
                <c:ptCount val="5"/>
                <c:pt idx="0">
                  <c:v>T1</c:v>
                </c:pt>
                <c:pt idx="1">
                  <c:v>T2</c:v>
                </c:pt>
                <c:pt idx="2">
                  <c:v>T3</c:v>
                </c:pt>
                <c:pt idx="3">
                  <c:v>T4</c:v>
                </c:pt>
                <c:pt idx="4">
                  <c:v>T5</c:v>
                </c:pt>
              </c:strCache>
            </c:strRef>
          </c:cat>
          <c:val>
            <c:numRef>
              <c:f>'[1]Figure 8'!$D$21:$D$25</c:f>
              <c:numCache>
                <c:formatCode>0%</c:formatCode>
                <c:ptCount val="5"/>
                <c:pt idx="0">
                  <c:v>0.49235712822613681</c:v>
                </c:pt>
                <c:pt idx="1">
                  <c:v>0.25582496927488735</c:v>
                </c:pt>
                <c:pt idx="2">
                  <c:v>0.11236429741909053</c:v>
                </c:pt>
                <c:pt idx="3">
                  <c:v>2.8599959033183121E-2</c:v>
                </c:pt>
                <c:pt idx="4">
                  <c:v>7.9910897173289641E-2</c:v>
                </c:pt>
              </c:numCache>
            </c:numRef>
          </c:val>
        </c:ser>
        <c:ser>
          <c:idx val="2"/>
          <c:order val="2"/>
          <c:tx>
            <c:strRef>
              <c:f>'[1]Figure 8'!$E$20</c:f>
              <c:strCache>
                <c:ptCount val="1"/>
                <c:pt idx="0">
                  <c:v>2015</c:v>
                </c:pt>
              </c:strCache>
            </c:strRef>
          </c:tx>
          <c:spPr>
            <a:solidFill>
              <a:srgbClr val="CC0099"/>
            </a:solidFill>
          </c:spPr>
          <c:invertIfNegative val="0"/>
          <c:cat>
            <c:strRef>
              <c:f>'[1]Figure 8'!$B$21:$B$25</c:f>
              <c:strCache>
                <c:ptCount val="5"/>
                <c:pt idx="0">
                  <c:v>T1</c:v>
                </c:pt>
                <c:pt idx="1">
                  <c:v>T2</c:v>
                </c:pt>
                <c:pt idx="2">
                  <c:v>T3</c:v>
                </c:pt>
                <c:pt idx="3">
                  <c:v>T4</c:v>
                </c:pt>
                <c:pt idx="4">
                  <c:v>T5</c:v>
                </c:pt>
              </c:strCache>
            </c:strRef>
          </c:cat>
          <c:val>
            <c:numRef>
              <c:f>'[1]Figure 8'!$E$21:$E$25</c:f>
              <c:numCache>
                <c:formatCode>0%</c:formatCode>
                <c:ptCount val="5"/>
                <c:pt idx="0">
                  <c:v>0.46160022078932184</c:v>
                </c:pt>
                <c:pt idx="1">
                  <c:v>0.26386832927716586</c:v>
                </c:pt>
                <c:pt idx="2">
                  <c:v>8.6847981533984001E-2</c:v>
                </c:pt>
                <c:pt idx="3">
                  <c:v>3.1475023207968487E-2</c:v>
                </c:pt>
                <c:pt idx="4">
                  <c:v>0.12174774819981433</c:v>
                </c:pt>
              </c:numCache>
            </c:numRef>
          </c:val>
        </c:ser>
        <c:dLbls>
          <c:showLegendKey val="0"/>
          <c:showVal val="0"/>
          <c:showCatName val="0"/>
          <c:showSerName val="0"/>
          <c:showPercent val="0"/>
          <c:showBubbleSize val="0"/>
        </c:dLbls>
        <c:gapWidth val="150"/>
        <c:axId val="108795776"/>
        <c:axId val="108797312"/>
      </c:barChart>
      <c:catAx>
        <c:axId val="108795776"/>
        <c:scaling>
          <c:orientation val="minMax"/>
        </c:scaling>
        <c:delete val="0"/>
        <c:axPos val="b"/>
        <c:majorTickMark val="out"/>
        <c:minorTickMark val="none"/>
        <c:tickLblPos val="nextTo"/>
        <c:crossAx val="108797312"/>
        <c:crosses val="autoZero"/>
        <c:auto val="1"/>
        <c:lblAlgn val="ctr"/>
        <c:lblOffset val="100"/>
        <c:noMultiLvlLbl val="0"/>
      </c:catAx>
      <c:valAx>
        <c:axId val="108797312"/>
        <c:scaling>
          <c:orientation val="minMax"/>
          <c:max val="0.5"/>
        </c:scaling>
        <c:delete val="0"/>
        <c:axPos val="l"/>
        <c:majorGridlines>
          <c:spPr>
            <a:ln>
              <a:solidFill>
                <a:schemeClr val="bg1">
                  <a:lumMod val="75000"/>
                </a:schemeClr>
              </a:solidFill>
              <a:prstDash val="solid"/>
            </a:ln>
          </c:spPr>
        </c:majorGridlines>
        <c:numFmt formatCode="0%" sourceLinked="0"/>
        <c:majorTickMark val="out"/>
        <c:minorTickMark val="none"/>
        <c:tickLblPos val="nextTo"/>
        <c:spPr>
          <a:ln>
            <a:prstDash val="solid"/>
          </a:ln>
        </c:spPr>
        <c:crossAx val="108795776"/>
        <c:crosses val="autoZero"/>
        <c:crossBetween val="between"/>
        <c:majorUnit val="0.1"/>
      </c:valAx>
    </c:plotArea>
    <c:legend>
      <c:legendPos val="r"/>
      <c:layout>
        <c:manualLayout>
          <c:xMode val="edge"/>
          <c:yMode val="edge"/>
          <c:x val="0.70273995813814416"/>
          <c:y val="6.1017201717978524E-2"/>
          <c:w val="0.2061822651915346"/>
          <c:h val="0.25115157480314959"/>
        </c:manualLayout>
      </c:layout>
      <c:overlay val="0"/>
      <c:spPr>
        <a:solidFill>
          <a:schemeClr val="bg1"/>
        </a:solidFill>
        <a:ln>
          <a:noFill/>
        </a:ln>
      </c:spPr>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719599678254255"/>
          <c:y val="3.8011804447084151E-2"/>
          <c:w val="0.72757131209884385"/>
          <c:h val="0.81286781817610732"/>
        </c:manualLayout>
      </c:layout>
      <c:barChart>
        <c:barDir val="bar"/>
        <c:grouping val="clustered"/>
        <c:varyColors val="0"/>
        <c:ser>
          <c:idx val="0"/>
          <c:order val="0"/>
          <c:tx>
            <c:strRef>
              <c:f>'Figure 2'!$B$2</c:f>
              <c:strCache>
                <c:ptCount val="1"/>
                <c:pt idx="0">
                  <c:v>2006</c:v>
                </c:pt>
              </c:strCache>
            </c:strRef>
          </c:tx>
          <c:spPr>
            <a:solidFill>
              <a:schemeClr val="bg1">
                <a:lumMod val="85000"/>
              </a:schemeClr>
            </a:solidFill>
            <a:ln w="25400">
              <a:noFill/>
            </a:ln>
          </c:spPr>
          <c:invertIfNegative val="0"/>
          <c:cat>
            <c:strRef>
              <c:f>'Figure 2'!$A$3:$A$11</c:f>
              <c:strCache>
                <c:ptCount val="9"/>
                <c:pt idx="0">
                  <c:v>Autre trouble</c:v>
                </c:pt>
                <c:pt idx="1">
                  <c:v>Viscéral</c:v>
                </c:pt>
                <c:pt idx="2">
                  <c:v>Visuel</c:v>
                </c:pt>
                <c:pt idx="3">
                  <c:v>Auditif</c:v>
                </c:pt>
                <c:pt idx="4">
                  <c:v>Plusieurs associés</c:v>
                </c:pt>
                <c:pt idx="5">
                  <c:v>Moteur</c:v>
                </c:pt>
                <c:pt idx="6">
                  <c:v>Du langage et de la parole</c:v>
                </c:pt>
                <c:pt idx="7">
                  <c:v>Du psychisme</c:v>
                </c:pt>
                <c:pt idx="8">
                  <c:v>Intellectuel ou cognitif</c:v>
                </c:pt>
              </c:strCache>
            </c:strRef>
          </c:cat>
          <c:val>
            <c:numRef>
              <c:f>'Figure 2'!$B$3:$B$11</c:f>
              <c:numCache>
                <c:formatCode>0.0</c:formatCode>
                <c:ptCount val="9"/>
                <c:pt idx="0">
                  <c:v>3.8330000000000002</c:v>
                </c:pt>
                <c:pt idx="1">
                  <c:v>11.582000000000001</c:v>
                </c:pt>
                <c:pt idx="2">
                  <c:v>4.306</c:v>
                </c:pt>
                <c:pt idx="3">
                  <c:v>7.1920000000000002</c:v>
                </c:pt>
                <c:pt idx="4">
                  <c:v>10.478999999999999</c:v>
                </c:pt>
                <c:pt idx="5">
                  <c:v>11.247</c:v>
                </c:pt>
                <c:pt idx="6">
                  <c:v>19.024999999999999</c:v>
                </c:pt>
                <c:pt idx="7">
                  <c:v>28.271999999999998</c:v>
                </c:pt>
                <c:pt idx="8">
                  <c:v>59.424999999999997</c:v>
                </c:pt>
              </c:numCache>
            </c:numRef>
          </c:val>
        </c:ser>
        <c:ser>
          <c:idx val="1"/>
          <c:order val="1"/>
          <c:tx>
            <c:strRef>
              <c:f>'Figure 2'!$C$2</c:f>
              <c:strCache>
                <c:ptCount val="1"/>
                <c:pt idx="0">
                  <c:v>2010</c:v>
                </c:pt>
              </c:strCache>
            </c:strRef>
          </c:tx>
          <c:spPr>
            <a:solidFill>
              <a:srgbClr val="00FF99"/>
            </a:solidFill>
            <a:ln w="25400">
              <a:noFill/>
            </a:ln>
          </c:spPr>
          <c:invertIfNegative val="0"/>
          <c:cat>
            <c:strRef>
              <c:f>'Figure 2'!$A$3:$A$11</c:f>
              <c:strCache>
                <c:ptCount val="9"/>
                <c:pt idx="0">
                  <c:v>Autre trouble</c:v>
                </c:pt>
                <c:pt idx="1">
                  <c:v>Viscéral</c:v>
                </c:pt>
                <c:pt idx="2">
                  <c:v>Visuel</c:v>
                </c:pt>
                <c:pt idx="3">
                  <c:v>Auditif</c:v>
                </c:pt>
                <c:pt idx="4">
                  <c:v>Plusieurs associés</c:v>
                </c:pt>
                <c:pt idx="5">
                  <c:v>Moteur</c:v>
                </c:pt>
                <c:pt idx="6">
                  <c:v>Du langage et de la parole</c:v>
                </c:pt>
                <c:pt idx="7">
                  <c:v>Du psychisme</c:v>
                </c:pt>
                <c:pt idx="8">
                  <c:v>Intellectuel ou cognitif</c:v>
                </c:pt>
              </c:strCache>
            </c:strRef>
          </c:cat>
          <c:val>
            <c:numRef>
              <c:f>'Figure 2'!$C$3:$C$11</c:f>
              <c:numCache>
                <c:formatCode>0.0</c:formatCode>
                <c:ptCount val="9"/>
                <c:pt idx="0">
                  <c:v>2.8980000000000001</c:v>
                </c:pt>
                <c:pt idx="1">
                  <c:v>5.9859999999999998</c:v>
                </c:pt>
                <c:pt idx="2">
                  <c:v>4.68</c:v>
                </c:pt>
                <c:pt idx="3">
                  <c:v>7.4420000000000002</c:v>
                </c:pt>
                <c:pt idx="4">
                  <c:v>10.14</c:v>
                </c:pt>
                <c:pt idx="5">
                  <c:v>17.809999999999999</c:v>
                </c:pt>
                <c:pt idx="6">
                  <c:v>26.838000000000001</c:v>
                </c:pt>
                <c:pt idx="7">
                  <c:v>35.061999999999998</c:v>
                </c:pt>
                <c:pt idx="8">
                  <c:v>90.531999999999996</c:v>
                </c:pt>
              </c:numCache>
            </c:numRef>
          </c:val>
        </c:ser>
        <c:ser>
          <c:idx val="2"/>
          <c:order val="2"/>
          <c:tx>
            <c:strRef>
              <c:f>'Figure 2'!$D$2</c:f>
              <c:strCache>
                <c:ptCount val="1"/>
                <c:pt idx="0">
                  <c:v>2015</c:v>
                </c:pt>
              </c:strCache>
            </c:strRef>
          </c:tx>
          <c:spPr>
            <a:solidFill>
              <a:srgbClr val="CC0099"/>
            </a:solidFill>
            <a:ln>
              <a:noFill/>
            </a:ln>
          </c:spPr>
          <c:invertIfNegative val="0"/>
          <c:cat>
            <c:strRef>
              <c:f>'Figure 2'!$A$3:$A$11</c:f>
              <c:strCache>
                <c:ptCount val="9"/>
                <c:pt idx="0">
                  <c:v>Autre trouble</c:v>
                </c:pt>
                <c:pt idx="1">
                  <c:v>Viscéral</c:v>
                </c:pt>
                <c:pt idx="2">
                  <c:v>Visuel</c:v>
                </c:pt>
                <c:pt idx="3">
                  <c:v>Auditif</c:v>
                </c:pt>
                <c:pt idx="4">
                  <c:v>Plusieurs associés</c:v>
                </c:pt>
                <c:pt idx="5">
                  <c:v>Moteur</c:v>
                </c:pt>
                <c:pt idx="6">
                  <c:v>Du langage et de la parole</c:v>
                </c:pt>
                <c:pt idx="7">
                  <c:v>Du psychisme</c:v>
                </c:pt>
                <c:pt idx="8">
                  <c:v>Intellectuel ou cognitif</c:v>
                </c:pt>
              </c:strCache>
            </c:strRef>
          </c:cat>
          <c:val>
            <c:numRef>
              <c:f>'Figure 2'!$D$3:$D$11</c:f>
              <c:numCache>
                <c:formatCode>0.0</c:formatCode>
                <c:ptCount val="9"/>
                <c:pt idx="0">
                  <c:v>8.9879999999999995</c:v>
                </c:pt>
                <c:pt idx="1">
                  <c:v>4.0220000000000002</c:v>
                </c:pt>
                <c:pt idx="2">
                  <c:v>5.0659999999999998</c:v>
                </c:pt>
                <c:pt idx="3">
                  <c:v>7.5860000000000003</c:v>
                </c:pt>
                <c:pt idx="4">
                  <c:v>19.82</c:v>
                </c:pt>
                <c:pt idx="5">
                  <c:v>22.567</c:v>
                </c:pt>
                <c:pt idx="6">
                  <c:v>46.612000000000002</c:v>
                </c:pt>
                <c:pt idx="7">
                  <c:v>52.582000000000001</c:v>
                </c:pt>
                <c:pt idx="8">
                  <c:v>111.735</c:v>
                </c:pt>
              </c:numCache>
            </c:numRef>
          </c:val>
        </c:ser>
        <c:dLbls>
          <c:showLegendKey val="0"/>
          <c:showVal val="0"/>
          <c:showCatName val="0"/>
          <c:showSerName val="0"/>
          <c:showPercent val="0"/>
          <c:showBubbleSize val="0"/>
        </c:dLbls>
        <c:gapWidth val="120"/>
        <c:axId val="97519488"/>
        <c:axId val="97521024"/>
      </c:barChart>
      <c:catAx>
        <c:axId val="97519488"/>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a:pPr>
            <a:endParaRPr lang="fr-FR"/>
          </a:p>
        </c:txPr>
        <c:crossAx val="97521024"/>
        <c:crosses val="autoZero"/>
        <c:auto val="1"/>
        <c:lblAlgn val="ctr"/>
        <c:lblOffset val="100"/>
        <c:tickLblSkip val="1"/>
        <c:tickMarkSkip val="1"/>
        <c:noMultiLvlLbl val="0"/>
      </c:catAx>
      <c:valAx>
        <c:axId val="97521024"/>
        <c:scaling>
          <c:orientation val="minMax"/>
          <c:max val="120"/>
          <c:min val="0"/>
        </c:scaling>
        <c:delete val="0"/>
        <c:axPos val="b"/>
        <c:majorGridlines>
          <c:spPr>
            <a:ln w="3175">
              <a:solidFill>
                <a:schemeClr val="bg1">
                  <a:lumMod val="75000"/>
                </a:schemeClr>
              </a:solidFill>
              <a:prstDash val="sysDash"/>
            </a:ln>
          </c:spPr>
        </c:majorGridlines>
        <c:title>
          <c:tx>
            <c:rich>
              <a:bodyPr/>
              <a:lstStyle/>
              <a:p>
                <a:pPr>
                  <a:defRPr/>
                </a:pPr>
                <a:r>
                  <a:rPr lang="fr-FR"/>
                  <a:t>(en milliers)</a:t>
                </a:r>
              </a:p>
            </c:rich>
          </c:tx>
          <c:layout>
            <c:manualLayout>
              <c:xMode val="edge"/>
              <c:yMode val="edge"/>
              <c:x val="0.59129074946796067"/>
              <c:y val="0.9269032315173597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97519488"/>
        <c:crosses val="autoZero"/>
        <c:crossBetween val="between"/>
        <c:majorUnit val="20"/>
      </c:valAx>
      <c:spPr>
        <a:solidFill>
          <a:srgbClr val="FFFFFF"/>
        </a:solidFill>
        <a:ln w="12700">
          <a:solidFill>
            <a:srgbClr val="808080"/>
          </a:solidFill>
          <a:prstDash val="solid"/>
        </a:ln>
      </c:spPr>
    </c:plotArea>
    <c:legend>
      <c:legendPos val="r"/>
      <c:layout>
        <c:manualLayout>
          <c:xMode val="edge"/>
          <c:yMode val="edge"/>
          <c:x val="0.77889574646629378"/>
          <c:y val="0.46198962327994586"/>
          <c:w val="0.14543651814197306"/>
          <c:h val="0.19956992218078004"/>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Footer>&amp;C&amp;F&amp;A</c:oddFooter>
    </c:headerFooter>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5161854768154"/>
          <c:y val="5.1400554097404488E-2"/>
          <c:w val="0.84509580052493449"/>
          <c:h val="0.71960994459025951"/>
        </c:manualLayout>
      </c:layout>
      <c:barChart>
        <c:barDir val="col"/>
        <c:grouping val="clustered"/>
        <c:varyColors val="0"/>
        <c:ser>
          <c:idx val="0"/>
          <c:order val="0"/>
          <c:tx>
            <c:v>2006</c:v>
          </c:tx>
          <c:spPr>
            <a:solidFill>
              <a:schemeClr val="bg1">
                <a:lumMod val="75000"/>
              </a:schemeClr>
            </a:solidFill>
            <a:ln>
              <a:noFill/>
            </a:ln>
          </c:spPr>
          <c:invertIfNegative val="0"/>
          <c:cat>
            <c:strRef>
              <c:f>'Figure 4'!$A$19:$A$28</c:f>
              <c:strCache>
                <c:ptCount val="10"/>
                <c:pt idx="0">
                  <c:v>3 ans et moins</c:v>
                </c:pt>
                <c:pt idx="1">
                  <c:v>4 ans </c:v>
                </c:pt>
                <c:pt idx="2">
                  <c:v>5 ans </c:v>
                </c:pt>
                <c:pt idx="3">
                  <c:v>6 ans </c:v>
                </c:pt>
                <c:pt idx="4">
                  <c:v>7 ans </c:v>
                </c:pt>
                <c:pt idx="5">
                  <c:v>8 ans </c:v>
                </c:pt>
                <c:pt idx="6">
                  <c:v>9 ans </c:v>
                </c:pt>
                <c:pt idx="7">
                  <c:v>10 ans </c:v>
                </c:pt>
                <c:pt idx="8">
                  <c:v>11 ans </c:v>
                </c:pt>
                <c:pt idx="9">
                  <c:v>12 ans et plus</c:v>
                </c:pt>
              </c:strCache>
            </c:strRef>
          </c:cat>
          <c:val>
            <c:numRef>
              <c:f>'Figure 4'!$B$19:$B$28</c:f>
              <c:numCache>
                <c:formatCode>#,##0</c:formatCode>
                <c:ptCount val="10"/>
                <c:pt idx="0">
                  <c:v>4551</c:v>
                </c:pt>
                <c:pt idx="1">
                  <c:v>7362</c:v>
                </c:pt>
                <c:pt idx="2">
                  <c:v>10379</c:v>
                </c:pt>
                <c:pt idx="3">
                  <c:v>12135</c:v>
                </c:pt>
                <c:pt idx="4">
                  <c:v>12963</c:v>
                </c:pt>
                <c:pt idx="5">
                  <c:v>14849</c:v>
                </c:pt>
                <c:pt idx="6">
                  <c:v>15992</c:v>
                </c:pt>
                <c:pt idx="7">
                  <c:v>16992</c:v>
                </c:pt>
                <c:pt idx="8">
                  <c:v>14282</c:v>
                </c:pt>
                <c:pt idx="9">
                  <c:v>1578</c:v>
                </c:pt>
              </c:numCache>
            </c:numRef>
          </c:val>
        </c:ser>
        <c:ser>
          <c:idx val="1"/>
          <c:order val="1"/>
          <c:tx>
            <c:v>2010</c:v>
          </c:tx>
          <c:spPr>
            <a:solidFill>
              <a:srgbClr val="00FF99"/>
            </a:solidFill>
          </c:spPr>
          <c:invertIfNegative val="0"/>
          <c:cat>
            <c:strRef>
              <c:f>'Figure 4'!$A$19:$A$28</c:f>
              <c:strCache>
                <c:ptCount val="10"/>
                <c:pt idx="0">
                  <c:v>3 ans et moins</c:v>
                </c:pt>
                <c:pt idx="1">
                  <c:v>4 ans </c:v>
                </c:pt>
                <c:pt idx="2">
                  <c:v>5 ans </c:v>
                </c:pt>
                <c:pt idx="3">
                  <c:v>6 ans </c:v>
                </c:pt>
                <c:pt idx="4">
                  <c:v>7 ans </c:v>
                </c:pt>
                <c:pt idx="5">
                  <c:v>8 ans </c:v>
                </c:pt>
                <c:pt idx="6">
                  <c:v>9 ans </c:v>
                </c:pt>
                <c:pt idx="7">
                  <c:v>10 ans </c:v>
                </c:pt>
                <c:pt idx="8">
                  <c:v>11 ans </c:v>
                </c:pt>
                <c:pt idx="9">
                  <c:v>12 ans et plus</c:v>
                </c:pt>
              </c:strCache>
            </c:strRef>
          </c:cat>
          <c:val>
            <c:numRef>
              <c:f>'Figure 4'!$C$19:$C$28</c:f>
              <c:numCache>
                <c:formatCode>#,##0</c:formatCode>
                <c:ptCount val="10"/>
                <c:pt idx="0">
                  <c:v>2933</c:v>
                </c:pt>
                <c:pt idx="1">
                  <c:v>6651</c:v>
                </c:pt>
                <c:pt idx="2">
                  <c:v>10055</c:v>
                </c:pt>
                <c:pt idx="3">
                  <c:v>13532</c:v>
                </c:pt>
                <c:pt idx="4">
                  <c:v>14894</c:v>
                </c:pt>
                <c:pt idx="5">
                  <c:v>17548</c:v>
                </c:pt>
                <c:pt idx="6">
                  <c:v>20514</c:v>
                </c:pt>
                <c:pt idx="7">
                  <c:v>21529</c:v>
                </c:pt>
                <c:pt idx="8">
                  <c:v>16899</c:v>
                </c:pt>
                <c:pt idx="9">
                  <c:v>1739</c:v>
                </c:pt>
              </c:numCache>
            </c:numRef>
          </c:val>
        </c:ser>
        <c:ser>
          <c:idx val="2"/>
          <c:order val="2"/>
          <c:tx>
            <c:v>2015</c:v>
          </c:tx>
          <c:spPr>
            <a:solidFill>
              <a:srgbClr val="CC0099"/>
            </a:solidFill>
            <a:ln>
              <a:noFill/>
            </a:ln>
          </c:spPr>
          <c:invertIfNegative val="0"/>
          <c:cat>
            <c:strRef>
              <c:f>'Figure 4'!$A$19:$A$28</c:f>
              <c:strCache>
                <c:ptCount val="10"/>
                <c:pt idx="0">
                  <c:v>3 ans et moins</c:v>
                </c:pt>
                <c:pt idx="1">
                  <c:v>4 ans </c:v>
                </c:pt>
                <c:pt idx="2">
                  <c:v>5 ans </c:v>
                </c:pt>
                <c:pt idx="3">
                  <c:v>6 ans </c:v>
                </c:pt>
                <c:pt idx="4">
                  <c:v>7 ans </c:v>
                </c:pt>
                <c:pt idx="5">
                  <c:v>8 ans </c:v>
                </c:pt>
                <c:pt idx="6">
                  <c:v>9 ans </c:v>
                </c:pt>
                <c:pt idx="7">
                  <c:v>10 ans </c:v>
                </c:pt>
                <c:pt idx="8">
                  <c:v>11 ans </c:v>
                </c:pt>
                <c:pt idx="9">
                  <c:v>12 ans et plus</c:v>
                </c:pt>
              </c:strCache>
            </c:strRef>
          </c:cat>
          <c:val>
            <c:numRef>
              <c:f>'Figure 4'!$D$19:$D$28</c:f>
              <c:numCache>
                <c:formatCode>#,##0</c:formatCode>
                <c:ptCount val="10"/>
                <c:pt idx="0">
                  <c:v>2773</c:v>
                </c:pt>
                <c:pt idx="1">
                  <c:v>7739</c:v>
                </c:pt>
                <c:pt idx="2">
                  <c:v>12125</c:v>
                </c:pt>
                <c:pt idx="3">
                  <c:v>16792</c:v>
                </c:pt>
                <c:pt idx="4">
                  <c:v>19764</c:v>
                </c:pt>
                <c:pt idx="5">
                  <c:v>22763</c:v>
                </c:pt>
                <c:pt idx="6">
                  <c:v>26432</c:v>
                </c:pt>
                <c:pt idx="7">
                  <c:v>28730</c:v>
                </c:pt>
                <c:pt idx="8">
                  <c:v>21080</c:v>
                </c:pt>
                <c:pt idx="9">
                  <c:v>1845</c:v>
                </c:pt>
              </c:numCache>
            </c:numRef>
          </c:val>
        </c:ser>
        <c:dLbls>
          <c:showLegendKey val="0"/>
          <c:showVal val="0"/>
          <c:showCatName val="0"/>
          <c:showSerName val="0"/>
          <c:showPercent val="0"/>
          <c:showBubbleSize val="0"/>
        </c:dLbls>
        <c:gapWidth val="150"/>
        <c:axId val="97580544"/>
        <c:axId val="97582080"/>
      </c:barChart>
      <c:catAx>
        <c:axId val="97580544"/>
        <c:scaling>
          <c:orientation val="minMax"/>
        </c:scaling>
        <c:delete val="0"/>
        <c:axPos val="b"/>
        <c:majorTickMark val="out"/>
        <c:minorTickMark val="none"/>
        <c:tickLblPos val="nextTo"/>
        <c:crossAx val="97582080"/>
        <c:crosses val="autoZero"/>
        <c:auto val="1"/>
        <c:lblAlgn val="ctr"/>
        <c:lblOffset val="100"/>
        <c:noMultiLvlLbl val="0"/>
      </c:catAx>
      <c:valAx>
        <c:axId val="97582080"/>
        <c:scaling>
          <c:orientation val="minMax"/>
          <c:max val="30000"/>
        </c:scaling>
        <c:delete val="0"/>
        <c:axPos val="l"/>
        <c:majorGridlines>
          <c:spPr>
            <a:ln>
              <a:solidFill>
                <a:schemeClr val="bg1">
                  <a:lumMod val="75000"/>
                </a:schemeClr>
              </a:solidFill>
              <a:prstDash val="solid"/>
            </a:ln>
          </c:spPr>
        </c:majorGridlines>
        <c:numFmt formatCode="#,##0" sourceLinked="1"/>
        <c:majorTickMark val="out"/>
        <c:minorTickMark val="none"/>
        <c:tickLblPos val="nextTo"/>
        <c:crossAx val="97580544"/>
        <c:crosses val="autoZero"/>
        <c:crossBetween val="between"/>
      </c:valAx>
    </c:plotArea>
    <c:legend>
      <c:legendPos val="r"/>
      <c:layout>
        <c:manualLayout>
          <c:xMode val="edge"/>
          <c:yMode val="edge"/>
          <c:x val="0.18783420822397198"/>
          <c:y val="6.8868474773986596E-2"/>
          <c:w val="0.10351246719160105"/>
          <c:h val="0.25115157480314959"/>
        </c:manualLayout>
      </c:layout>
      <c:overlay val="0"/>
      <c:spPr>
        <a:solidFill>
          <a:schemeClr val="bg1"/>
        </a:solidFill>
        <a:ln>
          <a:noFill/>
        </a:ln>
      </c:spPr>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23840769903762"/>
          <c:y val="5.1400554097404488E-2"/>
          <c:w val="0.86804024496937882"/>
          <c:h val="0.7179989133749084"/>
        </c:manualLayout>
      </c:layout>
      <c:barChart>
        <c:barDir val="col"/>
        <c:grouping val="clustered"/>
        <c:varyColors val="0"/>
        <c:ser>
          <c:idx val="0"/>
          <c:order val="0"/>
          <c:tx>
            <c:v>2006</c:v>
          </c:tx>
          <c:spPr>
            <a:solidFill>
              <a:schemeClr val="bg1">
                <a:lumMod val="75000"/>
              </a:schemeClr>
            </a:solidFill>
          </c:spPr>
          <c:invertIfNegative val="0"/>
          <c:cat>
            <c:strRef>
              <c:f>'Figure 4'!$A$19:$A$28</c:f>
              <c:strCache>
                <c:ptCount val="10"/>
                <c:pt idx="0">
                  <c:v>3 ans et moins</c:v>
                </c:pt>
                <c:pt idx="1">
                  <c:v>4 ans </c:v>
                </c:pt>
                <c:pt idx="2">
                  <c:v>5 ans </c:v>
                </c:pt>
                <c:pt idx="3">
                  <c:v>6 ans </c:v>
                </c:pt>
                <c:pt idx="4">
                  <c:v>7 ans </c:v>
                </c:pt>
                <c:pt idx="5">
                  <c:v>8 ans </c:v>
                </c:pt>
                <c:pt idx="6">
                  <c:v>9 ans </c:v>
                </c:pt>
                <c:pt idx="7">
                  <c:v>10 ans </c:v>
                </c:pt>
                <c:pt idx="8">
                  <c:v>11 ans </c:v>
                </c:pt>
                <c:pt idx="9">
                  <c:v>12 ans et plus</c:v>
                </c:pt>
              </c:strCache>
            </c:strRef>
          </c:cat>
          <c:val>
            <c:numRef>
              <c:f>'Figure 4'!$E$19:$E$28</c:f>
              <c:numCache>
                <c:formatCode>#,##0</c:formatCode>
                <c:ptCount val="10"/>
                <c:pt idx="0">
                  <c:v>23</c:v>
                </c:pt>
                <c:pt idx="1">
                  <c:v>24.926555775270444</c:v>
                </c:pt>
                <c:pt idx="2">
                  <c:v>125.55598464580667</c:v>
                </c:pt>
                <c:pt idx="3">
                  <c:v>697.94356170757237</c:v>
                </c:pt>
                <c:pt idx="4">
                  <c:v>3652.2020239618478</c:v>
                </c:pt>
                <c:pt idx="5">
                  <c:v>6151.02</c:v>
                </c:pt>
                <c:pt idx="6">
                  <c:v>8611.4279999999999</c:v>
                </c:pt>
                <c:pt idx="7">
                  <c:v>10159.103999999999</c:v>
                </c:pt>
                <c:pt idx="8">
                  <c:v>9405.1080000000002</c:v>
                </c:pt>
                <c:pt idx="9">
                  <c:v>833.36400000000003</c:v>
                </c:pt>
              </c:numCache>
            </c:numRef>
          </c:val>
        </c:ser>
        <c:ser>
          <c:idx val="1"/>
          <c:order val="1"/>
          <c:tx>
            <c:v>2010</c:v>
          </c:tx>
          <c:spPr>
            <a:solidFill>
              <a:srgbClr val="00FF99"/>
            </a:solidFill>
          </c:spPr>
          <c:invertIfNegative val="0"/>
          <c:cat>
            <c:strRef>
              <c:f>'Figure 4'!$A$19:$A$28</c:f>
              <c:strCache>
                <c:ptCount val="10"/>
                <c:pt idx="0">
                  <c:v>3 ans et moins</c:v>
                </c:pt>
                <c:pt idx="1">
                  <c:v>4 ans </c:v>
                </c:pt>
                <c:pt idx="2">
                  <c:v>5 ans </c:v>
                </c:pt>
                <c:pt idx="3">
                  <c:v>6 ans </c:v>
                </c:pt>
                <c:pt idx="4">
                  <c:v>7 ans </c:v>
                </c:pt>
                <c:pt idx="5">
                  <c:v>8 ans </c:v>
                </c:pt>
                <c:pt idx="6">
                  <c:v>9 ans </c:v>
                </c:pt>
                <c:pt idx="7">
                  <c:v>10 ans </c:v>
                </c:pt>
                <c:pt idx="8">
                  <c:v>11 ans </c:v>
                </c:pt>
                <c:pt idx="9">
                  <c:v>12 ans et plus</c:v>
                </c:pt>
              </c:strCache>
            </c:strRef>
          </c:cat>
          <c:val>
            <c:numRef>
              <c:f>'Figure 4'!$F$19:$F$28</c:f>
              <c:numCache>
                <c:formatCode>#,##0</c:formatCode>
                <c:ptCount val="10"/>
                <c:pt idx="0">
                  <c:v>27</c:v>
                </c:pt>
                <c:pt idx="1">
                  <c:v>75</c:v>
                </c:pt>
                <c:pt idx="2">
                  <c:v>136</c:v>
                </c:pt>
                <c:pt idx="3">
                  <c:v>756</c:v>
                </c:pt>
                <c:pt idx="4">
                  <c:v>3956</c:v>
                </c:pt>
                <c:pt idx="5">
                  <c:v>6744</c:v>
                </c:pt>
                <c:pt idx="6">
                  <c:v>9504</c:v>
                </c:pt>
                <c:pt idx="7">
                  <c:v>10724</c:v>
                </c:pt>
                <c:pt idx="8">
                  <c:v>10124</c:v>
                </c:pt>
                <c:pt idx="9">
                  <c:v>939</c:v>
                </c:pt>
              </c:numCache>
            </c:numRef>
          </c:val>
        </c:ser>
        <c:ser>
          <c:idx val="2"/>
          <c:order val="2"/>
          <c:tx>
            <c:v>2015</c:v>
          </c:tx>
          <c:spPr>
            <a:solidFill>
              <a:srgbClr val="CC0099"/>
            </a:solidFill>
          </c:spPr>
          <c:invertIfNegative val="0"/>
          <c:cat>
            <c:strRef>
              <c:f>'Figure 4'!$A$19:$A$28</c:f>
              <c:strCache>
                <c:ptCount val="10"/>
                <c:pt idx="0">
                  <c:v>3 ans et moins</c:v>
                </c:pt>
                <c:pt idx="1">
                  <c:v>4 ans </c:v>
                </c:pt>
                <c:pt idx="2">
                  <c:v>5 ans </c:v>
                </c:pt>
                <c:pt idx="3">
                  <c:v>6 ans </c:v>
                </c:pt>
                <c:pt idx="4">
                  <c:v>7 ans </c:v>
                </c:pt>
                <c:pt idx="5">
                  <c:v>8 ans </c:v>
                </c:pt>
                <c:pt idx="6">
                  <c:v>9 ans </c:v>
                </c:pt>
                <c:pt idx="7">
                  <c:v>10 ans </c:v>
                </c:pt>
                <c:pt idx="8">
                  <c:v>11 ans </c:v>
                </c:pt>
                <c:pt idx="9">
                  <c:v>12 ans et plus</c:v>
                </c:pt>
              </c:strCache>
            </c:strRef>
          </c:cat>
          <c:val>
            <c:numRef>
              <c:f>'Figure 4'!$G$19:$G$28</c:f>
              <c:numCache>
                <c:formatCode>#,##0</c:formatCode>
                <c:ptCount val="10"/>
                <c:pt idx="0">
                  <c:v>33</c:v>
                </c:pt>
                <c:pt idx="1">
                  <c:v>74</c:v>
                </c:pt>
                <c:pt idx="2">
                  <c:v>134</c:v>
                </c:pt>
                <c:pt idx="3">
                  <c:v>908</c:v>
                </c:pt>
                <c:pt idx="4">
                  <c:v>4489</c:v>
                </c:pt>
                <c:pt idx="5">
                  <c:v>7275</c:v>
                </c:pt>
                <c:pt idx="6">
                  <c:v>10344</c:v>
                </c:pt>
                <c:pt idx="7">
                  <c:v>12169</c:v>
                </c:pt>
                <c:pt idx="8">
                  <c:v>11923</c:v>
                </c:pt>
                <c:pt idx="9">
                  <c:v>1012</c:v>
                </c:pt>
              </c:numCache>
            </c:numRef>
          </c:val>
        </c:ser>
        <c:dLbls>
          <c:showLegendKey val="0"/>
          <c:showVal val="0"/>
          <c:showCatName val="0"/>
          <c:showSerName val="0"/>
          <c:showPercent val="0"/>
          <c:showBubbleSize val="0"/>
        </c:dLbls>
        <c:gapWidth val="150"/>
        <c:axId val="97870208"/>
        <c:axId val="97871744"/>
      </c:barChart>
      <c:catAx>
        <c:axId val="97870208"/>
        <c:scaling>
          <c:orientation val="minMax"/>
        </c:scaling>
        <c:delete val="0"/>
        <c:axPos val="b"/>
        <c:majorTickMark val="out"/>
        <c:minorTickMark val="none"/>
        <c:tickLblPos val="nextTo"/>
        <c:crossAx val="97871744"/>
        <c:crosses val="autoZero"/>
        <c:auto val="1"/>
        <c:lblAlgn val="ctr"/>
        <c:lblOffset val="100"/>
        <c:noMultiLvlLbl val="0"/>
      </c:catAx>
      <c:valAx>
        <c:axId val="97871744"/>
        <c:scaling>
          <c:orientation val="minMax"/>
          <c:max val="30000"/>
        </c:scaling>
        <c:delete val="0"/>
        <c:axPos val="l"/>
        <c:majorGridlines>
          <c:spPr>
            <a:ln>
              <a:solidFill>
                <a:schemeClr val="bg1">
                  <a:lumMod val="75000"/>
                </a:schemeClr>
              </a:solidFill>
              <a:prstDash val="solid"/>
            </a:ln>
          </c:spPr>
        </c:majorGridlines>
        <c:numFmt formatCode="#,##0" sourceLinked="1"/>
        <c:majorTickMark val="out"/>
        <c:minorTickMark val="none"/>
        <c:tickLblPos val="nextTo"/>
        <c:crossAx val="97870208"/>
        <c:crosses val="autoZero"/>
        <c:crossBetween val="between"/>
        <c:majorUnit val="5000"/>
      </c:valAx>
    </c:plotArea>
    <c:legend>
      <c:legendPos val="r"/>
      <c:layout>
        <c:manualLayout>
          <c:xMode val="edge"/>
          <c:yMode val="edge"/>
          <c:x val="0.16561198600174976"/>
          <c:y val="0.11053514144065327"/>
          <c:w val="0.10351246719160105"/>
          <c:h val="0.25115157480314959"/>
        </c:manualLayout>
      </c:layout>
      <c:overlay val="0"/>
      <c:spPr>
        <a:solidFill>
          <a:srgbClr val="FFFFFF"/>
        </a:solidFill>
        <a:ln>
          <a:noFill/>
        </a:ln>
      </c:spPr>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5161854768154"/>
          <c:y val="5.1400554097404488E-2"/>
          <c:w val="0.85930468066491683"/>
          <c:h val="0.71960994459025951"/>
        </c:manualLayout>
      </c:layout>
      <c:barChart>
        <c:barDir val="col"/>
        <c:grouping val="clustered"/>
        <c:varyColors val="0"/>
        <c:ser>
          <c:idx val="0"/>
          <c:order val="0"/>
          <c:tx>
            <c:strRef>
              <c:f>'Figure 5'!$B$2</c:f>
              <c:strCache>
                <c:ptCount val="1"/>
                <c:pt idx="0">
                  <c:v>2006</c:v>
                </c:pt>
              </c:strCache>
            </c:strRef>
          </c:tx>
          <c:spPr>
            <a:solidFill>
              <a:schemeClr val="bg1">
                <a:lumMod val="65000"/>
              </a:schemeClr>
            </a:solidFill>
          </c:spPr>
          <c:invertIfNegative val="0"/>
          <c:cat>
            <c:strRef>
              <c:f>'Figure 5'!$A$4:$A$13</c:f>
              <c:strCache>
                <c:ptCount val="10"/>
                <c:pt idx="0">
                  <c:v>11 ans et moins</c:v>
                </c:pt>
                <c:pt idx="1">
                  <c:v>12 ans</c:v>
                </c:pt>
                <c:pt idx="2">
                  <c:v>13 ans</c:v>
                </c:pt>
                <c:pt idx="3">
                  <c:v>14 ans</c:v>
                </c:pt>
                <c:pt idx="4">
                  <c:v>15 ans</c:v>
                </c:pt>
                <c:pt idx="5">
                  <c:v>16 ans</c:v>
                </c:pt>
                <c:pt idx="6">
                  <c:v>17 ans</c:v>
                </c:pt>
                <c:pt idx="7">
                  <c:v>18 ans</c:v>
                </c:pt>
                <c:pt idx="8">
                  <c:v>19 ans</c:v>
                </c:pt>
                <c:pt idx="9">
                  <c:v>20 ans et plus</c:v>
                </c:pt>
              </c:strCache>
            </c:strRef>
          </c:cat>
          <c:val>
            <c:numRef>
              <c:f>'Figure 5'!$B$4:$B$13</c:f>
              <c:numCache>
                <c:formatCode>#,##0</c:formatCode>
                <c:ptCount val="10"/>
                <c:pt idx="0">
                  <c:v>3106</c:v>
                </c:pt>
                <c:pt idx="1">
                  <c:v>9226</c:v>
                </c:pt>
                <c:pt idx="2">
                  <c:v>8571</c:v>
                </c:pt>
                <c:pt idx="3">
                  <c:v>7796</c:v>
                </c:pt>
                <c:pt idx="4">
                  <c:v>6172</c:v>
                </c:pt>
                <c:pt idx="5">
                  <c:v>3413</c:v>
                </c:pt>
                <c:pt idx="6">
                  <c:v>2665</c:v>
                </c:pt>
                <c:pt idx="7">
                  <c:v>1615</c:v>
                </c:pt>
                <c:pt idx="8">
                  <c:v>949</c:v>
                </c:pt>
                <c:pt idx="9">
                  <c:v>765</c:v>
                </c:pt>
              </c:numCache>
            </c:numRef>
          </c:val>
        </c:ser>
        <c:ser>
          <c:idx val="1"/>
          <c:order val="1"/>
          <c:tx>
            <c:strRef>
              <c:f>'Figure 5'!$D$2</c:f>
              <c:strCache>
                <c:ptCount val="1"/>
                <c:pt idx="0">
                  <c:v>2010</c:v>
                </c:pt>
              </c:strCache>
            </c:strRef>
          </c:tx>
          <c:spPr>
            <a:solidFill>
              <a:srgbClr val="00FF99"/>
            </a:solidFill>
          </c:spPr>
          <c:invertIfNegative val="0"/>
          <c:cat>
            <c:strRef>
              <c:f>'Figure 5'!$A$4:$A$13</c:f>
              <c:strCache>
                <c:ptCount val="10"/>
                <c:pt idx="0">
                  <c:v>11 ans et moins</c:v>
                </c:pt>
                <c:pt idx="1">
                  <c:v>12 ans</c:v>
                </c:pt>
                <c:pt idx="2">
                  <c:v>13 ans</c:v>
                </c:pt>
                <c:pt idx="3">
                  <c:v>14 ans</c:v>
                </c:pt>
                <c:pt idx="4">
                  <c:v>15 ans</c:v>
                </c:pt>
                <c:pt idx="5">
                  <c:v>16 ans</c:v>
                </c:pt>
                <c:pt idx="6">
                  <c:v>17 ans</c:v>
                </c:pt>
                <c:pt idx="7">
                  <c:v>18 ans</c:v>
                </c:pt>
                <c:pt idx="8">
                  <c:v>19 ans</c:v>
                </c:pt>
                <c:pt idx="9">
                  <c:v>20 ans et plus</c:v>
                </c:pt>
              </c:strCache>
            </c:strRef>
          </c:cat>
          <c:val>
            <c:numRef>
              <c:f>'Figure 5'!$D$4:$D$13</c:f>
              <c:numCache>
                <c:formatCode>#,##0</c:formatCode>
                <c:ptCount val="10"/>
                <c:pt idx="0">
                  <c:v>3909</c:v>
                </c:pt>
                <c:pt idx="1">
                  <c:v>16438</c:v>
                </c:pt>
                <c:pt idx="2">
                  <c:v>15924</c:v>
                </c:pt>
                <c:pt idx="3">
                  <c:v>14130</c:v>
                </c:pt>
                <c:pt idx="4">
                  <c:v>10762</c:v>
                </c:pt>
                <c:pt idx="5">
                  <c:v>5576</c:v>
                </c:pt>
                <c:pt idx="6">
                  <c:v>3909</c:v>
                </c:pt>
                <c:pt idx="7">
                  <c:v>2423</c:v>
                </c:pt>
                <c:pt idx="8">
                  <c:v>1236</c:v>
                </c:pt>
                <c:pt idx="9">
                  <c:v>787</c:v>
                </c:pt>
              </c:numCache>
            </c:numRef>
          </c:val>
        </c:ser>
        <c:ser>
          <c:idx val="2"/>
          <c:order val="2"/>
          <c:tx>
            <c:strRef>
              <c:f>'Figure 5'!$F$2</c:f>
              <c:strCache>
                <c:ptCount val="1"/>
                <c:pt idx="0">
                  <c:v>2015</c:v>
                </c:pt>
              </c:strCache>
            </c:strRef>
          </c:tx>
          <c:spPr>
            <a:solidFill>
              <a:srgbClr val="CC0099"/>
            </a:solidFill>
          </c:spPr>
          <c:invertIfNegative val="0"/>
          <c:cat>
            <c:strRef>
              <c:f>'Figure 5'!$A$4:$A$13</c:f>
              <c:strCache>
                <c:ptCount val="10"/>
                <c:pt idx="0">
                  <c:v>11 ans et moins</c:v>
                </c:pt>
                <c:pt idx="1">
                  <c:v>12 ans</c:v>
                </c:pt>
                <c:pt idx="2">
                  <c:v>13 ans</c:v>
                </c:pt>
                <c:pt idx="3">
                  <c:v>14 ans</c:v>
                </c:pt>
                <c:pt idx="4">
                  <c:v>15 ans</c:v>
                </c:pt>
                <c:pt idx="5">
                  <c:v>16 ans</c:v>
                </c:pt>
                <c:pt idx="6">
                  <c:v>17 ans</c:v>
                </c:pt>
                <c:pt idx="7">
                  <c:v>18 ans</c:v>
                </c:pt>
                <c:pt idx="8">
                  <c:v>19 ans</c:v>
                </c:pt>
                <c:pt idx="9">
                  <c:v>20 ans et plus</c:v>
                </c:pt>
              </c:strCache>
            </c:strRef>
          </c:cat>
          <c:val>
            <c:numRef>
              <c:f>'Figure 5'!$F$4:$F$13</c:f>
              <c:numCache>
                <c:formatCode>#,##0</c:formatCode>
                <c:ptCount val="10"/>
                <c:pt idx="0">
                  <c:v>7693</c:v>
                </c:pt>
                <c:pt idx="1">
                  <c:v>24045</c:v>
                </c:pt>
                <c:pt idx="2">
                  <c:v>23705</c:v>
                </c:pt>
                <c:pt idx="3">
                  <c:v>21862</c:v>
                </c:pt>
                <c:pt idx="4">
                  <c:v>17636</c:v>
                </c:pt>
                <c:pt idx="5">
                  <c:v>10145</c:v>
                </c:pt>
                <c:pt idx="6">
                  <c:v>7820</c:v>
                </c:pt>
                <c:pt idx="7">
                  <c:v>3871</c:v>
                </c:pt>
                <c:pt idx="8">
                  <c:v>1468</c:v>
                </c:pt>
                <c:pt idx="9">
                  <c:v>690</c:v>
                </c:pt>
              </c:numCache>
            </c:numRef>
          </c:val>
        </c:ser>
        <c:dLbls>
          <c:showLegendKey val="0"/>
          <c:showVal val="0"/>
          <c:showCatName val="0"/>
          <c:showSerName val="0"/>
          <c:showPercent val="0"/>
          <c:showBubbleSize val="0"/>
        </c:dLbls>
        <c:gapWidth val="150"/>
        <c:axId val="99577216"/>
        <c:axId val="99583104"/>
      </c:barChart>
      <c:catAx>
        <c:axId val="99577216"/>
        <c:scaling>
          <c:orientation val="minMax"/>
        </c:scaling>
        <c:delete val="0"/>
        <c:axPos val="b"/>
        <c:majorTickMark val="out"/>
        <c:minorTickMark val="none"/>
        <c:tickLblPos val="nextTo"/>
        <c:crossAx val="99583104"/>
        <c:crosses val="autoZero"/>
        <c:auto val="1"/>
        <c:lblAlgn val="ctr"/>
        <c:lblOffset val="100"/>
        <c:noMultiLvlLbl val="0"/>
      </c:catAx>
      <c:valAx>
        <c:axId val="99583104"/>
        <c:scaling>
          <c:orientation val="minMax"/>
          <c:max val="30000"/>
        </c:scaling>
        <c:delete val="0"/>
        <c:axPos val="l"/>
        <c:majorGridlines>
          <c:spPr>
            <a:ln>
              <a:solidFill>
                <a:schemeClr val="bg1">
                  <a:lumMod val="75000"/>
                </a:schemeClr>
              </a:solidFill>
              <a:prstDash val="solid"/>
            </a:ln>
          </c:spPr>
        </c:majorGridlines>
        <c:numFmt formatCode="#,##0" sourceLinked="1"/>
        <c:majorTickMark val="out"/>
        <c:minorTickMark val="none"/>
        <c:tickLblPos val="nextTo"/>
        <c:crossAx val="99577216"/>
        <c:crosses val="autoZero"/>
        <c:crossBetween val="between"/>
      </c:valAx>
    </c:plotArea>
    <c:legend>
      <c:legendPos val="r"/>
      <c:layout>
        <c:manualLayout>
          <c:xMode val="edge"/>
          <c:yMode val="edge"/>
          <c:x val="0.76315419947506558"/>
          <c:y val="9.2016622922134736E-2"/>
          <c:w val="0.10351246719160105"/>
          <c:h val="0.23871832852576597"/>
        </c:manualLayout>
      </c:layout>
      <c:overlay val="0"/>
      <c:spPr>
        <a:solidFill>
          <a:srgbClr val="FFFFFF"/>
        </a:solidFill>
        <a:ln>
          <a:noFill/>
        </a:ln>
      </c:spPr>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23840769903762"/>
          <c:y val="5.1400554097404488E-2"/>
          <c:w val="0.862804680664917"/>
          <c:h val="0.71960994459025951"/>
        </c:manualLayout>
      </c:layout>
      <c:barChart>
        <c:barDir val="col"/>
        <c:grouping val="clustered"/>
        <c:varyColors val="0"/>
        <c:ser>
          <c:idx val="0"/>
          <c:order val="0"/>
          <c:tx>
            <c:v>2006</c:v>
          </c:tx>
          <c:spPr>
            <a:solidFill>
              <a:schemeClr val="bg1">
                <a:lumMod val="65000"/>
              </a:schemeClr>
            </a:solidFill>
          </c:spPr>
          <c:invertIfNegative val="0"/>
          <c:cat>
            <c:strRef>
              <c:f>'Figure 5'!$A$4:$A$13</c:f>
              <c:strCache>
                <c:ptCount val="10"/>
                <c:pt idx="0">
                  <c:v>11 ans et moins</c:v>
                </c:pt>
                <c:pt idx="1">
                  <c:v>12 ans</c:v>
                </c:pt>
                <c:pt idx="2">
                  <c:v>13 ans</c:v>
                </c:pt>
                <c:pt idx="3">
                  <c:v>14 ans</c:v>
                </c:pt>
                <c:pt idx="4">
                  <c:v>15 ans</c:v>
                </c:pt>
                <c:pt idx="5">
                  <c:v>16 ans</c:v>
                </c:pt>
                <c:pt idx="6">
                  <c:v>17 ans</c:v>
                </c:pt>
                <c:pt idx="7">
                  <c:v>18 ans</c:v>
                </c:pt>
                <c:pt idx="8">
                  <c:v>19 ans</c:v>
                </c:pt>
                <c:pt idx="9">
                  <c:v>20 ans et plus</c:v>
                </c:pt>
              </c:strCache>
            </c:strRef>
          </c:cat>
          <c:val>
            <c:numRef>
              <c:f>'Figure 5'!$C$4:$C$13</c:f>
              <c:numCache>
                <c:formatCode>0</c:formatCode>
                <c:ptCount val="10"/>
                <c:pt idx="0">
                  <c:v>114.16530723219141</c:v>
                </c:pt>
                <c:pt idx="1">
                  <c:v>2117.8357803153885</c:v>
                </c:pt>
                <c:pt idx="2">
                  <c:v>2267.5910821098423</c:v>
                </c:pt>
                <c:pt idx="3">
                  <c:v>1966.6938553561718</c:v>
                </c:pt>
                <c:pt idx="4">
                  <c:v>1523.4366503534529</c:v>
                </c:pt>
                <c:pt idx="5">
                  <c:v>622.59380097879284</c:v>
                </c:pt>
                <c:pt idx="6">
                  <c:v>385.01903208265355</c:v>
                </c:pt>
                <c:pt idx="7">
                  <c:v>210.30451332245786</c:v>
                </c:pt>
                <c:pt idx="8">
                  <c:v>103.53452963567157</c:v>
                </c:pt>
                <c:pt idx="9">
                  <c:v>38.825448613376828</c:v>
                </c:pt>
              </c:numCache>
            </c:numRef>
          </c:val>
        </c:ser>
        <c:ser>
          <c:idx val="1"/>
          <c:order val="1"/>
          <c:tx>
            <c:v>2010</c:v>
          </c:tx>
          <c:spPr>
            <a:solidFill>
              <a:srgbClr val="00FF99"/>
            </a:solidFill>
          </c:spPr>
          <c:invertIfNegative val="0"/>
          <c:cat>
            <c:strRef>
              <c:f>'Figure 5'!$A$4:$A$13</c:f>
              <c:strCache>
                <c:ptCount val="10"/>
                <c:pt idx="0">
                  <c:v>11 ans et moins</c:v>
                </c:pt>
                <c:pt idx="1">
                  <c:v>12 ans</c:v>
                </c:pt>
                <c:pt idx="2">
                  <c:v>13 ans</c:v>
                </c:pt>
                <c:pt idx="3">
                  <c:v>14 ans</c:v>
                </c:pt>
                <c:pt idx="4">
                  <c:v>15 ans</c:v>
                </c:pt>
                <c:pt idx="5">
                  <c:v>16 ans</c:v>
                </c:pt>
                <c:pt idx="6">
                  <c:v>17 ans</c:v>
                </c:pt>
                <c:pt idx="7">
                  <c:v>18 ans</c:v>
                </c:pt>
                <c:pt idx="8">
                  <c:v>19 ans</c:v>
                </c:pt>
                <c:pt idx="9">
                  <c:v>20 ans et plus</c:v>
                </c:pt>
              </c:strCache>
            </c:strRef>
          </c:cat>
          <c:val>
            <c:numRef>
              <c:f>'Figure 5'!$E$4:$E$13</c:f>
              <c:numCache>
                <c:formatCode>#,##0</c:formatCode>
                <c:ptCount val="10"/>
                <c:pt idx="0">
                  <c:v>247</c:v>
                </c:pt>
                <c:pt idx="1">
                  <c:v>4582</c:v>
                </c:pt>
                <c:pt idx="2">
                  <c:v>4906</c:v>
                </c:pt>
                <c:pt idx="3">
                  <c:v>4255</c:v>
                </c:pt>
                <c:pt idx="4">
                  <c:v>3296</c:v>
                </c:pt>
                <c:pt idx="5">
                  <c:v>1347</c:v>
                </c:pt>
                <c:pt idx="6">
                  <c:v>833</c:v>
                </c:pt>
                <c:pt idx="7">
                  <c:v>455</c:v>
                </c:pt>
                <c:pt idx="8">
                  <c:v>224</c:v>
                </c:pt>
                <c:pt idx="9">
                  <c:v>84</c:v>
                </c:pt>
              </c:numCache>
            </c:numRef>
          </c:val>
        </c:ser>
        <c:ser>
          <c:idx val="2"/>
          <c:order val="2"/>
          <c:tx>
            <c:v>2015</c:v>
          </c:tx>
          <c:spPr>
            <a:solidFill>
              <a:srgbClr val="CC0099"/>
            </a:solidFill>
          </c:spPr>
          <c:invertIfNegative val="0"/>
          <c:cat>
            <c:strRef>
              <c:f>'Figure 5'!$A$4:$A$13</c:f>
              <c:strCache>
                <c:ptCount val="10"/>
                <c:pt idx="0">
                  <c:v>11 ans et moins</c:v>
                </c:pt>
                <c:pt idx="1">
                  <c:v>12 ans</c:v>
                </c:pt>
                <c:pt idx="2">
                  <c:v>13 ans</c:v>
                </c:pt>
                <c:pt idx="3">
                  <c:v>14 ans</c:v>
                </c:pt>
                <c:pt idx="4">
                  <c:v>15 ans</c:v>
                </c:pt>
                <c:pt idx="5">
                  <c:v>16 ans</c:v>
                </c:pt>
                <c:pt idx="6">
                  <c:v>17 ans</c:v>
                </c:pt>
                <c:pt idx="7">
                  <c:v>18 ans</c:v>
                </c:pt>
                <c:pt idx="8">
                  <c:v>19 ans</c:v>
                </c:pt>
                <c:pt idx="9">
                  <c:v>20 ans et plus</c:v>
                </c:pt>
              </c:strCache>
            </c:strRef>
          </c:cat>
          <c:val>
            <c:numRef>
              <c:f>'Figure 5'!$G$4:$G$13</c:f>
              <c:numCache>
                <c:formatCode>#,##0</c:formatCode>
                <c:ptCount val="10"/>
                <c:pt idx="0">
                  <c:v>641</c:v>
                </c:pt>
                <c:pt idx="1">
                  <c:v>7158</c:v>
                </c:pt>
                <c:pt idx="2">
                  <c:v>8120</c:v>
                </c:pt>
                <c:pt idx="3">
                  <c:v>7519</c:v>
                </c:pt>
                <c:pt idx="4">
                  <c:v>6221</c:v>
                </c:pt>
                <c:pt idx="5">
                  <c:v>2928</c:v>
                </c:pt>
                <c:pt idx="6">
                  <c:v>2063</c:v>
                </c:pt>
                <c:pt idx="7">
                  <c:v>938</c:v>
                </c:pt>
                <c:pt idx="8">
                  <c:v>356</c:v>
                </c:pt>
                <c:pt idx="9">
                  <c:v>116</c:v>
                </c:pt>
              </c:numCache>
            </c:numRef>
          </c:val>
        </c:ser>
        <c:dLbls>
          <c:showLegendKey val="0"/>
          <c:showVal val="0"/>
          <c:showCatName val="0"/>
          <c:showSerName val="0"/>
          <c:showPercent val="0"/>
          <c:showBubbleSize val="0"/>
        </c:dLbls>
        <c:gapWidth val="150"/>
        <c:axId val="99606528"/>
        <c:axId val="99608064"/>
      </c:barChart>
      <c:catAx>
        <c:axId val="99606528"/>
        <c:scaling>
          <c:orientation val="minMax"/>
        </c:scaling>
        <c:delete val="0"/>
        <c:axPos val="b"/>
        <c:majorTickMark val="out"/>
        <c:minorTickMark val="none"/>
        <c:tickLblPos val="nextTo"/>
        <c:crossAx val="99608064"/>
        <c:crosses val="autoZero"/>
        <c:auto val="1"/>
        <c:lblAlgn val="ctr"/>
        <c:lblOffset val="100"/>
        <c:noMultiLvlLbl val="0"/>
      </c:catAx>
      <c:valAx>
        <c:axId val="99608064"/>
        <c:scaling>
          <c:orientation val="minMax"/>
          <c:max val="30000"/>
        </c:scaling>
        <c:delete val="0"/>
        <c:axPos val="l"/>
        <c:majorGridlines>
          <c:spPr>
            <a:ln>
              <a:solidFill>
                <a:schemeClr val="bg1">
                  <a:lumMod val="75000"/>
                </a:schemeClr>
              </a:solidFill>
              <a:prstDash val="solid"/>
            </a:ln>
          </c:spPr>
        </c:majorGridlines>
        <c:numFmt formatCode="#,##0" sourceLinked="0"/>
        <c:majorTickMark val="out"/>
        <c:minorTickMark val="none"/>
        <c:tickLblPos val="nextTo"/>
        <c:crossAx val="99606528"/>
        <c:crosses val="autoZero"/>
        <c:crossBetween val="between"/>
        <c:majorUnit val="5000"/>
      </c:valAx>
    </c:plotArea>
    <c:legend>
      <c:legendPos val="r"/>
      <c:layout>
        <c:manualLayout>
          <c:xMode val="edge"/>
          <c:yMode val="edge"/>
          <c:x val="0.74090013950688871"/>
          <c:y val="9.9865049057709002E-2"/>
          <c:w val="0.13939097799690928"/>
          <c:h val="0.23871832852576597"/>
        </c:manualLayout>
      </c:layout>
      <c:overlay val="0"/>
      <c:spPr>
        <a:solidFill>
          <a:srgbClr val="FFFFFF"/>
        </a:solidFill>
        <a:ln>
          <a:noFill/>
        </a:ln>
      </c:spPr>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8364959053015"/>
          <c:y val="6.0027310922564338E-2"/>
          <c:w val="0.82724346372591273"/>
          <c:h val="0.729049093488777"/>
        </c:manualLayout>
      </c:layout>
      <c:barChart>
        <c:barDir val="col"/>
        <c:grouping val="clustered"/>
        <c:varyColors val="0"/>
        <c:ser>
          <c:idx val="0"/>
          <c:order val="0"/>
          <c:tx>
            <c:strRef>
              <c:f>'Figure 6'!$B$2</c:f>
              <c:strCache>
                <c:ptCount val="1"/>
                <c:pt idx="0">
                  <c:v>2006</c:v>
                </c:pt>
              </c:strCache>
            </c:strRef>
          </c:tx>
          <c:spPr>
            <a:solidFill>
              <a:schemeClr val="bg1">
                <a:lumMod val="65000"/>
              </a:schemeClr>
            </a:solidFill>
          </c:spPr>
          <c:invertIfNegative val="0"/>
          <c:cat>
            <c:strRef>
              <c:f>'Figure 6'!$A$3:$A$7</c:f>
              <c:strCache>
                <c:ptCount val="5"/>
                <c:pt idx="0">
                  <c:v>Premier cycle hors Segpa</c:v>
                </c:pt>
                <c:pt idx="1">
                  <c:v>Segpa</c:v>
                </c:pt>
                <c:pt idx="2">
                  <c:v>Second cycle général et technologique</c:v>
                </c:pt>
                <c:pt idx="3">
                  <c:v>Second cycle professionnel</c:v>
                </c:pt>
                <c:pt idx="4">
                  <c:v>Niveau indéterminé (1)</c:v>
                </c:pt>
              </c:strCache>
            </c:strRef>
          </c:cat>
          <c:val>
            <c:numRef>
              <c:f>'Figure 6'!$B$3:$B$7</c:f>
              <c:numCache>
                <c:formatCode>#,##0</c:formatCode>
                <c:ptCount val="5"/>
                <c:pt idx="0">
                  <c:v>18348</c:v>
                </c:pt>
                <c:pt idx="1">
                  <c:v>7790</c:v>
                </c:pt>
                <c:pt idx="2">
                  <c:v>5048</c:v>
                </c:pt>
                <c:pt idx="3">
                  <c:v>2817</c:v>
                </c:pt>
                <c:pt idx="4">
                  <c:v>925</c:v>
                </c:pt>
              </c:numCache>
            </c:numRef>
          </c:val>
        </c:ser>
        <c:ser>
          <c:idx val="1"/>
          <c:order val="1"/>
          <c:tx>
            <c:strRef>
              <c:f>'Figure 6'!$C$2</c:f>
              <c:strCache>
                <c:ptCount val="1"/>
                <c:pt idx="0">
                  <c:v>2010</c:v>
                </c:pt>
              </c:strCache>
            </c:strRef>
          </c:tx>
          <c:spPr>
            <a:solidFill>
              <a:srgbClr val="00FF99"/>
            </a:solidFill>
          </c:spPr>
          <c:invertIfNegative val="0"/>
          <c:cat>
            <c:strRef>
              <c:f>'Figure 6'!$A$3:$A$7</c:f>
              <c:strCache>
                <c:ptCount val="5"/>
                <c:pt idx="0">
                  <c:v>Premier cycle hors Segpa</c:v>
                </c:pt>
                <c:pt idx="1">
                  <c:v>Segpa</c:v>
                </c:pt>
                <c:pt idx="2">
                  <c:v>Second cycle général et technologique</c:v>
                </c:pt>
                <c:pt idx="3">
                  <c:v>Second cycle professionnel</c:v>
                </c:pt>
                <c:pt idx="4">
                  <c:v>Niveau indéterminé (1)</c:v>
                </c:pt>
              </c:strCache>
            </c:strRef>
          </c:cat>
          <c:val>
            <c:numRef>
              <c:f>'Figure 6'!$C$3:$C$7</c:f>
              <c:numCache>
                <c:formatCode>#,##0</c:formatCode>
                <c:ptCount val="5"/>
                <c:pt idx="0">
                  <c:v>27645</c:v>
                </c:pt>
                <c:pt idx="1">
                  <c:v>15861</c:v>
                </c:pt>
                <c:pt idx="2">
                  <c:v>5516</c:v>
                </c:pt>
                <c:pt idx="3">
                  <c:v>5432</c:v>
                </c:pt>
                <c:pt idx="4">
                  <c:v>411</c:v>
                </c:pt>
              </c:numCache>
            </c:numRef>
          </c:val>
        </c:ser>
        <c:ser>
          <c:idx val="2"/>
          <c:order val="2"/>
          <c:tx>
            <c:strRef>
              <c:f>'Figure 6'!$D$2</c:f>
              <c:strCache>
                <c:ptCount val="1"/>
                <c:pt idx="0">
                  <c:v>2015</c:v>
                </c:pt>
              </c:strCache>
            </c:strRef>
          </c:tx>
          <c:spPr>
            <a:solidFill>
              <a:srgbClr val="CC0099"/>
            </a:solidFill>
          </c:spPr>
          <c:invertIfNegative val="0"/>
          <c:cat>
            <c:strRef>
              <c:f>'Figure 6'!$A$3:$A$7</c:f>
              <c:strCache>
                <c:ptCount val="5"/>
                <c:pt idx="0">
                  <c:v>Premier cycle hors Segpa</c:v>
                </c:pt>
                <c:pt idx="1">
                  <c:v>Segpa</c:v>
                </c:pt>
                <c:pt idx="2">
                  <c:v>Second cycle général et technologique</c:v>
                </c:pt>
                <c:pt idx="3">
                  <c:v>Second cycle professionnel</c:v>
                </c:pt>
                <c:pt idx="4">
                  <c:v>Niveau indéterminé (1)</c:v>
                </c:pt>
              </c:strCache>
            </c:strRef>
          </c:cat>
          <c:val>
            <c:numRef>
              <c:f>'Figure 6'!$D$3:$D$7</c:f>
              <c:numCache>
                <c:formatCode>#,##0</c:formatCode>
                <c:ptCount val="5"/>
                <c:pt idx="0">
                  <c:v>46327</c:v>
                </c:pt>
                <c:pt idx="1">
                  <c:v>16269</c:v>
                </c:pt>
                <c:pt idx="2">
                  <c:v>8854</c:v>
                </c:pt>
                <c:pt idx="3">
                  <c:v>10809</c:v>
                </c:pt>
                <c:pt idx="4">
                  <c:v>616</c:v>
                </c:pt>
              </c:numCache>
            </c:numRef>
          </c:val>
        </c:ser>
        <c:dLbls>
          <c:showLegendKey val="0"/>
          <c:showVal val="0"/>
          <c:showCatName val="0"/>
          <c:showSerName val="0"/>
          <c:showPercent val="0"/>
          <c:showBubbleSize val="0"/>
        </c:dLbls>
        <c:gapWidth val="150"/>
        <c:axId val="102393344"/>
        <c:axId val="102394880"/>
      </c:barChart>
      <c:catAx>
        <c:axId val="102393344"/>
        <c:scaling>
          <c:orientation val="minMax"/>
        </c:scaling>
        <c:delete val="0"/>
        <c:axPos val="b"/>
        <c:majorTickMark val="out"/>
        <c:minorTickMark val="none"/>
        <c:tickLblPos val="nextTo"/>
        <c:crossAx val="102394880"/>
        <c:crosses val="autoZero"/>
        <c:auto val="1"/>
        <c:lblAlgn val="ctr"/>
        <c:lblOffset val="100"/>
        <c:noMultiLvlLbl val="0"/>
      </c:catAx>
      <c:valAx>
        <c:axId val="102394880"/>
        <c:scaling>
          <c:orientation val="minMax"/>
        </c:scaling>
        <c:delete val="0"/>
        <c:axPos val="l"/>
        <c:majorGridlines>
          <c:spPr>
            <a:ln>
              <a:solidFill>
                <a:schemeClr val="bg1">
                  <a:lumMod val="75000"/>
                </a:schemeClr>
              </a:solidFill>
              <a:prstDash val="solid"/>
            </a:ln>
          </c:spPr>
        </c:majorGridlines>
        <c:numFmt formatCode="#,##0" sourceLinked="1"/>
        <c:majorTickMark val="out"/>
        <c:minorTickMark val="none"/>
        <c:tickLblPos val="nextTo"/>
        <c:crossAx val="102393344"/>
        <c:crosses val="autoZero"/>
        <c:crossBetween val="between"/>
        <c:majorUnit val="10000"/>
      </c:valAx>
    </c:plotArea>
    <c:legend>
      <c:legendPos val="r"/>
      <c:layout>
        <c:manualLayout>
          <c:xMode val="edge"/>
          <c:yMode val="edge"/>
          <c:x val="0.7039949038628236"/>
          <c:y val="0.13166378912572563"/>
          <c:w val="0.17012337629770802"/>
          <c:h val="0.22674507005819369"/>
        </c:manualLayout>
      </c:layout>
      <c:overlay val="0"/>
      <c:spPr>
        <a:solidFill>
          <a:schemeClr val="bg1"/>
        </a:solidFill>
        <a:ln>
          <a:noFill/>
        </a:ln>
      </c:spPr>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00415573053367"/>
          <c:y val="5.0925925925925923E-2"/>
          <c:w val="0.58835848643919508"/>
          <c:h val="0.83309419655876349"/>
        </c:manualLayout>
      </c:layout>
      <c:barChart>
        <c:barDir val="bar"/>
        <c:grouping val="clustered"/>
        <c:varyColors val="0"/>
        <c:ser>
          <c:idx val="0"/>
          <c:order val="0"/>
          <c:tx>
            <c:strRef>
              <c:f>'Figure 7'!$B$50</c:f>
              <c:strCache>
                <c:ptCount val="1"/>
                <c:pt idx="0">
                  <c:v>2006</c:v>
                </c:pt>
              </c:strCache>
            </c:strRef>
          </c:tx>
          <c:spPr>
            <a:solidFill>
              <a:schemeClr val="bg1">
                <a:lumMod val="75000"/>
              </a:schemeClr>
            </a:solidFill>
          </c:spPr>
          <c:invertIfNegative val="0"/>
          <c:cat>
            <c:strRef>
              <c:f>'Figure 7'!$A$39:$A$47</c:f>
              <c:strCache>
                <c:ptCount val="9"/>
                <c:pt idx="0">
                  <c:v>Auditif</c:v>
                </c:pt>
                <c:pt idx="1">
                  <c:v>Intellectuel ou cognitif</c:v>
                </c:pt>
                <c:pt idx="2">
                  <c:v>Visuel</c:v>
                </c:pt>
                <c:pt idx="3">
                  <c:v>Du langage ou de la parole</c:v>
                </c:pt>
                <c:pt idx="4">
                  <c:v>Autres </c:v>
                </c:pt>
                <c:pt idx="5">
                  <c:v>Viscéral</c:v>
                </c:pt>
                <c:pt idx="6">
                  <c:v>Moteur</c:v>
                </c:pt>
                <c:pt idx="7">
                  <c:v>Plusieurs associés</c:v>
                </c:pt>
                <c:pt idx="8">
                  <c:v>Du psychisme</c:v>
                </c:pt>
              </c:strCache>
            </c:strRef>
          </c:cat>
          <c:val>
            <c:numRef>
              <c:f>'Figure 7'!$B$39:$B$47</c:f>
              <c:numCache>
                <c:formatCode>0%</c:formatCode>
                <c:ptCount val="9"/>
                <c:pt idx="0">
                  <c:v>0.13915779283639884</c:v>
                </c:pt>
                <c:pt idx="1">
                  <c:v>0.12107426806619227</c:v>
                </c:pt>
                <c:pt idx="2">
                  <c:v>0.24575882622650161</c:v>
                </c:pt>
                <c:pt idx="3">
                  <c:v>0.19286346210557359</c:v>
                </c:pt>
                <c:pt idx="4">
                  <c:v>0.18438345574023965</c:v>
                </c:pt>
                <c:pt idx="5">
                  <c:v>9.9874982636477289E-2</c:v>
                </c:pt>
                <c:pt idx="6">
                  <c:v>0.46133499299828845</c:v>
                </c:pt>
                <c:pt idx="7">
                  <c:v>0.37098103874690846</c:v>
                </c:pt>
                <c:pt idx="8">
                  <c:v>0.3501274349171673</c:v>
                </c:pt>
              </c:numCache>
            </c:numRef>
          </c:val>
        </c:ser>
        <c:ser>
          <c:idx val="1"/>
          <c:order val="1"/>
          <c:tx>
            <c:strRef>
              <c:f>'Figure 7'!$C$50</c:f>
              <c:strCache>
                <c:ptCount val="1"/>
                <c:pt idx="0">
                  <c:v>2015</c:v>
                </c:pt>
              </c:strCache>
            </c:strRef>
          </c:tx>
          <c:spPr>
            <a:solidFill>
              <a:srgbClr val="CC0099"/>
            </a:solidFill>
            <a:ln>
              <a:noFill/>
            </a:ln>
          </c:spPr>
          <c:invertIfNegative val="0"/>
          <c:cat>
            <c:strRef>
              <c:f>'Figure 7'!$A$39:$A$47</c:f>
              <c:strCache>
                <c:ptCount val="9"/>
                <c:pt idx="0">
                  <c:v>Auditif</c:v>
                </c:pt>
                <c:pt idx="1">
                  <c:v>Intellectuel ou cognitif</c:v>
                </c:pt>
                <c:pt idx="2">
                  <c:v>Visuel</c:v>
                </c:pt>
                <c:pt idx="3">
                  <c:v>Du langage ou de la parole</c:v>
                </c:pt>
                <c:pt idx="4">
                  <c:v>Autres </c:v>
                </c:pt>
                <c:pt idx="5">
                  <c:v>Viscéral</c:v>
                </c:pt>
                <c:pt idx="6">
                  <c:v>Moteur</c:v>
                </c:pt>
                <c:pt idx="7">
                  <c:v>Plusieurs associés</c:v>
                </c:pt>
                <c:pt idx="8">
                  <c:v>Du psychisme</c:v>
                </c:pt>
              </c:strCache>
            </c:strRef>
          </c:cat>
          <c:val>
            <c:numRef>
              <c:f>'Figure 7'!$C$39:$C$47</c:f>
              <c:numCache>
                <c:formatCode>0%</c:formatCode>
                <c:ptCount val="9"/>
                <c:pt idx="0">
                  <c:v>0.20860846172658351</c:v>
                </c:pt>
                <c:pt idx="1">
                  <c:v>0.2651488819372031</c:v>
                </c:pt>
                <c:pt idx="2">
                  <c:v>0.36685214626391099</c:v>
                </c:pt>
                <c:pt idx="3">
                  <c:v>0.43012224938875304</c:v>
                </c:pt>
                <c:pt idx="4">
                  <c:v>0.47338782924613987</c:v>
                </c:pt>
                <c:pt idx="5">
                  <c:v>0.488135593220339</c:v>
                </c:pt>
                <c:pt idx="6">
                  <c:v>0.50886939571150103</c:v>
                </c:pt>
                <c:pt idx="7">
                  <c:v>0.51782378580323785</c:v>
                </c:pt>
                <c:pt idx="8">
                  <c:v>0.52907452907452912</c:v>
                </c:pt>
              </c:numCache>
            </c:numRef>
          </c:val>
        </c:ser>
        <c:dLbls>
          <c:showLegendKey val="0"/>
          <c:showVal val="0"/>
          <c:showCatName val="0"/>
          <c:showSerName val="0"/>
          <c:showPercent val="0"/>
          <c:showBubbleSize val="0"/>
        </c:dLbls>
        <c:gapWidth val="150"/>
        <c:axId val="108486656"/>
        <c:axId val="108488192"/>
      </c:barChart>
      <c:catAx>
        <c:axId val="108486656"/>
        <c:scaling>
          <c:orientation val="minMax"/>
        </c:scaling>
        <c:delete val="0"/>
        <c:axPos val="l"/>
        <c:majorTickMark val="out"/>
        <c:minorTickMark val="none"/>
        <c:tickLblPos val="nextTo"/>
        <c:crossAx val="108488192"/>
        <c:crosses val="autoZero"/>
        <c:auto val="1"/>
        <c:lblAlgn val="ctr"/>
        <c:lblOffset val="100"/>
        <c:noMultiLvlLbl val="0"/>
      </c:catAx>
      <c:valAx>
        <c:axId val="108488192"/>
        <c:scaling>
          <c:orientation val="minMax"/>
        </c:scaling>
        <c:delete val="0"/>
        <c:axPos val="b"/>
        <c:majorGridlines>
          <c:spPr>
            <a:ln>
              <a:solidFill>
                <a:schemeClr val="bg1">
                  <a:lumMod val="75000"/>
                </a:schemeClr>
              </a:solidFill>
              <a:prstDash val="solid"/>
            </a:ln>
          </c:spPr>
        </c:majorGridlines>
        <c:numFmt formatCode="0%" sourceLinked="1"/>
        <c:majorTickMark val="out"/>
        <c:minorTickMark val="none"/>
        <c:tickLblPos val="nextTo"/>
        <c:crossAx val="108486656"/>
        <c:crosses val="autoZero"/>
        <c:crossBetween val="between"/>
        <c:majorUnit val="0.1"/>
      </c:valAx>
    </c:plotArea>
    <c:legend>
      <c:legendPos val="r"/>
      <c:layout>
        <c:manualLayout>
          <c:xMode val="edge"/>
          <c:yMode val="edge"/>
          <c:x val="0.7881541994750656"/>
          <c:y val="0.67091243802857981"/>
          <c:w val="0.10351246719160105"/>
          <c:h val="0.16743438320209975"/>
        </c:manualLayout>
      </c:layout>
      <c:overlay val="0"/>
      <c:spPr>
        <a:solidFill>
          <a:srgbClr val="FFFFFF"/>
        </a:solidFill>
        <a:ln>
          <a:noFill/>
        </a:ln>
      </c:spPr>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00415573053367"/>
          <c:y val="5.0925925925925923E-2"/>
          <c:w val="0.58835848643919508"/>
          <c:h val="0.83309419655876349"/>
        </c:manualLayout>
      </c:layout>
      <c:barChart>
        <c:barDir val="bar"/>
        <c:grouping val="clustered"/>
        <c:varyColors val="0"/>
        <c:ser>
          <c:idx val="0"/>
          <c:order val="0"/>
          <c:tx>
            <c:strRef>
              <c:f>'Figure 7'!$B$50</c:f>
              <c:strCache>
                <c:ptCount val="1"/>
                <c:pt idx="0">
                  <c:v>2006</c:v>
                </c:pt>
              </c:strCache>
            </c:strRef>
          </c:tx>
          <c:spPr>
            <a:solidFill>
              <a:schemeClr val="bg1">
                <a:lumMod val="75000"/>
              </a:schemeClr>
            </a:solidFill>
          </c:spPr>
          <c:invertIfNegative val="0"/>
          <c:cat>
            <c:strRef>
              <c:f>'Figure 7'!$A$51:$A$59</c:f>
              <c:strCache>
                <c:ptCount val="9"/>
                <c:pt idx="0">
                  <c:v>Intellectuel ou cognitif</c:v>
                </c:pt>
                <c:pt idx="1">
                  <c:v>Auditif</c:v>
                </c:pt>
                <c:pt idx="2">
                  <c:v>Autres</c:v>
                </c:pt>
                <c:pt idx="3">
                  <c:v>Du langage ou de la parole</c:v>
                </c:pt>
                <c:pt idx="4">
                  <c:v>Du psychisme</c:v>
                </c:pt>
                <c:pt idx="5">
                  <c:v>Plusieurs associés</c:v>
                </c:pt>
                <c:pt idx="6">
                  <c:v>Viscéral</c:v>
                </c:pt>
                <c:pt idx="7">
                  <c:v>Visuel</c:v>
                </c:pt>
                <c:pt idx="8">
                  <c:v>Moteur</c:v>
                </c:pt>
              </c:strCache>
            </c:strRef>
          </c:cat>
          <c:val>
            <c:numRef>
              <c:f>'Figure 7'!$B$51:$B$59</c:f>
              <c:numCache>
                <c:formatCode>0%</c:formatCode>
                <c:ptCount val="9"/>
                <c:pt idx="0">
                  <c:v>4.242002781641168E-2</c:v>
                </c:pt>
                <c:pt idx="1">
                  <c:v>6.4705882352941183E-2</c:v>
                </c:pt>
                <c:pt idx="2">
                  <c:v>6.0192616372391657E-2</c:v>
                </c:pt>
                <c:pt idx="3">
                  <c:v>7.0492544057840043E-2</c:v>
                </c:pt>
                <c:pt idx="4">
                  <c:v>6.5238095238095234E-2</c:v>
                </c:pt>
                <c:pt idx="5">
                  <c:v>0.15291750503018109</c:v>
                </c:pt>
                <c:pt idx="6">
                  <c:v>3.5592060232717319E-2</c:v>
                </c:pt>
                <c:pt idx="7">
                  <c:v>0.16376470588235295</c:v>
                </c:pt>
                <c:pt idx="8">
                  <c:v>0.33713692946058094</c:v>
                </c:pt>
              </c:numCache>
            </c:numRef>
          </c:val>
        </c:ser>
        <c:ser>
          <c:idx val="1"/>
          <c:order val="1"/>
          <c:tx>
            <c:strRef>
              <c:f>'Figure 7'!$C$50</c:f>
              <c:strCache>
                <c:ptCount val="1"/>
                <c:pt idx="0">
                  <c:v>2015</c:v>
                </c:pt>
              </c:strCache>
            </c:strRef>
          </c:tx>
          <c:spPr>
            <a:solidFill>
              <a:srgbClr val="CC0099"/>
            </a:solidFill>
          </c:spPr>
          <c:invertIfNegative val="0"/>
          <c:cat>
            <c:strRef>
              <c:f>'Figure 7'!$A$51:$A$59</c:f>
              <c:strCache>
                <c:ptCount val="9"/>
                <c:pt idx="0">
                  <c:v>Intellectuel ou cognitif</c:v>
                </c:pt>
                <c:pt idx="1">
                  <c:v>Auditif</c:v>
                </c:pt>
                <c:pt idx="2">
                  <c:v>Autres</c:v>
                </c:pt>
                <c:pt idx="3">
                  <c:v>Du langage ou de la parole</c:v>
                </c:pt>
                <c:pt idx="4">
                  <c:v>Du psychisme</c:v>
                </c:pt>
                <c:pt idx="5">
                  <c:v>Plusieurs associés</c:v>
                </c:pt>
                <c:pt idx="6">
                  <c:v>Viscéral</c:v>
                </c:pt>
                <c:pt idx="7">
                  <c:v>Visuel</c:v>
                </c:pt>
                <c:pt idx="8">
                  <c:v>Moteur</c:v>
                </c:pt>
              </c:strCache>
            </c:strRef>
          </c:cat>
          <c:val>
            <c:numRef>
              <c:f>'Figure 7'!$C$51:$C$59</c:f>
              <c:numCache>
                <c:formatCode>0%</c:formatCode>
                <c:ptCount val="9"/>
                <c:pt idx="0">
                  <c:v>6.5218919108862183E-2</c:v>
                </c:pt>
                <c:pt idx="1">
                  <c:v>0.12868172719473836</c:v>
                </c:pt>
                <c:pt idx="2">
                  <c:v>0.21131208728107953</c:v>
                </c:pt>
                <c:pt idx="3">
                  <c:v>0.21236908493234463</c:v>
                </c:pt>
                <c:pt idx="4">
                  <c:v>0.24715778740759622</c:v>
                </c:pt>
                <c:pt idx="5">
                  <c:v>0.25502008032128515</c:v>
                </c:pt>
                <c:pt idx="6">
                  <c:v>0.28941034897713597</c:v>
                </c:pt>
                <c:pt idx="7">
                  <c:v>0.29450980392156861</c:v>
                </c:pt>
                <c:pt idx="8">
                  <c:v>0.29609165515560248</c:v>
                </c:pt>
              </c:numCache>
            </c:numRef>
          </c:val>
        </c:ser>
        <c:dLbls>
          <c:showLegendKey val="0"/>
          <c:showVal val="0"/>
          <c:showCatName val="0"/>
          <c:showSerName val="0"/>
          <c:showPercent val="0"/>
          <c:showBubbleSize val="0"/>
        </c:dLbls>
        <c:gapWidth val="150"/>
        <c:axId val="108521344"/>
        <c:axId val="108522880"/>
      </c:barChart>
      <c:catAx>
        <c:axId val="108521344"/>
        <c:scaling>
          <c:orientation val="minMax"/>
        </c:scaling>
        <c:delete val="0"/>
        <c:axPos val="l"/>
        <c:majorTickMark val="out"/>
        <c:minorTickMark val="none"/>
        <c:tickLblPos val="nextTo"/>
        <c:crossAx val="108522880"/>
        <c:crosses val="autoZero"/>
        <c:auto val="1"/>
        <c:lblAlgn val="ctr"/>
        <c:lblOffset val="100"/>
        <c:noMultiLvlLbl val="0"/>
      </c:catAx>
      <c:valAx>
        <c:axId val="108522880"/>
        <c:scaling>
          <c:orientation val="minMax"/>
        </c:scaling>
        <c:delete val="0"/>
        <c:axPos val="b"/>
        <c:majorGridlines>
          <c:spPr>
            <a:ln>
              <a:solidFill>
                <a:schemeClr val="bg1">
                  <a:lumMod val="75000"/>
                </a:schemeClr>
              </a:solidFill>
              <a:prstDash val="solid"/>
            </a:ln>
          </c:spPr>
        </c:majorGridlines>
        <c:numFmt formatCode="0%" sourceLinked="1"/>
        <c:majorTickMark val="out"/>
        <c:minorTickMark val="none"/>
        <c:tickLblPos val="nextTo"/>
        <c:crossAx val="108521344"/>
        <c:crosses val="autoZero"/>
        <c:crossBetween val="between"/>
        <c:majorUnit val="0.1"/>
      </c:valAx>
    </c:plotArea>
    <c:legend>
      <c:legendPos val="r"/>
      <c:layout>
        <c:manualLayout>
          <c:xMode val="edge"/>
          <c:yMode val="edge"/>
          <c:x val="0.78644707014443405"/>
          <c:y val="0.65011984454496019"/>
          <c:w val="0.10351246719160105"/>
          <c:h val="0.16743438320209975"/>
        </c:manualLayout>
      </c:layout>
      <c:overlay val="0"/>
      <c:spPr>
        <a:solidFill>
          <a:srgbClr val="FFFFFF"/>
        </a:solidFill>
        <a:ln>
          <a:noFill/>
        </a:ln>
      </c:spPr>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4761</xdr:rowOff>
    </xdr:from>
    <xdr:to>
      <xdr:col>7</xdr:col>
      <xdr:colOff>501650</xdr:colOff>
      <xdr:row>50</xdr:row>
      <xdr:rowOff>114300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34925</xdr:colOff>
      <xdr:row>13</xdr:row>
      <xdr:rowOff>28575</xdr:rowOff>
    </xdr:from>
    <xdr:to>
      <xdr:col>6</xdr:col>
      <xdr:colOff>133350</xdr:colOff>
      <xdr:row>35</xdr:row>
      <xdr:rowOff>101600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32</xdr:row>
      <xdr:rowOff>33337</xdr:rowOff>
    </xdr:from>
    <xdr:to>
      <xdr:col>6</xdr:col>
      <xdr:colOff>552451</xdr:colOff>
      <xdr:row>47</xdr:row>
      <xdr:rowOff>88900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32</xdr:row>
      <xdr:rowOff>33337</xdr:rowOff>
    </xdr:from>
    <xdr:to>
      <xdr:col>14</xdr:col>
      <xdr:colOff>104775</xdr:colOff>
      <xdr:row>47</xdr:row>
      <xdr:rowOff>82550</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15</xdr:row>
      <xdr:rowOff>4762</xdr:rowOff>
    </xdr:from>
    <xdr:to>
      <xdr:col>8</xdr:col>
      <xdr:colOff>298450</xdr:colOff>
      <xdr:row>31</xdr:row>
      <xdr:rowOff>90487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3174</xdr:colOff>
      <xdr:row>34</xdr:row>
      <xdr:rowOff>11112</xdr:rowOff>
    </xdr:from>
    <xdr:to>
      <xdr:col>8</xdr:col>
      <xdr:colOff>298450</xdr:colOff>
      <xdr:row>49</xdr:row>
      <xdr:rowOff>39687</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13</xdr:row>
      <xdr:rowOff>25400</xdr:rowOff>
    </xdr:from>
    <xdr:to>
      <xdr:col>4</xdr:col>
      <xdr:colOff>508000</xdr:colOff>
      <xdr:row>29</xdr:row>
      <xdr:rowOff>15874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34925</xdr:colOff>
      <xdr:row>34</xdr:row>
      <xdr:rowOff>7938</xdr:rowOff>
    </xdr:from>
    <xdr:to>
      <xdr:col>9</xdr:col>
      <xdr:colOff>34925</xdr:colOff>
      <xdr:row>47</xdr:row>
      <xdr:rowOff>79375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88900</xdr:colOff>
      <xdr:row>49</xdr:row>
      <xdr:rowOff>3175</xdr:rowOff>
    </xdr:from>
    <xdr:to>
      <xdr:col>9</xdr:col>
      <xdr:colOff>88900</xdr:colOff>
      <xdr:row>61</xdr:row>
      <xdr:rowOff>131762</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34925</xdr:colOff>
      <xdr:row>1</xdr:row>
      <xdr:rowOff>17462</xdr:rowOff>
    </xdr:from>
    <xdr:to>
      <xdr:col>2</xdr:col>
      <xdr:colOff>273050</xdr:colOff>
      <xdr:row>20</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14</xdr:row>
      <xdr:rowOff>114300</xdr:rowOff>
    </xdr:from>
    <xdr:to>
      <xdr:col>2</xdr:col>
      <xdr:colOff>57150</xdr:colOff>
      <xdr:row>19</xdr:row>
      <xdr:rowOff>120650</xdr:rowOff>
    </xdr:to>
    <xdr:sp macro="" textlink="">
      <xdr:nvSpPr>
        <xdr:cNvPr id="3" name="ZoneTexte 2"/>
        <xdr:cNvSpPr txBox="1"/>
      </xdr:nvSpPr>
      <xdr:spPr>
        <a:xfrm>
          <a:off x="57150" y="2159000"/>
          <a:ext cx="2774950" cy="736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t>T1 -  intellectuel ou cognitif</a:t>
          </a:r>
        </a:p>
        <a:p>
          <a:r>
            <a:rPr lang="fr-FR" sz="800"/>
            <a:t>T2 -  du psychisme</a:t>
          </a:r>
        </a:p>
        <a:p>
          <a:r>
            <a:rPr lang="fr-FR" sz="800"/>
            <a:t>T3</a:t>
          </a:r>
          <a:r>
            <a:rPr lang="fr-FR" sz="800" baseline="0"/>
            <a:t> - auditif, visuel, moteur, viscéral</a:t>
          </a:r>
        </a:p>
        <a:p>
          <a:r>
            <a:rPr lang="fr-FR" sz="800" baseline="0"/>
            <a:t>T4 - autres troubles</a:t>
          </a:r>
        </a:p>
        <a:p>
          <a:r>
            <a:rPr lang="fr-FR" sz="800" baseline="0"/>
            <a:t>T5 - plusieurs associés</a:t>
          </a:r>
          <a:endParaRPr lang="fr-FR" sz="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SAILL~1/AppData/Local/Temp/notes61EB4D/Graphiques%20&#224;%20modifier%20dans%20la%20N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 4 et 5"/>
      <sheetName val="Figure 8"/>
    </sheetNames>
    <sheetDataSet>
      <sheetData sheetId="0"/>
      <sheetData sheetId="1">
        <row r="20">
          <cell r="C20">
            <v>2007</v>
          </cell>
          <cell r="D20" t="str">
            <v>2010</v>
          </cell>
          <cell r="E20" t="str">
            <v>2015</v>
          </cell>
        </row>
        <row r="21">
          <cell r="B21" t="str">
            <v>T1</v>
          </cell>
          <cell r="C21">
            <v>0.49301820370879301</v>
          </cell>
          <cell r="D21">
            <v>0.49235712822613681</v>
          </cell>
          <cell r="E21">
            <v>0.46160022078932184</v>
          </cell>
        </row>
        <row r="22">
          <cell r="B22" t="str">
            <v>T2</v>
          </cell>
          <cell r="C22">
            <v>0.28377370342742725</v>
          </cell>
          <cell r="D22">
            <v>0.25582496927488735</v>
          </cell>
          <cell r="E22">
            <v>0.26386832927716586</v>
          </cell>
        </row>
        <row r="23">
          <cell r="B23" t="str">
            <v>T3</v>
          </cell>
          <cell r="C23">
            <v>0.12633975894154137</v>
          </cell>
          <cell r="D23">
            <v>0.11236429741909053</v>
          </cell>
          <cell r="E23">
            <v>8.6847981533984001E-2</v>
          </cell>
        </row>
        <row r="24">
          <cell r="B24" t="str">
            <v>T4</v>
          </cell>
          <cell r="C24">
            <v>3.7624487979794015E-2</v>
          </cell>
          <cell r="D24">
            <v>2.8599959033183121E-2</v>
          </cell>
          <cell r="E24">
            <v>3.1475023207968487E-2</v>
          </cell>
        </row>
        <row r="25">
          <cell r="B25" t="str">
            <v>T5</v>
          </cell>
          <cell r="C25">
            <v>3.0937144203211496E-2</v>
          </cell>
          <cell r="D25">
            <v>7.9910897173289641E-2</v>
          </cell>
          <cell r="E25">
            <v>0.12174774819981433</v>
          </cell>
        </row>
      </sheetData>
    </sheetDataSet>
  </externalBook>
</externalLink>
</file>

<file path=xl/theme/theme1.xml><?xml version="1.0" encoding="utf-8"?>
<a:theme xmlns:a="http://schemas.openxmlformats.org/drawingml/2006/main" name="Thème Office">
  <a:themeElements>
    <a:clrScheme name="Nuances de gris">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topLeftCell="A32" zoomScale="150" zoomScaleNormal="150" workbookViewId="0">
      <selection activeCell="K46" sqref="K46"/>
    </sheetView>
  </sheetViews>
  <sheetFormatPr baseColWidth="10" defaultColWidth="11.42578125" defaultRowHeight="11.25" x14ac:dyDescent="0.2"/>
  <cols>
    <col min="1" max="1" width="23.5703125" style="2" customWidth="1"/>
    <col min="2" max="2" width="9.42578125" style="2" customWidth="1"/>
    <col min="3" max="4" width="9.42578125" style="7" customWidth="1"/>
    <col min="5" max="13" width="9.42578125" style="2" customWidth="1"/>
    <col min="14" max="14" width="6" style="12" customWidth="1"/>
    <col min="15" max="15" width="14.28515625" style="8" customWidth="1"/>
    <col min="16" max="16" width="14.42578125" style="8" customWidth="1"/>
    <col min="17" max="19" width="6.85546875" style="8" customWidth="1"/>
    <col min="20" max="20" width="7.5703125" style="8" customWidth="1"/>
    <col min="21" max="21" width="11.42578125" style="8"/>
    <col min="22" max="16384" width="11.42578125" style="2"/>
  </cols>
  <sheetData>
    <row r="1" spans="1:23" s="15" customFormat="1" x14ac:dyDescent="0.2">
      <c r="A1" s="73" t="s">
        <v>0</v>
      </c>
      <c r="B1" s="74"/>
      <c r="C1" s="16"/>
      <c r="D1" s="16"/>
      <c r="E1" s="74"/>
      <c r="O1" s="72"/>
      <c r="P1" s="16"/>
      <c r="Q1" s="16"/>
      <c r="R1" s="16"/>
      <c r="S1" s="16"/>
      <c r="T1" s="72"/>
      <c r="U1" s="16"/>
    </row>
    <row r="2" spans="1:23" s="15" customFormat="1" ht="12" thickBot="1" x14ac:dyDescent="0.25">
      <c r="A2" s="73" t="s">
        <v>68</v>
      </c>
      <c r="B2" s="74"/>
      <c r="C2" s="16"/>
      <c r="D2" s="16"/>
      <c r="E2" s="74"/>
      <c r="F2" s="74"/>
      <c r="G2" s="74"/>
      <c r="M2" s="74"/>
      <c r="O2" s="72"/>
      <c r="P2" s="16"/>
      <c r="Q2" s="16"/>
      <c r="R2" s="16"/>
      <c r="S2" s="16"/>
      <c r="T2" s="16"/>
      <c r="U2" s="16"/>
    </row>
    <row r="3" spans="1:23" s="75" customFormat="1" ht="36" customHeight="1" thickTop="1" x14ac:dyDescent="0.2">
      <c r="A3" s="95"/>
      <c r="B3" s="96">
        <v>2006</v>
      </c>
      <c r="C3" s="96">
        <v>2007</v>
      </c>
      <c r="D3" s="96">
        <v>2008</v>
      </c>
      <c r="E3" s="96">
        <v>2009</v>
      </c>
      <c r="F3" s="96">
        <v>2010</v>
      </c>
      <c r="G3" s="96">
        <v>2011</v>
      </c>
      <c r="H3" s="96">
        <v>2012</v>
      </c>
      <c r="I3" s="96">
        <v>2013</v>
      </c>
      <c r="J3" s="96">
        <v>2014</v>
      </c>
      <c r="K3" s="96">
        <v>2015</v>
      </c>
      <c r="L3" s="96" t="s">
        <v>2</v>
      </c>
      <c r="M3" s="96" t="s">
        <v>1</v>
      </c>
      <c r="O3" s="76"/>
      <c r="P3" s="76"/>
      <c r="Q3" s="76"/>
      <c r="R3" s="76"/>
      <c r="S3" s="76"/>
      <c r="T3" s="76"/>
      <c r="U3" s="77"/>
    </row>
    <row r="4" spans="1:23" s="15" customFormat="1" x14ac:dyDescent="0.2">
      <c r="A4" s="108" t="s">
        <v>3</v>
      </c>
      <c r="B4" s="109">
        <v>111083</v>
      </c>
      <c r="C4" s="110">
        <v>109682</v>
      </c>
      <c r="D4" s="110">
        <v>114482</v>
      </c>
      <c r="E4" s="109">
        <v>120180</v>
      </c>
      <c r="F4" s="109">
        <v>126294</v>
      </c>
      <c r="G4" s="109">
        <v>130517</v>
      </c>
      <c r="H4" s="109">
        <v>136421</v>
      </c>
      <c r="I4" s="109">
        <v>141565</v>
      </c>
      <c r="J4" s="109">
        <v>151412</v>
      </c>
      <c r="K4" s="109">
        <v>160043</v>
      </c>
      <c r="L4" s="111">
        <v>5.7003407920112013</v>
      </c>
      <c r="M4" s="109">
        <v>135907</v>
      </c>
      <c r="N4" s="5"/>
      <c r="O4" s="78"/>
      <c r="P4" s="79"/>
      <c r="Q4" s="78"/>
      <c r="R4" s="78"/>
      <c r="S4" s="78"/>
      <c r="T4" s="78"/>
      <c r="U4" s="80"/>
    </row>
    <row r="5" spans="1:23" s="81" customFormat="1" x14ac:dyDescent="0.2">
      <c r="A5" s="97" t="s">
        <v>4</v>
      </c>
      <c r="B5" s="98">
        <v>89045</v>
      </c>
      <c r="C5" s="99">
        <v>101507</v>
      </c>
      <c r="D5" s="99">
        <v>109121</v>
      </c>
      <c r="E5" s="98">
        <v>115951</v>
      </c>
      <c r="F5" s="98">
        <v>123213</v>
      </c>
      <c r="G5" s="98">
        <v>130517</v>
      </c>
      <c r="H5" s="98">
        <v>136421</v>
      </c>
      <c r="I5" s="98">
        <v>141565</v>
      </c>
      <c r="J5" s="98">
        <v>151412</v>
      </c>
      <c r="K5" s="98">
        <v>160043</v>
      </c>
      <c r="L5" s="100"/>
      <c r="M5" s="98">
        <v>135907</v>
      </c>
      <c r="N5" s="5"/>
      <c r="O5" s="78"/>
      <c r="P5" s="79"/>
      <c r="Q5" s="10"/>
      <c r="R5" s="10"/>
      <c r="S5" s="10"/>
      <c r="T5" s="10"/>
      <c r="U5" s="16"/>
    </row>
    <row r="6" spans="1:23" s="15" customFormat="1" x14ac:dyDescent="0.2">
      <c r="A6" s="101" t="s">
        <v>46</v>
      </c>
      <c r="B6" s="49">
        <v>71399</v>
      </c>
      <c r="C6" s="102">
        <v>70048</v>
      </c>
      <c r="D6" s="102">
        <v>74251</v>
      </c>
      <c r="E6" s="49">
        <v>79129</v>
      </c>
      <c r="F6" s="49">
        <v>83309</v>
      </c>
      <c r="G6" s="49">
        <v>86089</v>
      </c>
      <c r="H6" s="49">
        <v>90900</v>
      </c>
      <c r="I6" s="49">
        <v>94782</v>
      </c>
      <c r="J6" s="49">
        <v>103908</v>
      </c>
      <c r="K6" s="49">
        <v>111682</v>
      </c>
      <c r="L6" s="103">
        <v>7.4816183546983872</v>
      </c>
      <c r="M6" s="49">
        <v>90705</v>
      </c>
      <c r="N6" s="5"/>
      <c r="O6" s="78"/>
      <c r="P6" s="79"/>
      <c r="Q6" s="9"/>
      <c r="R6" s="9"/>
      <c r="S6" s="9"/>
      <c r="T6" s="9"/>
      <c r="U6" s="82"/>
      <c r="V6" s="5"/>
      <c r="W6" s="5"/>
    </row>
    <row r="7" spans="1:23" s="15" customFormat="1" x14ac:dyDescent="0.2">
      <c r="A7" s="101" t="s">
        <v>47</v>
      </c>
      <c r="B7" s="49">
        <v>39684</v>
      </c>
      <c r="C7" s="102">
        <v>39634</v>
      </c>
      <c r="D7" s="102">
        <v>40231</v>
      </c>
      <c r="E7" s="49">
        <v>41051</v>
      </c>
      <c r="F7" s="49">
        <v>42985</v>
      </c>
      <c r="G7" s="49">
        <v>44428</v>
      </c>
      <c r="H7" s="49">
        <v>45521</v>
      </c>
      <c r="I7" s="49">
        <v>46783</v>
      </c>
      <c r="J7" s="49">
        <v>47504</v>
      </c>
      <c r="K7" s="49">
        <v>48361</v>
      </c>
      <c r="L7" s="103">
        <v>1.8040586055911083</v>
      </c>
      <c r="M7" s="49">
        <v>45202</v>
      </c>
      <c r="N7" s="5"/>
      <c r="O7" s="78"/>
      <c r="P7" s="79"/>
      <c r="Q7" s="10"/>
      <c r="R7" s="9"/>
      <c r="S7" s="9"/>
      <c r="T7" s="9"/>
      <c r="U7" s="16"/>
    </row>
    <row r="8" spans="1:23" s="15" customFormat="1" x14ac:dyDescent="0.2">
      <c r="A8" s="101" t="s">
        <v>7</v>
      </c>
      <c r="B8" s="103">
        <v>91.5</v>
      </c>
      <c r="C8" s="104">
        <v>90.6</v>
      </c>
      <c r="D8" s="104">
        <v>90.3</v>
      </c>
      <c r="E8" s="103">
        <v>90.3</v>
      </c>
      <c r="F8" s="103">
        <v>90.1</v>
      </c>
      <c r="G8" s="103">
        <v>90.1</v>
      </c>
      <c r="H8" s="103">
        <v>90</v>
      </c>
      <c r="I8" s="103">
        <v>90</v>
      </c>
      <c r="J8" s="103">
        <v>90</v>
      </c>
      <c r="K8" s="103">
        <v>90</v>
      </c>
      <c r="L8" s="103"/>
      <c r="M8" s="103">
        <v>90</v>
      </c>
      <c r="N8" s="5"/>
      <c r="O8" s="78"/>
      <c r="P8" s="79"/>
      <c r="Q8" s="11"/>
      <c r="R8" s="11"/>
      <c r="S8" s="11"/>
      <c r="T8" s="11"/>
      <c r="U8" s="16"/>
    </row>
    <row r="9" spans="1:23" s="15" customFormat="1" x14ac:dyDescent="0.2">
      <c r="A9" s="51" t="s">
        <v>8</v>
      </c>
      <c r="B9" s="52">
        <v>44278</v>
      </c>
      <c r="C9" s="112">
        <v>52334</v>
      </c>
      <c r="D9" s="112">
        <v>60191</v>
      </c>
      <c r="E9" s="52">
        <v>67310</v>
      </c>
      <c r="F9" s="52">
        <v>75094</v>
      </c>
      <c r="G9" s="52">
        <v>79878</v>
      </c>
      <c r="H9" s="52">
        <v>89142</v>
      </c>
      <c r="I9" s="52">
        <v>97595</v>
      </c>
      <c r="J9" s="52">
        <v>108529</v>
      </c>
      <c r="K9" s="52">
        <v>118935</v>
      </c>
      <c r="L9" s="113">
        <v>9.588220659915784</v>
      </c>
      <c r="M9" s="52">
        <v>89035</v>
      </c>
      <c r="N9" s="5"/>
      <c r="O9" s="78"/>
      <c r="P9" s="79"/>
      <c r="Q9" s="78"/>
      <c r="R9" s="78"/>
      <c r="S9" s="78"/>
      <c r="T9" s="78"/>
      <c r="U9" s="10"/>
    </row>
    <row r="10" spans="1:23" s="81" customFormat="1" x14ac:dyDescent="0.2">
      <c r="A10" s="97" t="s">
        <v>4</v>
      </c>
      <c r="B10" s="98">
        <v>28789</v>
      </c>
      <c r="C10" s="99">
        <v>42178</v>
      </c>
      <c r="D10" s="99">
        <v>52056</v>
      </c>
      <c r="E10" s="98">
        <v>60380</v>
      </c>
      <c r="F10" s="98">
        <v>70080</v>
      </c>
      <c r="G10" s="98">
        <v>79878</v>
      </c>
      <c r="H10" s="98">
        <v>89142</v>
      </c>
      <c r="I10" s="98">
        <v>97595</v>
      </c>
      <c r="J10" s="98">
        <v>108529</v>
      </c>
      <c r="K10" s="98">
        <v>118935</v>
      </c>
      <c r="L10" s="105"/>
      <c r="M10" s="98">
        <v>89035</v>
      </c>
      <c r="N10" s="5"/>
      <c r="O10" s="78"/>
      <c r="P10" s="79"/>
      <c r="Q10" s="10"/>
      <c r="R10" s="10"/>
      <c r="S10" s="10"/>
      <c r="T10" s="10"/>
      <c r="U10" s="16"/>
    </row>
    <row r="11" spans="1:23" s="15" customFormat="1" x14ac:dyDescent="0.2">
      <c r="A11" s="101" t="s">
        <v>48</v>
      </c>
      <c r="B11" s="49">
        <v>34928</v>
      </c>
      <c r="C11" s="102">
        <v>40760</v>
      </c>
      <c r="D11" s="102">
        <v>45697</v>
      </c>
      <c r="E11" s="49">
        <v>50125</v>
      </c>
      <c r="F11" s="49">
        <v>54865</v>
      </c>
      <c r="G11" s="49">
        <v>56719</v>
      </c>
      <c r="H11" s="49">
        <v>63261</v>
      </c>
      <c r="I11" s="49">
        <v>68473</v>
      </c>
      <c r="J11" s="49">
        <v>75941</v>
      </c>
      <c r="K11" s="49">
        <v>82875</v>
      </c>
      <c r="L11" s="103">
        <v>9.1307725734451743</v>
      </c>
      <c r="M11" s="49">
        <v>63244</v>
      </c>
      <c r="N11" s="5"/>
      <c r="O11" s="78"/>
      <c r="P11" s="79"/>
      <c r="Q11" s="10"/>
      <c r="R11" s="9"/>
      <c r="S11" s="9"/>
      <c r="T11" s="9"/>
      <c r="U11" s="16"/>
      <c r="V11" s="5"/>
      <c r="W11" s="5"/>
    </row>
    <row r="12" spans="1:23" s="81" customFormat="1" x14ac:dyDescent="0.2">
      <c r="A12" s="97" t="s">
        <v>9</v>
      </c>
      <c r="B12" s="98">
        <v>7571</v>
      </c>
      <c r="C12" s="99">
        <v>9570</v>
      </c>
      <c r="D12" s="99">
        <v>11956</v>
      </c>
      <c r="E12" s="98">
        <v>13392</v>
      </c>
      <c r="F12" s="98">
        <v>15099</v>
      </c>
      <c r="G12" s="98">
        <v>15788</v>
      </c>
      <c r="H12" s="98">
        <v>16030</v>
      </c>
      <c r="I12" s="98">
        <v>15582</v>
      </c>
      <c r="J12" s="98">
        <v>15491</v>
      </c>
      <c r="K12" s="98">
        <v>15558</v>
      </c>
      <c r="L12" s="103">
        <v>0.43250919888967782</v>
      </c>
      <c r="M12" s="98">
        <v>16029</v>
      </c>
      <c r="N12" s="5"/>
      <c r="O12" s="78"/>
      <c r="P12" s="79"/>
      <c r="Q12" s="9"/>
      <c r="R12" s="9"/>
      <c r="S12" s="9"/>
      <c r="T12" s="9"/>
      <c r="U12" s="16"/>
    </row>
    <row r="13" spans="1:23" s="15" customFormat="1" x14ac:dyDescent="0.2">
      <c r="A13" s="101" t="s">
        <v>49</v>
      </c>
      <c r="B13" s="49">
        <v>9350</v>
      </c>
      <c r="C13" s="102">
        <v>11574</v>
      </c>
      <c r="D13" s="102">
        <v>14494</v>
      </c>
      <c r="E13" s="49">
        <v>17185</v>
      </c>
      <c r="F13" s="49">
        <v>20229</v>
      </c>
      <c r="G13" s="49">
        <v>23159</v>
      </c>
      <c r="H13" s="49">
        <v>25881</v>
      </c>
      <c r="I13" s="49">
        <v>29122</v>
      </c>
      <c r="J13" s="49">
        <v>32588</v>
      </c>
      <c r="K13" s="49">
        <v>36060</v>
      </c>
      <c r="L13" s="103">
        <v>10.654228550386645</v>
      </c>
      <c r="M13" s="49">
        <v>25791</v>
      </c>
      <c r="N13" s="5"/>
      <c r="O13" s="78"/>
      <c r="P13" s="79"/>
      <c r="Q13" s="10"/>
      <c r="R13" s="9"/>
      <c r="S13" s="9"/>
      <c r="T13" s="9"/>
      <c r="U13" s="16"/>
      <c r="V13" s="5"/>
    </row>
    <row r="14" spans="1:23" s="15" customFormat="1" x14ac:dyDescent="0.2">
      <c r="A14" s="101" t="s">
        <v>7</v>
      </c>
      <c r="B14" s="103">
        <v>87</v>
      </c>
      <c r="C14" s="104">
        <v>86.6</v>
      </c>
      <c r="D14" s="104">
        <v>86.6</v>
      </c>
      <c r="E14" s="103">
        <v>86</v>
      </c>
      <c r="F14" s="103">
        <v>85.6</v>
      </c>
      <c r="G14" s="103">
        <v>84.5</v>
      </c>
      <c r="H14" s="106">
        <v>84.1</v>
      </c>
      <c r="I14" s="106">
        <v>83.9</v>
      </c>
      <c r="J14" s="106">
        <v>83.5</v>
      </c>
      <c r="K14" s="106">
        <v>83.2</v>
      </c>
      <c r="L14" s="103"/>
      <c r="M14" s="103">
        <v>84</v>
      </c>
      <c r="N14" s="5"/>
      <c r="O14" s="78"/>
      <c r="P14" s="79"/>
      <c r="Q14" s="11"/>
      <c r="R14" s="11"/>
      <c r="S14" s="11"/>
      <c r="T14" s="11"/>
      <c r="U14" s="16"/>
    </row>
    <row r="15" spans="1:23" s="15" customFormat="1" x14ac:dyDescent="0.2">
      <c r="A15" s="51" t="s">
        <v>10</v>
      </c>
      <c r="B15" s="52">
        <v>155361</v>
      </c>
      <c r="C15" s="112">
        <v>162016</v>
      </c>
      <c r="D15" s="112">
        <v>174673</v>
      </c>
      <c r="E15" s="52">
        <v>187490</v>
      </c>
      <c r="F15" s="52">
        <v>201388</v>
      </c>
      <c r="G15" s="52">
        <v>210395</v>
      </c>
      <c r="H15" s="52">
        <v>225563</v>
      </c>
      <c r="I15" s="52">
        <v>239160</v>
      </c>
      <c r="J15" s="52">
        <v>259941</v>
      </c>
      <c r="K15" s="52">
        <v>278978</v>
      </c>
      <c r="L15" s="113">
        <v>7.3235849673579771</v>
      </c>
      <c r="M15" s="52">
        <v>224942</v>
      </c>
      <c r="N15" s="5"/>
      <c r="O15" s="78"/>
      <c r="P15" s="79"/>
      <c r="Q15" s="78"/>
      <c r="R15" s="78"/>
      <c r="S15" s="78"/>
      <c r="T15" s="78"/>
      <c r="U15" s="83"/>
    </row>
    <row r="16" spans="1:23" s="15" customFormat="1" x14ac:dyDescent="0.2">
      <c r="A16" s="118" t="s">
        <v>11</v>
      </c>
      <c r="B16" s="119">
        <v>6097</v>
      </c>
      <c r="C16" s="120">
        <v>6640</v>
      </c>
      <c r="D16" s="120">
        <v>6313</v>
      </c>
      <c r="E16" s="119">
        <v>6936</v>
      </c>
      <c r="F16" s="119">
        <v>7192</v>
      </c>
      <c r="G16" s="119">
        <v>8153</v>
      </c>
      <c r="H16" s="119">
        <v>8273</v>
      </c>
      <c r="I16" s="119">
        <v>7931</v>
      </c>
      <c r="J16" s="119">
        <v>7769</v>
      </c>
      <c r="K16" s="119">
        <v>8140</v>
      </c>
      <c r="L16" s="124">
        <v>4.7753893680010293</v>
      </c>
      <c r="M16" s="119">
        <v>8273</v>
      </c>
      <c r="N16" s="5"/>
      <c r="O16" s="78"/>
      <c r="P16" s="10"/>
      <c r="Q16" s="10"/>
      <c r="R16" s="10"/>
      <c r="S16" s="10"/>
      <c r="T16" s="10"/>
      <c r="U16" s="16"/>
    </row>
    <row r="17" spans="1:21" s="15" customFormat="1" x14ac:dyDescent="0.2">
      <c r="A17" s="107" t="s">
        <v>12</v>
      </c>
      <c r="B17" s="49">
        <v>70854</v>
      </c>
      <c r="C17" s="102">
        <v>69773</v>
      </c>
      <c r="D17" s="102">
        <v>69191</v>
      </c>
      <c r="E17" s="49">
        <v>67909</v>
      </c>
      <c r="F17" s="49">
        <v>70920</v>
      </c>
      <c r="G17" s="49">
        <v>71625</v>
      </c>
      <c r="H17" s="49">
        <v>71600</v>
      </c>
      <c r="I17" s="49">
        <v>71286</v>
      </c>
      <c r="J17" s="49">
        <v>70193</v>
      </c>
      <c r="K17" s="49">
        <v>71574</v>
      </c>
      <c r="L17" s="103">
        <v>1.9674326499793429</v>
      </c>
      <c r="M17" s="49">
        <v>71600</v>
      </c>
      <c r="N17" s="5"/>
      <c r="O17" s="78"/>
      <c r="P17" s="10"/>
      <c r="Q17" s="10"/>
      <c r="R17" s="10"/>
      <c r="S17" s="10"/>
      <c r="T17" s="10"/>
      <c r="U17" s="10"/>
    </row>
    <row r="18" spans="1:21" s="15" customFormat="1" x14ac:dyDescent="0.2">
      <c r="A18" s="51" t="s">
        <v>73</v>
      </c>
      <c r="B18" s="52">
        <v>76951</v>
      </c>
      <c r="C18" s="112">
        <v>76413</v>
      </c>
      <c r="D18" s="112">
        <v>75504</v>
      </c>
      <c r="E18" s="52">
        <v>74845</v>
      </c>
      <c r="F18" s="52">
        <v>78112</v>
      </c>
      <c r="G18" s="52">
        <v>79778</v>
      </c>
      <c r="H18" s="52">
        <v>79873</v>
      </c>
      <c r="I18" s="52">
        <v>79217</v>
      </c>
      <c r="J18" s="52">
        <v>77962</v>
      </c>
      <c r="K18" s="52">
        <v>79714</v>
      </c>
      <c r="L18" s="113">
        <v>2.2472486596033967</v>
      </c>
      <c r="M18" s="52">
        <v>79873</v>
      </c>
      <c r="N18" s="5"/>
      <c r="O18" s="78"/>
      <c r="P18" s="78"/>
      <c r="Q18" s="78"/>
      <c r="R18" s="78"/>
      <c r="S18" s="78"/>
      <c r="T18" s="78"/>
      <c r="U18" s="84"/>
    </row>
    <row r="19" spans="1:21" s="86" customFormat="1" x14ac:dyDescent="0.2">
      <c r="A19" s="121" t="s">
        <v>13</v>
      </c>
      <c r="B19" s="122" t="s">
        <v>17</v>
      </c>
      <c r="C19" s="123" t="s">
        <v>17</v>
      </c>
      <c r="D19" s="123">
        <v>6209</v>
      </c>
      <c r="E19" s="122">
        <v>6763</v>
      </c>
      <c r="F19" s="122">
        <v>6626</v>
      </c>
      <c r="G19" s="122">
        <v>7132</v>
      </c>
      <c r="H19" s="122">
        <v>7075</v>
      </c>
      <c r="I19" s="122">
        <v>7524</v>
      </c>
      <c r="J19" s="122">
        <v>7656</v>
      </c>
      <c r="K19" s="122">
        <v>8359</v>
      </c>
      <c r="L19" s="125">
        <v>9.1823406478578899</v>
      </c>
      <c r="M19" s="122">
        <v>7075</v>
      </c>
      <c r="N19" s="5"/>
      <c r="O19" s="78"/>
      <c r="P19" s="9"/>
      <c r="Q19" s="9"/>
      <c r="R19" s="85"/>
      <c r="S19" s="85"/>
      <c r="T19" s="85"/>
      <c r="U19" s="84"/>
    </row>
    <row r="20" spans="1:21" s="89" customFormat="1" x14ac:dyDescent="0.2">
      <c r="A20" s="114" t="s">
        <v>14</v>
      </c>
      <c r="B20" s="115">
        <v>232312</v>
      </c>
      <c r="C20" s="116">
        <v>238429</v>
      </c>
      <c r="D20" s="116">
        <v>243968</v>
      </c>
      <c r="E20" s="115">
        <v>255572</v>
      </c>
      <c r="F20" s="115">
        <v>272874</v>
      </c>
      <c r="G20" s="115">
        <v>283041</v>
      </c>
      <c r="H20" s="115">
        <v>298361</v>
      </c>
      <c r="I20" s="115">
        <v>310853</v>
      </c>
      <c r="J20" s="115">
        <v>330247</v>
      </c>
      <c r="K20" s="115">
        <v>350333</v>
      </c>
      <c r="L20" s="117">
        <v>6.0821142962691557</v>
      </c>
      <c r="M20" s="115">
        <v>297740</v>
      </c>
      <c r="N20" s="5"/>
      <c r="O20" s="78"/>
      <c r="P20" s="87"/>
      <c r="Q20" s="87"/>
      <c r="R20" s="88"/>
      <c r="S20" s="88"/>
      <c r="T20" s="88"/>
      <c r="U20" s="84"/>
    </row>
    <row r="21" spans="1:21" s="15" customFormat="1" ht="15" x14ac:dyDescent="0.2">
      <c r="A21" s="262" t="s">
        <v>70</v>
      </c>
      <c r="B21" s="263"/>
      <c r="C21" s="263"/>
      <c r="D21" s="263"/>
      <c r="E21" s="263"/>
      <c r="F21" s="263"/>
      <c r="G21" s="263"/>
      <c r="H21" s="263"/>
      <c r="I21" s="263"/>
      <c r="J21" s="263"/>
      <c r="K21" s="263"/>
      <c r="L21" s="263"/>
      <c r="M21" s="263"/>
      <c r="O21" s="90"/>
      <c r="P21" s="90"/>
      <c r="Q21" s="90"/>
      <c r="R21" s="90"/>
      <c r="S21" s="90"/>
      <c r="T21" s="16"/>
      <c r="U21" s="16"/>
    </row>
    <row r="22" spans="1:21" s="15" customFormat="1" ht="15" x14ac:dyDescent="0.2">
      <c r="A22" s="262" t="s">
        <v>74</v>
      </c>
      <c r="B22" s="263"/>
      <c r="C22" s="263"/>
      <c r="D22" s="263"/>
      <c r="E22" s="263"/>
      <c r="F22" s="263"/>
      <c r="G22" s="263"/>
      <c r="H22" s="263"/>
      <c r="I22" s="263"/>
      <c r="J22" s="263"/>
      <c r="K22" s="263"/>
      <c r="L22" s="263"/>
      <c r="M22" s="263"/>
      <c r="O22" s="92"/>
      <c r="P22" s="91"/>
      <c r="Q22" s="91"/>
      <c r="R22" s="10"/>
      <c r="S22" s="16"/>
      <c r="T22" s="16"/>
      <c r="U22" s="16"/>
    </row>
    <row r="23" spans="1:21" s="15" customFormat="1" ht="15" x14ac:dyDescent="0.2">
      <c r="A23" s="262" t="s">
        <v>71</v>
      </c>
      <c r="B23" s="263"/>
      <c r="C23" s="263"/>
      <c r="D23" s="263"/>
      <c r="E23" s="263"/>
      <c r="F23" s="263"/>
      <c r="G23" s="263"/>
      <c r="H23" s="263"/>
      <c r="I23" s="263"/>
      <c r="J23" s="263"/>
      <c r="K23" s="263"/>
      <c r="L23" s="263"/>
      <c r="M23" s="263"/>
      <c r="O23" s="93"/>
      <c r="P23" s="91"/>
      <c r="Q23" s="91"/>
      <c r="R23" s="10"/>
      <c r="S23" s="16"/>
      <c r="T23" s="16"/>
      <c r="U23" s="16"/>
    </row>
    <row r="24" spans="1:21" s="15" customFormat="1" ht="11.25" customHeight="1" x14ac:dyDescent="0.2">
      <c r="A24" s="262" t="s">
        <v>72</v>
      </c>
      <c r="B24" s="263"/>
      <c r="C24" s="263"/>
      <c r="D24" s="263"/>
      <c r="E24" s="263"/>
      <c r="F24" s="263"/>
      <c r="G24" s="263"/>
      <c r="H24" s="263"/>
      <c r="I24" s="263"/>
      <c r="J24" s="263"/>
      <c r="K24" s="263"/>
      <c r="L24" s="263"/>
      <c r="M24" s="263"/>
      <c r="O24" s="17"/>
      <c r="P24" s="94"/>
      <c r="Q24" s="94"/>
      <c r="R24" s="94"/>
      <c r="S24" s="94"/>
      <c r="T24" s="94"/>
      <c r="U24" s="16"/>
    </row>
    <row r="25" spans="1:21" s="15" customFormat="1" ht="11.25" customHeight="1" x14ac:dyDescent="0.2">
      <c r="A25" s="262" t="s">
        <v>69</v>
      </c>
      <c r="B25" s="263"/>
      <c r="C25" s="263"/>
      <c r="D25" s="263"/>
      <c r="E25" s="263"/>
      <c r="F25" s="263"/>
      <c r="G25" s="263"/>
      <c r="H25" s="263"/>
      <c r="I25" s="263"/>
      <c r="J25" s="263"/>
      <c r="K25" s="263"/>
      <c r="L25" s="263"/>
      <c r="M25" s="263"/>
      <c r="O25" s="17"/>
      <c r="P25" s="94"/>
      <c r="Q25" s="94"/>
      <c r="R25" s="94"/>
      <c r="S25" s="94"/>
      <c r="T25" s="94"/>
      <c r="U25" s="16"/>
    </row>
    <row r="26" spans="1:21" s="15" customFormat="1" ht="11.25" customHeight="1" x14ac:dyDescent="0.2">
      <c r="A26" s="264" t="s">
        <v>75</v>
      </c>
      <c r="B26" s="264"/>
      <c r="C26" s="264"/>
      <c r="D26" s="264"/>
      <c r="E26" s="264"/>
      <c r="F26" s="264"/>
      <c r="G26" s="264"/>
      <c r="H26" s="264"/>
      <c r="I26" s="264"/>
      <c r="J26" s="264"/>
      <c r="K26" s="264"/>
      <c r="L26" s="265"/>
      <c r="M26" s="265"/>
      <c r="O26" s="94"/>
      <c r="P26" s="94"/>
      <c r="Q26" s="94"/>
      <c r="R26" s="94"/>
      <c r="S26" s="94"/>
      <c r="T26" s="94"/>
      <c r="U26" s="16"/>
    </row>
    <row r="27" spans="1:21" s="15" customFormat="1" ht="11.25" customHeight="1" x14ac:dyDescent="0.2">
      <c r="A27" s="265"/>
      <c r="B27" s="265"/>
      <c r="C27" s="265"/>
      <c r="D27" s="265"/>
      <c r="E27" s="265"/>
      <c r="F27" s="265"/>
      <c r="G27" s="265"/>
      <c r="H27" s="265"/>
      <c r="I27" s="265"/>
      <c r="J27" s="265"/>
      <c r="K27" s="265"/>
      <c r="L27" s="265"/>
      <c r="M27" s="265"/>
      <c r="O27" s="94"/>
      <c r="P27" s="94"/>
      <c r="Q27" s="94"/>
      <c r="R27" s="94"/>
      <c r="S27" s="94"/>
      <c r="T27" s="94"/>
      <c r="U27" s="16"/>
    </row>
    <row r="28" spans="1:21" ht="12" thickBot="1" x14ac:dyDescent="0.25">
      <c r="A28" s="260" t="s">
        <v>76</v>
      </c>
      <c r="B28" s="261"/>
      <c r="C28" s="261"/>
      <c r="D28" s="261"/>
      <c r="E28" s="261"/>
      <c r="F28" s="261"/>
      <c r="G28" s="261"/>
      <c r="H28" s="261"/>
      <c r="I28" s="261"/>
      <c r="J28" s="261"/>
      <c r="K28" s="261"/>
      <c r="L28" s="261"/>
      <c r="M28" s="261"/>
    </row>
    <row r="30" spans="1:21" x14ac:dyDescent="0.2">
      <c r="A30" s="21" t="s">
        <v>50</v>
      </c>
    </row>
    <row r="52" spans="1:13" x14ac:dyDescent="0.2">
      <c r="A52" s="2" t="s">
        <v>52</v>
      </c>
    </row>
    <row r="53" spans="1:13" x14ac:dyDescent="0.2">
      <c r="A53" s="22" t="s">
        <v>51</v>
      </c>
      <c r="B53" s="22"/>
      <c r="C53" s="22"/>
      <c r="D53" s="22"/>
      <c r="E53" s="22"/>
      <c r="F53" s="22"/>
      <c r="G53" s="22"/>
      <c r="H53" s="22"/>
      <c r="I53" s="22"/>
      <c r="J53" s="22"/>
      <c r="K53" s="22"/>
      <c r="L53" s="22"/>
      <c r="M53" s="22"/>
    </row>
  </sheetData>
  <mergeCells count="7">
    <mergeCell ref="A28:M28"/>
    <mergeCell ref="A21:M21"/>
    <mergeCell ref="A22:M22"/>
    <mergeCell ref="A23:M23"/>
    <mergeCell ref="A24:M24"/>
    <mergeCell ref="A25:M25"/>
    <mergeCell ref="A26:M27"/>
  </mergeCells>
  <pageMargins left="0.25" right="0.25" top="0.75" bottom="0.75" header="0.3" footer="0.3"/>
  <pageSetup paperSize="9" scale="90" orientation="landscape" r:id="rId1"/>
  <rowBreaks count="1" manualBreakCount="1">
    <brk id="2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opLeftCell="A2" zoomScale="150" zoomScaleNormal="150" workbookViewId="0">
      <selection activeCell="J15" sqref="J15"/>
    </sheetView>
  </sheetViews>
  <sheetFormatPr baseColWidth="10" defaultColWidth="11.42578125" defaultRowHeight="11.25" x14ac:dyDescent="0.2"/>
  <cols>
    <col min="1" max="1" width="19.28515625" style="24" customWidth="1"/>
    <col min="2" max="4" width="8.28515625" style="24" customWidth="1"/>
    <col min="5" max="16384" width="11.42578125" style="24"/>
  </cols>
  <sheetData>
    <row r="1" spans="1:10" s="23" customFormat="1" ht="12" thickBot="1" x14ac:dyDescent="0.25">
      <c r="A1" s="18"/>
      <c r="B1" s="13"/>
      <c r="C1" s="13"/>
    </row>
    <row r="2" spans="1:10" ht="12" thickTop="1" x14ac:dyDescent="0.2">
      <c r="A2" s="39" t="s">
        <v>63</v>
      </c>
      <c r="B2" s="40">
        <v>2006</v>
      </c>
      <c r="C2" s="40">
        <v>2010</v>
      </c>
      <c r="D2" s="40">
        <v>2015</v>
      </c>
      <c r="F2" s="28"/>
      <c r="G2" s="29"/>
      <c r="H2" s="29"/>
      <c r="I2" s="29"/>
      <c r="J2" s="25"/>
    </row>
    <row r="3" spans="1:10" x14ac:dyDescent="0.2">
      <c r="A3" s="37" t="s">
        <v>53</v>
      </c>
      <c r="B3" s="38">
        <v>3.8330000000000002</v>
      </c>
      <c r="C3" s="38">
        <v>2.8980000000000001</v>
      </c>
      <c r="D3" s="38">
        <v>8.9879999999999995</v>
      </c>
      <c r="F3" s="28"/>
      <c r="G3" s="29"/>
      <c r="H3" s="29"/>
      <c r="I3" s="29"/>
      <c r="J3" s="25"/>
    </row>
    <row r="4" spans="1:10" x14ac:dyDescent="0.2">
      <c r="A4" s="37" t="s">
        <v>54</v>
      </c>
      <c r="B4" s="38">
        <v>11.582000000000001</v>
      </c>
      <c r="C4" s="38">
        <v>5.9859999999999998</v>
      </c>
      <c r="D4" s="38">
        <v>4.0220000000000002</v>
      </c>
      <c r="F4" s="30"/>
      <c r="G4" s="29"/>
      <c r="H4" s="29"/>
      <c r="I4" s="29"/>
      <c r="J4" s="25"/>
    </row>
    <row r="5" spans="1:10" x14ac:dyDescent="0.2">
      <c r="A5" s="37" t="s">
        <v>55</v>
      </c>
      <c r="B5" s="38">
        <v>4.306</v>
      </c>
      <c r="C5" s="38">
        <v>4.68</v>
      </c>
      <c r="D5" s="38">
        <v>5.0659999999999998</v>
      </c>
      <c r="E5" s="25"/>
      <c r="F5" s="30"/>
      <c r="G5" s="29"/>
      <c r="H5" s="29"/>
      <c r="I5" s="29"/>
      <c r="J5" s="25"/>
    </row>
    <row r="6" spans="1:10" x14ac:dyDescent="0.2">
      <c r="A6" s="37" t="s">
        <v>56</v>
      </c>
      <c r="B6" s="38">
        <v>7.1920000000000002</v>
      </c>
      <c r="C6" s="38">
        <v>7.4420000000000002</v>
      </c>
      <c r="D6" s="38">
        <v>7.5860000000000003</v>
      </c>
      <c r="E6" s="25"/>
      <c r="F6" s="30"/>
      <c r="G6" s="29"/>
      <c r="H6" s="29"/>
      <c r="I6" s="29"/>
      <c r="J6" s="25"/>
    </row>
    <row r="7" spans="1:10" ht="12.75" customHeight="1" x14ac:dyDescent="0.2">
      <c r="A7" s="37" t="s">
        <v>57</v>
      </c>
      <c r="B7" s="38">
        <v>10.478999999999999</v>
      </c>
      <c r="C7" s="38">
        <v>10.14</v>
      </c>
      <c r="D7" s="38">
        <v>19.82</v>
      </c>
      <c r="F7" s="30"/>
      <c r="G7" s="29"/>
      <c r="H7" s="29"/>
      <c r="I7" s="29"/>
      <c r="J7" s="25"/>
    </row>
    <row r="8" spans="1:10" x14ac:dyDescent="0.2">
      <c r="A8" s="37" t="s">
        <v>58</v>
      </c>
      <c r="B8" s="38">
        <v>11.247</v>
      </c>
      <c r="C8" s="38">
        <v>17.809999999999999</v>
      </c>
      <c r="D8" s="38">
        <v>22.567</v>
      </c>
      <c r="E8" s="25"/>
      <c r="F8" s="30"/>
      <c r="G8" s="29"/>
      <c r="H8" s="29"/>
      <c r="I8" s="29"/>
      <c r="J8" s="25"/>
    </row>
    <row r="9" spans="1:10" x14ac:dyDescent="0.2">
      <c r="A9" s="37" t="s">
        <v>59</v>
      </c>
      <c r="B9" s="38">
        <v>19.024999999999999</v>
      </c>
      <c r="C9" s="38">
        <v>26.838000000000001</v>
      </c>
      <c r="D9" s="38">
        <v>46.612000000000002</v>
      </c>
      <c r="F9" s="28"/>
      <c r="G9" s="29"/>
      <c r="H9" s="29"/>
      <c r="I9" s="29"/>
      <c r="J9" s="25"/>
    </row>
    <row r="10" spans="1:10" x14ac:dyDescent="0.2">
      <c r="A10" s="37" t="s">
        <v>60</v>
      </c>
      <c r="B10" s="38">
        <v>28.271999999999998</v>
      </c>
      <c r="C10" s="38">
        <v>35.061999999999998</v>
      </c>
      <c r="D10" s="38">
        <v>52.582000000000001</v>
      </c>
      <c r="E10" s="25"/>
      <c r="F10" s="28"/>
      <c r="G10" s="29"/>
      <c r="H10" s="29"/>
      <c r="I10" s="29"/>
      <c r="J10" s="25"/>
    </row>
    <row r="11" spans="1:10" x14ac:dyDescent="0.2">
      <c r="A11" s="37" t="s">
        <v>61</v>
      </c>
      <c r="B11" s="38">
        <v>59.424999999999997</v>
      </c>
      <c r="C11" s="38">
        <v>90.531999999999996</v>
      </c>
      <c r="D11" s="38">
        <v>111.735</v>
      </c>
      <c r="F11" s="31"/>
      <c r="G11" s="32"/>
      <c r="H11" s="32"/>
      <c r="I11" s="32"/>
      <c r="J11" s="25"/>
    </row>
    <row r="12" spans="1:10" x14ac:dyDescent="0.2">
      <c r="A12" s="41" t="s">
        <v>15</v>
      </c>
      <c r="B12" s="42">
        <v>155.36099999999999</v>
      </c>
      <c r="C12" s="42">
        <v>201.38800000000001</v>
      </c>
      <c r="D12" s="42">
        <v>278.97800000000001</v>
      </c>
      <c r="F12" s="33"/>
      <c r="G12" s="34"/>
      <c r="H12" s="34"/>
      <c r="I12" s="34"/>
      <c r="J12" s="25"/>
    </row>
    <row r="13" spans="1:10" x14ac:dyDescent="0.2">
      <c r="A13" s="35" t="s">
        <v>139</v>
      </c>
      <c r="B13" s="23"/>
      <c r="C13" s="23"/>
    </row>
    <row r="14" spans="1:10" x14ac:dyDescent="0.2">
      <c r="A14" s="26"/>
      <c r="B14" s="26"/>
      <c r="C14" s="27"/>
    </row>
    <row r="37" spans="1:13" x14ac:dyDescent="0.2">
      <c r="A37" s="255" t="s">
        <v>62</v>
      </c>
    </row>
    <row r="38" spans="1:13" ht="11.25" customHeight="1" x14ac:dyDescent="0.2">
      <c r="B38" s="36"/>
      <c r="C38" s="36"/>
      <c r="D38" s="36"/>
      <c r="E38" s="36"/>
      <c r="F38" s="36"/>
      <c r="G38" s="36"/>
      <c r="H38" s="36"/>
      <c r="I38" s="20"/>
      <c r="J38" s="20"/>
      <c r="K38" s="20"/>
      <c r="L38" s="20"/>
      <c r="M38" s="20"/>
    </row>
  </sheetData>
  <pageMargins left="0.25" right="0.25" top="0.75" bottom="0.75" header="0.3" footer="0.3"/>
  <pageSetup paperSize="9"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zoomScale="150" zoomScaleNormal="150" workbookViewId="0">
      <selection activeCell="L20" sqref="L20"/>
    </sheetView>
  </sheetViews>
  <sheetFormatPr baseColWidth="10" defaultColWidth="11.42578125" defaultRowHeight="11.25" x14ac:dyDescent="0.2"/>
  <cols>
    <col min="1" max="1" width="25.28515625" style="15" customWidth="1"/>
    <col min="2" max="2" width="9.7109375" style="15" customWidth="1"/>
    <col min="3" max="3" width="8.5703125" style="15" customWidth="1"/>
    <col min="4" max="4" width="9" style="15" customWidth="1"/>
    <col min="5" max="5" width="8.140625" style="15" customWidth="1"/>
    <col min="6" max="6" width="8.7109375" style="15" customWidth="1"/>
    <col min="7" max="7" width="10.28515625" style="15" customWidth="1"/>
    <col min="8" max="8" width="7.85546875" style="15" customWidth="1"/>
    <col min="9" max="9" width="9.28515625" style="15" customWidth="1"/>
    <col min="10" max="10" width="10.140625" style="15" customWidth="1"/>
    <col min="11" max="16384" width="11.42578125" style="15"/>
  </cols>
  <sheetData>
    <row r="1" spans="1:11" ht="12" thickBot="1" x14ac:dyDescent="0.25">
      <c r="A1" s="268" t="s">
        <v>131</v>
      </c>
      <c r="B1" s="268"/>
      <c r="C1" s="268"/>
      <c r="D1" s="268"/>
      <c r="E1" s="268"/>
      <c r="F1" s="268"/>
      <c r="G1" s="268"/>
      <c r="H1" s="268"/>
      <c r="I1" s="268"/>
      <c r="J1" s="268"/>
    </row>
    <row r="2" spans="1:11" ht="15" customHeight="1" thickTop="1" x14ac:dyDescent="0.2">
      <c r="A2" s="269" t="s">
        <v>128</v>
      </c>
      <c r="B2" s="271">
        <v>2006</v>
      </c>
      <c r="C2" s="271"/>
      <c r="D2" s="272"/>
      <c r="E2" s="273">
        <v>2010</v>
      </c>
      <c r="F2" s="271"/>
      <c r="G2" s="274"/>
      <c r="H2" s="275">
        <v>2015</v>
      </c>
      <c r="I2" s="271"/>
      <c r="J2" s="271"/>
    </row>
    <row r="3" spans="1:11" ht="33.75" x14ac:dyDescent="0.2">
      <c r="A3" s="270"/>
      <c r="B3" s="44" t="s">
        <v>5</v>
      </c>
      <c r="C3" s="44" t="s">
        <v>6</v>
      </c>
      <c r="D3" s="54" t="s">
        <v>64</v>
      </c>
      <c r="E3" s="62" t="s">
        <v>5</v>
      </c>
      <c r="F3" s="44" t="s">
        <v>6</v>
      </c>
      <c r="G3" s="63" t="s">
        <v>64</v>
      </c>
      <c r="H3" s="58" t="s">
        <v>5</v>
      </c>
      <c r="I3" s="44" t="s">
        <v>6</v>
      </c>
      <c r="J3" s="44" t="s">
        <v>64</v>
      </c>
    </row>
    <row r="4" spans="1:11" x14ac:dyDescent="0.2">
      <c r="A4" s="45" t="s">
        <v>61</v>
      </c>
      <c r="B4" s="46">
        <v>18493</v>
      </c>
      <c r="C4" s="46">
        <v>29428</v>
      </c>
      <c r="D4" s="55">
        <v>61.409402975730885</v>
      </c>
      <c r="E4" s="64">
        <v>28076</v>
      </c>
      <c r="F4" s="46">
        <v>33804</v>
      </c>
      <c r="G4" s="65">
        <v>54.628312863606979</v>
      </c>
      <c r="H4" s="59">
        <v>32653</v>
      </c>
      <c r="I4" s="46">
        <v>36395</v>
      </c>
      <c r="J4" s="47">
        <v>52.709709187811384</v>
      </c>
      <c r="K4" s="43"/>
    </row>
    <row r="5" spans="1:11" x14ac:dyDescent="0.2">
      <c r="A5" s="48" t="s">
        <v>60</v>
      </c>
      <c r="B5" s="49">
        <v>17656</v>
      </c>
      <c r="C5" s="49">
        <v>4316</v>
      </c>
      <c r="D5" s="56">
        <v>19.643182231931551</v>
      </c>
      <c r="E5" s="66">
        <v>19822</v>
      </c>
      <c r="F5" s="67">
        <v>3574</v>
      </c>
      <c r="G5" s="68">
        <v>15.276115575312019</v>
      </c>
      <c r="H5" s="60">
        <v>28379</v>
      </c>
      <c r="I5" s="49">
        <v>4588</v>
      </c>
      <c r="J5" s="50">
        <v>13.916947250280584</v>
      </c>
      <c r="K5" s="43"/>
    </row>
    <row r="6" spans="1:11" x14ac:dyDescent="0.2">
      <c r="A6" s="48" t="s">
        <v>129</v>
      </c>
      <c r="B6" s="49">
        <v>9080</v>
      </c>
      <c r="C6" s="49">
        <v>1093</v>
      </c>
      <c r="D6" s="56">
        <v>10.744126609653003</v>
      </c>
      <c r="E6" s="66">
        <v>10809</v>
      </c>
      <c r="F6" s="67">
        <v>1599</v>
      </c>
      <c r="G6" s="68">
        <v>12.886847195357834</v>
      </c>
      <c r="H6" s="60">
        <v>18137</v>
      </c>
      <c r="I6" s="49">
        <v>2313</v>
      </c>
      <c r="J6" s="50">
        <v>11.310513447432763</v>
      </c>
      <c r="K6" s="43"/>
    </row>
    <row r="7" spans="1:11" x14ac:dyDescent="0.2">
      <c r="A7" s="48" t="s">
        <v>56</v>
      </c>
      <c r="B7" s="49">
        <v>3325</v>
      </c>
      <c r="C7" s="49">
        <v>807</v>
      </c>
      <c r="D7" s="56">
        <v>19.530493707647629</v>
      </c>
      <c r="E7" s="66">
        <v>3377</v>
      </c>
      <c r="F7" s="67">
        <v>666</v>
      </c>
      <c r="G7" s="68">
        <v>16.472916151372743</v>
      </c>
      <c r="H7" s="60">
        <v>3344</v>
      </c>
      <c r="I7" s="49">
        <v>745</v>
      </c>
      <c r="J7" s="50">
        <v>18.21961359745659</v>
      </c>
      <c r="K7" s="43"/>
    </row>
    <row r="8" spans="1:11" x14ac:dyDescent="0.2">
      <c r="A8" s="48" t="s">
        <v>55</v>
      </c>
      <c r="B8" s="49">
        <v>1887</v>
      </c>
      <c r="C8" s="49">
        <v>294</v>
      </c>
      <c r="D8" s="56">
        <v>13.480055020632737</v>
      </c>
      <c r="E8" s="66">
        <v>2156</v>
      </c>
      <c r="F8" s="67">
        <v>292</v>
      </c>
      <c r="G8" s="68">
        <v>11.928104575163399</v>
      </c>
      <c r="H8" s="60">
        <v>2265</v>
      </c>
      <c r="I8" s="49">
        <v>251</v>
      </c>
      <c r="J8" s="50">
        <v>9.9761526232114477</v>
      </c>
      <c r="K8" s="43"/>
    </row>
    <row r="9" spans="1:11" x14ac:dyDescent="0.2">
      <c r="A9" s="48" t="s">
        <v>54</v>
      </c>
      <c r="B9" s="49">
        <v>7000</v>
      </c>
      <c r="C9" s="49">
        <v>199</v>
      </c>
      <c r="D9" s="56">
        <v>2.7642728156688428</v>
      </c>
      <c r="E9" s="66">
        <v>3259</v>
      </c>
      <c r="F9" s="67">
        <v>128</v>
      </c>
      <c r="G9" s="68">
        <v>3.7791555949217597</v>
      </c>
      <c r="H9" s="60">
        <v>2213</v>
      </c>
      <c r="I9" s="49">
        <v>147</v>
      </c>
      <c r="J9" s="50">
        <v>6.2288135593220346</v>
      </c>
      <c r="K9" s="43"/>
    </row>
    <row r="10" spans="1:11" x14ac:dyDescent="0.2">
      <c r="A10" s="48" t="s">
        <v>58</v>
      </c>
      <c r="B10" s="49">
        <v>5513</v>
      </c>
      <c r="C10" s="49">
        <v>914</v>
      </c>
      <c r="D10" s="56">
        <v>14.221254084331726</v>
      </c>
      <c r="E10" s="66">
        <v>8454</v>
      </c>
      <c r="F10" s="67">
        <v>1028</v>
      </c>
      <c r="G10" s="68">
        <v>10.841594600295297</v>
      </c>
      <c r="H10" s="60">
        <v>9194</v>
      </c>
      <c r="I10" s="49">
        <v>1066</v>
      </c>
      <c r="J10" s="50">
        <v>10.389863547758285</v>
      </c>
      <c r="K10" s="43"/>
    </row>
    <row r="11" spans="1:11" x14ac:dyDescent="0.2">
      <c r="A11" s="48" t="s">
        <v>57</v>
      </c>
      <c r="B11" s="49">
        <v>6102</v>
      </c>
      <c r="C11" s="49">
        <v>2389</v>
      </c>
      <c r="D11" s="56">
        <v>28.135673065598869</v>
      </c>
      <c r="E11" s="66">
        <v>5653</v>
      </c>
      <c r="F11" s="67">
        <v>1771</v>
      </c>
      <c r="G11" s="68">
        <v>23.855064655172413</v>
      </c>
      <c r="H11" s="60">
        <v>10311</v>
      </c>
      <c r="I11" s="49">
        <v>2537</v>
      </c>
      <c r="J11" s="50">
        <v>19.746264009962641</v>
      </c>
      <c r="K11" s="43"/>
    </row>
    <row r="12" spans="1:11" x14ac:dyDescent="0.2">
      <c r="A12" s="48" t="s">
        <v>130</v>
      </c>
      <c r="B12" s="49">
        <v>2343</v>
      </c>
      <c r="C12" s="49">
        <v>244</v>
      </c>
      <c r="D12" s="56">
        <v>9.4317742558948598</v>
      </c>
      <c r="E12" s="66">
        <v>1703</v>
      </c>
      <c r="F12" s="67">
        <v>123</v>
      </c>
      <c r="G12" s="68">
        <v>6.736035049288061</v>
      </c>
      <c r="H12" s="60">
        <v>5186</v>
      </c>
      <c r="I12" s="49">
        <v>319</v>
      </c>
      <c r="J12" s="50">
        <v>5.7947320617620344</v>
      </c>
      <c r="K12" s="43"/>
    </row>
    <row r="13" spans="1:11" x14ac:dyDescent="0.2">
      <c r="A13" s="224" t="s">
        <v>65</v>
      </c>
      <c r="B13" s="243">
        <v>71399</v>
      </c>
      <c r="C13" s="243">
        <v>39684</v>
      </c>
      <c r="D13" s="257">
        <v>35.724638333498376</v>
      </c>
      <c r="E13" s="246">
        <v>83309</v>
      </c>
      <c r="F13" s="243">
        <v>42985</v>
      </c>
      <c r="G13" s="258">
        <v>34.035662818502857</v>
      </c>
      <c r="H13" s="248">
        <v>111682</v>
      </c>
      <c r="I13" s="243">
        <v>48361</v>
      </c>
      <c r="J13" s="259">
        <v>30.217504045787695</v>
      </c>
      <c r="K13" s="43"/>
    </row>
    <row r="14" spans="1:11" x14ac:dyDescent="0.2">
      <c r="A14" s="48" t="s">
        <v>61</v>
      </c>
      <c r="B14" s="49">
        <v>5375</v>
      </c>
      <c r="C14" s="49">
        <v>6129</v>
      </c>
      <c r="D14" s="56">
        <v>53.277121001390825</v>
      </c>
      <c r="E14" s="66">
        <v>13810</v>
      </c>
      <c r="F14" s="49">
        <v>14842</v>
      </c>
      <c r="G14" s="68">
        <v>51.800921401647358</v>
      </c>
      <c r="H14" s="60">
        <v>17086</v>
      </c>
      <c r="I14" s="49">
        <v>25601</v>
      </c>
      <c r="J14" s="50">
        <v>59.973762503806782</v>
      </c>
      <c r="K14" s="43"/>
    </row>
    <row r="15" spans="1:11" x14ac:dyDescent="0.2">
      <c r="A15" s="48" t="s">
        <v>60</v>
      </c>
      <c r="B15" s="49">
        <v>5397</v>
      </c>
      <c r="C15" s="49">
        <v>903</v>
      </c>
      <c r="D15" s="56">
        <v>14.333333333333334</v>
      </c>
      <c r="E15" s="66">
        <v>10128</v>
      </c>
      <c r="F15" s="67">
        <v>1538</v>
      </c>
      <c r="G15" s="68">
        <v>13.183610492028116</v>
      </c>
      <c r="H15" s="60">
        <v>16344</v>
      </c>
      <c r="I15" s="49">
        <v>3271</v>
      </c>
      <c r="J15" s="50">
        <v>16.676013255161866</v>
      </c>
      <c r="K15" s="43"/>
    </row>
    <row r="16" spans="1:11" x14ac:dyDescent="0.2">
      <c r="A16" s="48" t="s">
        <v>129</v>
      </c>
      <c r="B16" s="49">
        <v>8400</v>
      </c>
      <c r="C16" s="49">
        <v>452</v>
      </c>
      <c r="D16" s="56">
        <v>5.1061906913691821</v>
      </c>
      <c r="E16" s="66">
        <v>13071</v>
      </c>
      <c r="F16" s="67">
        <v>1359</v>
      </c>
      <c r="G16" s="68">
        <v>9.4178794178794192</v>
      </c>
      <c r="H16" s="60">
        <v>23166</v>
      </c>
      <c r="I16" s="49">
        <v>2996</v>
      </c>
      <c r="J16" s="50">
        <v>11.451723874321534</v>
      </c>
      <c r="K16" s="43"/>
    </row>
    <row r="17" spans="1:11" x14ac:dyDescent="0.2">
      <c r="A17" s="48" t="s">
        <v>56</v>
      </c>
      <c r="B17" s="49">
        <v>2594</v>
      </c>
      <c r="C17" s="49">
        <v>466</v>
      </c>
      <c r="D17" s="56">
        <v>15.22875816993464</v>
      </c>
      <c r="E17" s="66">
        <v>2853</v>
      </c>
      <c r="F17" s="67">
        <v>546</v>
      </c>
      <c r="G17" s="68">
        <v>16.063548102383056</v>
      </c>
      <c r="H17" s="60">
        <v>2922</v>
      </c>
      <c r="I17" s="49">
        <v>575</v>
      </c>
      <c r="J17" s="50">
        <v>16.442665141549899</v>
      </c>
      <c r="K17" s="43"/>
    </row>
    <row r="18" spans="1:11" x14ac:dyDescent="0.2">
      <c r="A18" s="48" t="s">
        <v>55</v>
      </c>
      <c r="B18" s="49">
        <v>1976</v>
      </c>
      <c r="C18" s="49">
        <v>149</v>
      </c>
      <c r="D18" s="56">
        <v>7.0117647058823538</v>
      </c>
      <c r="E18" s="66">
        <v>2080</v>
      </c>
      <c r="F18" s="67">
        <v>152</v>
      </c>
      <c r="G18" s="68">
        <v>6.8100358422939076</v>
      </c>
      <c r="H18" s="60">
        <v>2286</v>
      </c>
      <c r="I18" s="49">
        <v>264</v>
      </c>
      <c r="J18" s="50">
        <v>10.352941176470589</v>
      </c>
      <c r="K18" s="43"/>
    </row>
    <row r="19" spans="1:11" x14ac:dyDescent="0.2">
      <c r="A19" s="48" t="s">
        <v>54</v>
      </c>
      <c r="B19" s="49">
        <v>4337</v>
      </c>
      <c r="C19" s="49">
        <v>46</v>
      </c>
      <c r="D19" s="56">
        <v>1.0495094684006387</v>
      </c>
      <c r="E19" s="66">
        <v>2539</v>
      </c>
      <c r="F19" s="67">
        <v>60</v>
      </c>
      <c r="G19" s="68">
        <v>2.308580223162755</v>
      </c>
      <c r="H19" s="60">
        <v>1535</v>
      </c>
      <c r="I19" s="49">
        <v>127</v>
      </c>
      <c r="J19" s="50">
        <v>7.6413959085439229</v>
      </c>
      <c r="K19" s="43"/>
    </row>
    <row r="20" spans="1:11" x14ac:dyDescent="0.2">
      <c r="A20" s="48" t="s">
        <v>58</v>
      </c>
      <c r="B20" s="49">
        <v>4191</v>
      </c>
      <c r="C20" s="49">
        <v>629</v>
      </c>
      <c r="D20" s="56">
        <v>13.049792531120334</v>
      </c>
      <c r="E20" s="66">
        <v>7333</v>
      </c>
      <c r="F20" s="67">
        <v>995</v>
      </c>
      <c r="G20" s="68">
        <v>11.947646493756004</v>
      </c>
      <c r="H20" s="60">
        <v>11083</v>
      </c>
      <c r="I20" s="49">
        <v>1224</v>
      </c>
      <c r="J20" s="50">
        <v>9.9455594377183729</v>
      </c>
      <c r="K20" s="43"/>
    </row>
    <row r="21" spans="1:11" x14ac:dyDescent="0.2">
      <c r="A21" s="48" t="s">
        <v>57</v>
      </c>
      <c r="B21" s="49">
        <v>1485</v>
      </c>
      <c r="C21" s="49">
        <v>503</v>
      </c>
      <c r="D21" s="56">
        <v>25.30181086519115</v>
      </c>
      <c r="E21" s="66">
        <v>2029</v>
      </c>
      <c r="F21" s="67">
        <v>687</v>
      </c>
      <c r="G21" s="68">
        <v>25.294550810014726</v>
      </c>
      <c r="H21" s="60">
        <v>5212</v>
      </c>
      <c r="I21" s="49">
        <v>1760</v>
      </c>
      <c r="J21" s="50">
        <v>25.243832472748135</v>
      </c>
      <c r="K21" s="43"/>
    </row>
    <row r="22" spans="1:11" x14ac:dyDescent="0.2">
      <c r="A22" s="48" t="s">
        <v>130</v>
      </c>
      <c r="B22" s="49">
        <v>1173</v>
      </c>
      <c r="C22" s="49">
        <v>73</v>
      </c>
      <c r="D22" s="56">
        <v>5.8587479935794544</v>
      </c>
      <c r="E22" s="66">
        <v>1022</v>
      </c>
      <c r="F22" s="67">
        <v>50</v>
      </c>
      <c r="G22" s="68">
        <v>4.6641791044776122</v>
      </c>
      <c r="H22" s="60">
        <v>3241</v>
      </c>
      <c r="I22" s="49">
        <v>242</v>
      </c>
      <c r="J22" s="50">
        <v>6.9480333046224514</v>
      </c>
      <c r="K22" s="43"/>
    </row>
    <row r="23" spans="1:11" x14ac:dyDescent="0.2">
      <c r="A23" s="51" t="s">
        <v>66</v>
      </c>
      <c r="B23" s="52">
        <v>34928</v>
      </c>
      <c r="C23" s="52">
        <v>9350</v>
      </c>
      <c r="D23" s="57">
        <v>21.116581598084828</v>
      </c>
      <c r="E23" s="69">
        <v>54865</v>
      </c>
      <c r="F23" s="70">
        <v>20229</v>
      </c>
      <c r="G23" s="71">
        <v>26.938237409113913</v>
      </c>
      <c r="H23" s="61">
        <v>82875</v>
      </c>
      <c r="I23" s="52">
        <v>36060</v>
      </c>
      <c r="J23" s="53">
        <v>30.319081851431456</v>
      </c>
      <c r="K23" s="43"/>
    </row>
    <row r="24" spans="1:11" ht="15.75" thickBot="1" x14ac:dyDescent="0.25">
      <c r="A24" s="266" t="s">
        <v>62</v>
      </c>
      <c r="B24" s="267"/>
      <c r="C24" s="267"/>
      <c r="D24" s="267"/>
      <c r="E24" s="267"/>
      <c r="F24" s="267"/>
      <c r="G24" s="267"/>
      <c r="H24" s="267"/>
      <c r="I24" s="267"/>
      <c r="J24" s="267"/>
    </row>
  </sheetData>
  <sortState ref="A24:J31">
    <sortCondition descending="1" ref="J23:J31"/>
  </sortState>
  <mergeCells count="6">
    <mergeCell ref="A24:J24"/>
    <mergeCell ref="A1:J1"/>
    <mergeCell ref="A2:A3"/>
    <mergeCell ref="B2:D2"/>
    <mergeCell ref="E2:G2"/>
    <mergeCell ref="H2:J2"/>
  </mergeCells>
  <pageMargins left="0.43307086614173229" right="0.23622047244094491" top="0" bottom="0"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topLeftCell="A20" zoomScale="150" zoomScaleNormal="150" workbookViewId="0">
      <selection activeCell="A19" sqref="A19"/>
    </sheetView>
  </sheetViews>
  <sheetFormatPr baseColWidth="10" defaultColWidth="6" defaultRowHeight="11.25" x14ac:dyDescent="0.2"/>
  <cols>
    <col min="1" max="1" width="15.28515625" style="2" customWidth="1"/>
    <col min="2" max="4" width="9.7109375" style="2" customWidth="1"/>
    <col min="5" max="10" width="8.5703125" style="2" customWidth="1"/>
    <col min="11" max="11" width="6.85546875" style="2" customWidth="1"/>
    <col min="12" max="12" width="8.28515625" style="2" customWidth="1"/>
    <col min="13" max="13" width="17" style="3" customWidth="1"/>
    <col min="14" max="22" width="9.140625" style="2" customWidth="1"/>
    <col min="23" max="23" width="8.140625" style="2" bestFit="1" customWidth="1"/>
    <col min="24" max="28" width="6" style="2" customWidth="1"/>
    <col min="29" max="29" width="7.42578125" style="2" customWidth="1"/>
    <col min="30" max="16384" width="6" style="2"/>
  </cols>
  <sheetData>
    <row r="1" spans="1:23" x14ac:dyDescent="0.2">
      <c r="A1" s="126" t="s">
        <v>77</v>
      </c>
      <c r="B1" s="6"/>
      <c r="N1" s="4"/>
    </row>
    <row r="2" spans="1:23" ht="12" thickBot="1" x14ac:dyDescent="0.25">
      <c r="A2" s="127" t="s">
        <v>78</v>
      </c>
      <c r="B2" s="12"/>
      <c r="C2" s="12"/>
      <c r="D2" s="12"/>
      <c r="E2" s="12"/>
      <c r="F2" s="12"/>
      <c r="G2" s="12"/>
      <c r="H2" s="12"/>
      <c r="I2" s="12"/>
      <c r="J2" s="12"/>
      <c r="K2" s="12"/>
    </row>
    <row r="3" spans="1:23" ht="12" thickTop="1" x14ac:dyDescent="0.2">
      <c r="A3" s="281" t="s">
        <v>79</v>
      </c>
      <c r="B3" s="276">
        <v>2006</v>
      </c>
      <c r="C3" s="277"/>
      <c r="D3" s="278">
        <v>2010</v>
      </c>
      <c r="E3" s="279"/>
      <c r="F3" s="280">
        <v>2015</v>
      </c>
      <c r="G3" s="277"/>
      <c r="H3" s="151">
        <v>2006</v>
      </c>
      <c r="I3" s="129">
        <v>2010</v>
      </c>
      <c r="J3" s="129">
        <v>2015</v>
      </c>
      <c r="K3" s="12"/>
      <c r="M3" s="4"/>
      <c r="N3" s="4"/>
      <c r="O3" s="4"/>
      <c r="P3" s="4"/>
      <c r="Q3" s="4"/>
      <c r="R3" s="4"/>
      <c r="S3" s="4"/>
      <c r="T3" s="4"/>
      <c r="U3" s="4"/>
      <c r="V3" s="4"/>
      <c r="W3" s="4"/>
    </row>
    <row r="4" spans="1:23" ht="22.5" x14ac:dyDescent="0.2">
      <c r="A4" s="282"/>
      <c r="B4" s="130" t="s">
        <v>5</v>
      </c>
      <c r="C4" s="138" t="s">
        <v>6</v>
      </c>
      <c r="D4" s="145" t="s">
        <v>5</v>
      </c>
      <c r="E4" s="146" t="s">
        <v>6</v>
      </c>
      <c r="F4" s="142" t="s">
        <v>5</v>
      </c>
      <c r="G4" s="138" t="s">
        <v>6</v>
      </c>
      <c r="H4" s="152" t="s">
        <v>80</v>
      </c>
      <c r="I4" s="130" t="s">
        <v>80</v>
      </c>
      <c r="J4" s="130" t="s">
        <v>80</v>
      </c>
      <c r="K4" s="12"/>
      <c r="M4" s="4"/>
      <c r="N4" s="4"/>
      <c r="O4" s="4"/>
      <c r="P4" s="4"/>
      <c r="Q4" s="4"/>
      <c r="R4" s="4"/>
      <c r="S4" s="4"/>
      <c r="T4" s="4"/>
      <c r="U4" s="4"/>
      <c r="V4" s="4"/>
      <c r="W4" s="4"/>
    </row>
    <row r="5" spans="1:23" x14ac:dyDescent="0.2">
      <c r="A5" s="131" t="s">
        <v>27</v>
      </c>
      <c r="B5" s="132">
        <v>4528</v>
      </c>
      <c r="C5" s="139">
        <v>23</v>
      </c>
      <c r="D5" s="147">
        <v>2906</v>
      </c>
      <c r="E5" s="148">
        <v>27</v>
      </c>
      <c r="F5" s="143">
        <v>2740</v>
      </c>
      <c r="G5" s="139">
        <v>33</v>
      </c>
      <c r="H5" s="153">
        <v>0.50538343221270043</v>
      </c>
      <c r="I5" s="133">
        <v>0.9205591544493692</v>
      </c>
      <c r="J5" s="133">
        <v>1.1900468806346918</v>
      </c>
      <c r="K5" s="128"/>
      <c r="L5" s="128"/>
      <c r="M5" s="128"/>
    </row>
    <row r="6" spans="1:23" x14ac:dyDescent="0.2">
      <c r="A6" s="107" t="s">
        <v>26</v>
      </c>
      <c r="B6" s="49">
        <v>7337.0734442247294</v>
      </c>
      <c r="C6" s="140">
        <v>24.926555775270444</v>
      </c>
      <c r="D6" s="66">
        <v>6576</v>
      </c>
      <c r="E6" s="68">
        <v>75</v>
      </c>
      <c r="F6" s="60">
        <v>7665</v>
      </c>
      <c r="G6" s="140">
        <v>74</v>
      </c>
      <c r="H6" s="154">
        <v>0.33858402302730839</v>
      </c>
      <c r="I6" s="50">
        <v>1.1276499774470004</v>
      </c>
      <c r="J6" s="50">
        <v>0.9561958909419821</v>
      </c>
      <c r="K6" s="128"/>
      <c r="L6" s="128"/>
      <c r="M6" s="128"/>
      <c r="N6" s="4"/>
      <c r="O6" s="4"/>
      <c r="P6" s="4"/>
      <c r="Q6" s="4"/>
      <c r="R6" s="4"/>
      <c r="S6" s="4"/>
      <c r="T6" s="4"/>
      <c r="U6" s="4"/>
      <c r="V6" s="4"/>
      <c r="W6" s="4"/>
    </row>
    <row r="7" spans="1:23" x14ac:dyDescent="0.2">
      <c r="A7" s="107" t="s">
        <v>25</v>
      </c>
      <c r="B7" s="49">
        <v>10253.444015354193</v>
      </c>
      <c r="C7" s="140">
        <v>125.55598464580667</v>
      </c>
      <c r="D7" s="66">
        <v>9919</v>
      </c>
      <c r="E7" s="68">
        <v>136</v>
      </c>
      <c r="F7" s="60">
        <v>11991</v>
      </c>
      <c r="G7" s="140">
        <v>134</v>
      </c>
      <c r="H7" s="154">
        <v>1.2097117703613709</v>
      </c>
      <c r="I7" s="50">
        <v>1.3525609149676776</v>
      </c>
      <c r="J7" s="50">
        <v>1.1051546391752578</v>
      </c>
      <c r="K7" s="128"/>
      <c r="L7" s="128"/>
      <c r="M7" s="128"/>
      <c r="N7" s="4"/>
      <c r="O7" s="4"/>
      <c r="P7" s="4"/>
      <c r="Q7" s="4"/>
      <c r="R7" s="4"/>
      <c r="S7" s="4"/>
      <c r="T7" s="4"/>
      <c r="U7" s="4"/>
      <c r="V7" s="4"/>
      <c r="W7" s="4"/>
    </row>
    <row r="8" spans="1:23" x14ac:dyDescent="0.2">
      <c r="A8" s="107" t="s">
        <v>24</v>
      </c>
      <c r="B8" s="49">
        <v>11437.056438292428</v>
      </c>
      <c r="C8" s="140">
        <v>697.94356170757237</v>
      </c>
      <c r="D8" s="66">
        <v>12776</v>
      </c>
      <c r="E8" s="68">
        <v>756</v>
      </c>
      <c r="F8" s="60">
        <v>15884</v>
      </c>
      <c r="G8" s="140">
        <v>908</v>
      </c>
      <c r="H8" s="154">
        <v>5.7514920618670979</v>
      </c>
      <c r="I8" s="50">
        <v>5.5867573159917239</v>
      </c>
      <c r="J8" s="50">
        <v>5.4073368270605044</v>
      </c>
      <c r="K8" s="128"/>
      <c r="L8" s="128"/>
      <c r="M8" s="128"/>
      <c r="N8" s="4"/>
      <c r="O8" s="4"/>
      <c r="P8" s="4"/>
      <c r="Q8" s="4"/>
      <c r="R8" s="4"/>
      <c r="S8" s="4"/>
      <c r="T8" s="4"/>
      <c r="U8" s="4"/>
      <c r="V8" s="4"/>
      <c r="W8" s="4"/>
    </row>
    <row r="9" spans="1:23" x14ac:dyDescent="0.2">
      <c r="A9" s="107" t="s">
        <v>23</v>
      </c>
      <c r="B9" s="49">
        <v>9310.7979760381531</v>
      </c>
      <c r="C9" s="140">
        <v>3652.2020239618478</v>
      </c>
      <c r="D9" s="66">
        <v>10938</v>
      </c>
      <c r="E9" s="68">
        <v>3956</v>
      </c>
      <c r="F9" s="60">
        <v>15275</v>
      </c>
      <c r="G9" s="140">
        <v>4489</v>
      </c>
      <c r="H9" s="154">
        <v>28.174049401850247</v>
      </c>
      <c r="I9" s="50">
        <v>26.561031287766902</v>
      </c>
      <c r="J9" s="50">
        <v>22.713013560008097</v>
      </c>
      <c r="K9" s="128"/>
      <c r="L9" s="128"/>
      <c r="M9" s="128"/>
      <c r="N9" s="6"/>
    </row>
    <row r="10" spans="1:23" x14ac:dyDescent="0.2">
      <c r="A10" s="107" t="s">
        <v>22</v>
      </c>
      <c r="B10" s="49">
        <v>8697.98</v>
      </c>
      <c r="C10" s="140">
        <v>6151.02</v>
      </c>
      <c r="D10" s="66">
        <v>10804</v>
      </c>
      <c r="E10" s="68">
        <v>6744</v>
      </c>
      <c r="F10" s="60">
        <v>15488</v>
      </c>
      <c r="G10" s="140">
        <v>7275</v>
      </c>
      <c r="H10" s="154">
        <v>41.423799582463467</v>
      </c>
      <c r="I10" s="50">
        <v>38.431730111693639</v>
      </c>
      <c r="J10" s="50">
        <v>31.959759258445725</v>
      </c>
      <c r="K10" s="128"/>
      <c r="L10" s="128"/>
      <c r="M10" s="128"/>
      <c r="N10" s="6"/>
      <c r="O10" s="4"/>
      <c r="P10" s="4"/>
      <c r="Q10" s="4"/>
      <c r="R10" s="4"/>
      <c r="S10" s="4"/>
      <c r="T10" s="4"/>
      <c r="U10" s="4"/>
      <c r="V10" s="4"/>
      <c r="W10" s="4"/>
    </row>
    <row r="11" spans="1:23" x14ac:dyDescent="0.2">
      <c r="A11" s="107" t="s">
        <v>21</v>
      </c>
      <c r="B11" s="49">
        <v>7380.5720000000001</v>
      </c>
      <c r="C11" s="140">
        <v>8611.4279999999999</v>
      </c>
      <c r="D11" s="66">
        <v>11010</v>
      </c>
      <c r="E11" s="68">
        <v>9504</v>
      </c>
      <c r="F11" s="60">
        <v>16088</v>
      </c>
      <c r="G11" s="140">
        <v>10344</v>
      </c>
      <c r="H11" s="154">
        <v>53.848349174587298</v>
      </c>
      <c r="I11" s="50">
        <v>46.32933606317637</v>
      </c>
      <c r="J11" s="50">
        <v>39.134382566585955</v>
      </c>
      <c r="K11" s="128"/>
      <c r="L11" s="128"/>
      <c r="M11" s="128"/>
      <c r="N11" s="6"/>
    </row>
    <row r="12" spans="1:23" x14ac:dyDescent="0.2">
      <c r="A12" s="107" t="s">
        <v>20</v>
      </c>
      <c r="B12" s="49">
        <v>6832.8960000000006</v>
      </c>
      <c r="C12" s="140">
        <v>10159.103999999999</v>
      </c>
      <c r="D12" s="66">
        <v>10805</v>
      </c>
      <c r="E12" s="68">
        <v>10724</v>
      </c>
      <c r="F12" s="60">
        <v>16561</v>
      </c>
      <c r="G12" s="140">
        <v>12169</v>
      </c>
      <c r="H12" s="154">
        <v>59.787570621468923</v>
      </c>
      <c r="I12" s="50">
        <v>49.81188164800966</v>
      </c>
      <c r="J12" s="50">
        <v>42.3564218586843</v>
      </c>
      <c r="K12" s="128"/>
      <c r="L12" s="128"/>
      <c r="M12" s="128"/>
      <c r="N12" s="6"/>
    </row>
    <row r="13" spans="1:23" x14ac:dyDescent="0.2">
      <c r="A13" s="107" t="s">
        <v>19</v>
      </c>
      <c r="B13" s="49">
        <v>4876.8919999999998</v>
      </c>
      <c r="C13" s="140">
        <v>9405.1080000000002</v>
      </c>
      <c r="D13" s="66">
        <v>6775</v>
      </c>
      <c r="E13" s="68">
        <v>10124</v>
      </c>
      <c r="F13" s="60">
        <v>9157</v>
      </c>
      <c r="G13" s="140">
        <v>11923</v>
      </c>
      <c r="H13" s="154">
        <v>65.852877748214539</v>
      </c>
      <c r="I13" s="50">
        <v>59.908870347357833</v>
      </c>
      <c r="J13" s="50">
        <v>56.56072106261859</v>
      </c>
      <c r="K13" s="128"/>
      <c r="L13" s="128"/>
      <c r="M13" s="128"/>
      <c r="N13" s="6"/>
    </row>
    <row r="14" spans="1:23" x14ac:dyDescent="0.2">
      <c r="A14" s="107" t="s">
        <v>18</v>
      </c>
      <c r="B14" s="49">
        <v>744.63599999999997</v>
      </c>
      <c r="C14" s="140">
        <v>833.36400000000003</v>
      </c>
      <c r="D14" s="66">
        <v>800</v>
      </c>
      <c r="E14" s="68">
        <v>939</v>
      </c>
      <c r="F14" s="60">
        <v>833</v>
      </c>
      <c r="G14" s="140">
        <v>1012</v>
      </c>
      <c r="H14" s="154">
        <v>52.811406844106465</v>
      </c>
      <c r="I14" s="50">
        <v>53.996549741230595</v>
      </c>
      <c r="J14" s="50">
        <v>54.8509485094851</v>
      </c>
      <c r="K14" s="128"/>
      <c r="L14" s="128"/>
      <c r="M14" s="128"/>
      <c r="N14" s="6"/>
    </row>
    <row r="15" spans="1:23" x14ac:dyDescent="0.2">
      <c r="A15" s="134" t="s">
        <v>15</v>
      </c>
      <c r="B15" s="135">
        <v>71399.347873909486</v>
      </c>
      <c r="C15" s="141">
        <v>39684</v>
      </c>
      <c r="D15" s="149">
        <v>83309</v>
      </c>
      <c r="E15" s="150">
        <v>42985</v>
      </c>
      <c r="F15" s="144">
        <v>111682</v>
      </c>
      <c r="G15" s="141">
        <v>48361</v>
      </c>
      <c r="H15" s="155">
        <v>35.724638333498376</v>
      </c>
      <c r="I15" s="136">
        <v>34.035662818502857</v>
      </c>
      <c r="J15" s="137">
        <v>30.217504045787695</v>
      </c>
      <c r="K15" s="128"/>
      <c r="L15" s="128"/>
      <c r="M15" s="128"/>
      <c r="N15" s="6"/>
    </row>
    <row r="17" spans="1:16" ht="15.75" thickBot="1" x14ac:dyDescent="0.25">
      <c r="B17" s="283" t="s">
        <v>81</v>
      </c>
      <c r="C17" s="284"/>
      <c r="D17" s="284"/>
      <c r="E17" s="283" t="s">
        <v>82</v>
      </c>
      <c r="F17" s="284"/>
      <c r="G17" s="284"/>
      <c r="H17" s="1"/>
      <c r="I17" s="1"/>
      <c r="J17" s="1"/>
      <c r="M17" s="2"/>
      <c r="P17" s="3"/>
    </row>
    <row r="18" spans="1:16" s="15" customFormat="1" ht="12" thickTop="1" x14ac:dyDescent="0.2">
      <c r="A18" s="160" t="s">
        <v>79</v>
      </c>
      <c r="B18" s="161">
        <v>2006</v>
      </c>
      <c r="C18" s="161">
        <v>2010</v>
      </c>
      <c r="D18" s="166">
        <v>2015</v>
      </c>
      <c r="E18" s="169">
        <v>2006</v>
      </c>
      <c r="F18" s="161">
        <v>2010</v>
      </c>
      <c r="G18" s="161">
        <v>2015</v>
      </c>
      <c r="M18" s="74"/>
    </row>
    <row r="19" spans="1:16" s="15" customFormat="1" x14ac:dyDescent="0.2">
      <c r="A19" s="107" t="s">
        <v>132</v>
      </c>
      <c r="B19" s="49">
        <v>4551</v>
      </c>
      <c r="C19" s="49">
        <v>2933</v>
      </c>
      <c r="D19" s="167">
        <v>2773</v>
      </c>
      <c r="E19" s="171">
        <v>23</v>
      </c>
      <c r="F19" s="163">
        <v>27</v>
      </c>
      <c r="G19" s="164">
        <v>33</v>
      </c>
      <c r="H19" s="156"/>
      <c r="M19" s="74"/>
    </row>
    <row r="20" spans="1:16" s="15" customFormat="1" x14ac:dyDescent="0.2">
      <c r="A20" s="107" t="s">
        <v>26</v>
      </c>
      <c r="B20" s="49">
        <v>7362</v>
      </c>
      <c r="C20" s="49">
        <v>6651</v>
      </c>
      <c r="D20" s="167">
        <v>7739</v>
      </c>
      <c r="E20" s="171">
        <v>24.926555775270444</v>
      </c>
      <c r="F20" s="48">
        <v>75</v>
      </c>
      <c r="G20" s="162">
        <v>74</v>
      </c>
      <c r="H20" s="156"/>
      <c r="M20" s="74"/>
    </row>
    <row r="21" spans="1:16" s="15" customFormat="1" x14ac:dyDescent="0.2">
      <c r="A21" s="107" t="s">
        <v>25</v>
      </c>
      <c r="B21" s="49">
        <v>10379</v>
      </c>
      <c r="C21" s="49">
        <v>10055</v>
      </c>
      <c r="D21" s="167">
        <v>12125</v>
      </c>
      <c r="E21" s="171">
        <v>125.55598464580667</v>
      </c>
      <c r="F21" s="48">
        <v>136</v>
      </c>
      <c r="G21" s="162">
        <v>134</v>
      </c>
      <c r="H21" s="156"/>
      <c r="M21" s="74"/>
    </row>
    <row r="22" spans="1:16" s="15" customFormat="1" x14ac:dyDescent="0.2">
      <c r="A22" s="107" t="s">
        <v>24</v>
      </c>
      <c r="B22" s="49">
        <v>12135</v>
      </c>
      <c r="C22" s="49">
        <v>13532</v>
      </c>
      <c r="D22" s="167">
        <v>16792</v>
      </c>
      <c r="E22" s="171">
        <v>697.94356170757237</v>
      </c>
      <c r="F22" s="48">
        <v>756</v>
      </c>
      <c r="G22" s="162">
        <v>908</v>
      </c>
      <c r="H22" s="156"/>
      <c r="M22" s="74"/>
    </row>
    <row r="23" spans="1:16" s="15" customFormat="1" x14ac:dyDescent="0.2">
      <c r="A23" s="107" t="s">
        <v>23</v>
      </c>
      <c r="B23" s="49">
        <v>12963</v>
      </c>
      <c r="C23" s="49">
        <v>14894</v>
      </c>
      <c r="D23" s="167">
        <v>19764</v>
      </c>
      <c r="E23" s="171">
        <v>3652.2020239618478</v>
      </c>
      <c r="F23" s="48">
        <v>3956</v>
      </c>
      <c r="G23" s="162">
        <v>4489</v>
      </c>
      <c r="H23" s="156"/>
      <c r="M23" s="74"/>
    </row>
    <row r="24" spans="1:16" s="15" customFormat="1" x14ac:dyDescent="0.2">
      <c r="A24" s="107" t="s">
        <v>22</v>
      </c>
      <c r="B24" s="49">
        <v>14849</v>
      </c>
      <c r="C24" s="49">
        <v>17548</v>
      </c>
      <c r="D24" s="167">
        <v>22763</v>
      </c>
      <c r="E24" s="171">
        <v>6151.02</v>
      </c>
      <c r="F24" s="48">
        <v>6744</v>
      </c>
      <c r="G24" s="162">
        <v>7275</v>
      </c>
      <c r="H24" s="156"/>
      <c r="M24" s="74"/>
    </row>
    <row r="25" spans="1:16" s="15" customFormat="1" x14ac:dyDescent="0.2">
      <c r="A25" s="107" t="s">
        <v>21</v>
      </c>
      <c r="B25" s="49">
        <v>15992</v>
      </c>
      <c r="C25" s="49">
        <v>20514</v>
      </c>
      <c r="D25" s="167">
        <v>26432</v>
      </c>
      <c r="E25" s="171">
        <v>8611.4279999999999</v>
      </c>
      <c r="F25" s="48">
        <v>9504</v>
      </c>
      <c r="G25" s="162">
        <v>10344</v>
      </c>
      <c r="H25" s="156"/>
      <c r="M25" s="74"/>
    </row>
    <row r="26" spans="1:16" s="15" customFormat="1" x14ac:dyDescent="0.2">
      <c r="A26" s="107" t="s">
        <v>20</v>
      </c>
      <c r="B26" s="49">
        <v>16992</v>
      </c>
      <c r="C26" s="49">
        <v>21529</v>
      </c>
      <c r="D26" s="167">
        <v>28730</v>
      </c>
      <c r="E26" s="171">
        <v>10159.103999999999</v>
      </c>
      <c r="F26" s="48">
        <v>10724</v>
      </c>
      <c r="G26" s="162">
        <v>12169</v>
      </c>
      <c r="H26" s="156"/>
      <c r="M26" s="74"/>
    </row>
    <row r="27" spans="1:16" s="15" customFormat="1" x14ac:dyDescent="0.2">
      <c r="A27" s="107" t="s">
        <v>19</v>
      </c>
      <c r="B27" s="49">
        <v>14282</v>
      </c>
      <c r="C27" s="49">
        <v>16899</v>
      </c>
      <c r="D27" s="167">
        <v>21080</v>
      </c>
      <c r="E27" s="171">
        <v>9405.1080000000002</v>
      </c>
      <c r="F27" s="48">
        <v>10124</v>
      </c>
      <c r="G27" s="162">
        <v>11923</v>
      </c>
      <c r="H27" s="156"/>
      <c r="M27" s="74"/>
    </row>
    <row r="28" spans="1:16" s="15" customFormat="1" x14ac:dyDescent="0.2">
      <c r="A28" s="107" t="s">
        <v>18</v>
      </c>
      <c r="B28" s="49">
        <v>1578</v>
      </c>
      <c r="C28" s="49">
        <v>1739</v>
      </c>
      <c r="D28" s="167">
        <v>1845</v>
      </c>
      <c r="E28" s="171">
        <v>833.36400000000003</v>
      </c>
      <c r="F28" s="48">
        <v>939</v>
      </c>
      <c r="G28" s="162">
        <v>1012</v>
      </c>
      <c r="H28" s="156"/>
      <c r="M28" s="74"/>
    </row>
    <row r="29" spans="1:16" s="15" customFormat="1" x14ac:dyDescent="0.2">
      <c r="A29" s="51" t="s">
        <v>15</v>
      </c>
      <c r="B29" s="112">
        <v>111083</v>
      </c>
      <c r="C29" s="112">
        <v>126294</v>
      </c>
      <c r="D29" s="168">
        <v>160043</v>
      </c>
      <c r="E29" s="170">
        <v>39684</v>
      </c>
      <c r="F29" s="165">
        <v>42985</v>
      </c>
      <c r="G29" s="165">
        <v>48361</v>
      </c>
      <c r="H29" s="156"/>
      <c r="M29" s="74"/>
    </row>
    <row r="30" spans="1:16" s="15" customFormat="1" x14ac:dyDescent="0.2">
      <c r="A30" s="158"/>
      <c r="B30" s="159">
        <v>6644108</v>
      </c>
      <c r="C30" s="159">
        <v>6664279</v>
      </c>
      <c r="D30" s="159">
        <v>6805243</v>
      </c>
      <c r="E30" s="156"/>
      <c r="J30" s="74"/>
    </row>
    <row r="31" spans="1:16" ht="11.25" customHeight="1" x14ac:dyDescent="0.2">
      <c r="B31" s="157">
        <f>B29/B30</f>
        <v>1.6719023832845584E-2</v>
      </c>
      <c r="C31" s="157">
        <f t="shared" ref="C31:D31" si="0">C29/C30</f>
        <v>1.8950887260272265E-2</v>
      </c>
      <c r="D31" s="157">
        <f t="shared" si="0"/>
        <v>2.3517602530872154E-2</v>
      </c>
    </row>
    <row r="32" spans="1:16" x14ac:dyDescent="0.2">
      <c r="A32" s="21" t="s">
        <v>67</v>
      </c>
      <c r="H32" s="21" t="s">
        <v>83</v>
      </c>
      <c r="L32" s="3"/>
      <c r="M32" s="2"/>
    </row>
    <row r="49" spans="1:1" x14ac:dyDescent="0.2">
      <c r="A49" s="22" t="s">
        <v>62</v>
      </c>
    </row>
  </sheetData>
  <mergeCells count="6">
    <mergeCell ref="B3:C3"/>
    <mergeCell ref="D3:E3"/>
    <mergeCell ref="F3:G3"/>
    <mergeCell ref="A3:A4"/>
    <mergeCell ref="B17:D17"/>
    <mergeCell ref="E17:G17"/>
  </mergeCells>
  <pageMargins left="0.43307086614173229" right="0.23622047244094491" top="0" bottom="0" header="0.31496062992125984" footer="0.31496062992125984"/>
  <pageSetup paperSize="9"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opLeftCell="A9" zoomScale="150" zoomScaleNormal="150" workbookViewId="0">
      <selection activeCell="I33" sqref="A15:I33"/>
    </sheetView>
  </sheetViews>
  <sheetFormatPr baseColWidth="10" defaultRowHeight="11.25" x14ac:dyDescent="0.2"/>
  <cols>
    <col min="1" max="1" width="11.42578125" style="172"/>
    <col min="2" max="10" width="9" style="172" customWidth="1"/>
    <col min="11" max="16384" width="11.42578125" style="172"/>
  </cols>
  <sheetData>
    <row r="1" spans="1:14" s="2" customFormat="1" ht="23.25" customHeight="1" thickBot="1" x14ac:dyDescent="0.25">
      <c r="A1" s="285" t="s">
        <v>84</v>
      </c>
      <c r="B1" s="285"/>
      <c r="C1" s="285"/>
      <c r="D1" s="285"/>
      <c r="E1" s="285"/>
      <c r="F1" s="285"/>
      <c r="G1" s="285"/>
      <c r="H1" s="285"/>
      <c r="I1" s="285"/>
      <c r="J1" s="285"/>
      <c r="M1" s="3"/>
    </row>
    <row r="2" spans="1:14" s="2" customFormat="1" ht="12" thickTop="1" x14ac:dyDescent="0.2">
      <c r="A2" s="286"/>
      <c r="B2" s="276">
        <v>2006</v>
      </c>
      <c r="C2" s="277"/>
      <c r="D2" s="278">
        <v>2010</v>
      </c>
      <c r="E2" s="279"/>
      <c r="F2" s="280">
        <v>2015</v>
      </c>
      <c r="G2" s="277"/>
      <c r="H2" s="151">
        <v>2006</v>
      </c>
      <c r="I2" s="129">
        <v>2010</v>
      </c>
      <c r="J2" s="129">
        <v>2015</v>
      </c>
      <c r="K2" s="15"/>
      <c r="M2" s="3"/>
    </row>
    <row r="3" spans="1:14" s="2" customFormat="1" ht="22.5" x14ac:dyDescent="0.2">
      <c r="A3" s="287"/>
      <c r="B3" s="130" t="s">
        <v>16</v>
      </c>
      <c r="C3" s="138" t="s">
        <v>85</v>
      </c>
      <c r="D3" s="145" t="s">
        <v>16</v>
      </c>
      <c r="E3" s="146" t="s">
        <v>85</v>
      </c>
      <c r="F3" s="142" t="s">
        <v>16</v>
      </c>
      <c r="G3" s="138" t="s">
        <v>85</v>
      </c>
      <c r="H3" s="152" t="s">
        <v>80</v>
      </c>
      <c r="I3" s="130" t="s">
        <v>80</v>
      </c>
      <c r="J3" s="130" t="s">
        <v>80</v>
      </c>
      <c r="K3" s="15"/>
      <c r="L3" s="12"/>
      <c r="M3" s="19"/>
    </row>
    <row r="4" spans="1:14" s="2" customFormat="1" x14ac:dyDescent="0.2">
      <c r="A4" s="173" t="s">
        <v>37</v>
      </c>
      <c r="B4" s="132">
        <v>3106</v>
      </c>
      <c r="C4" s="139">
        <v>114.16530723219141</v>
      </c>
      <c r="D4" s="147">
        <v>3909</v>
      </c>
      <c r="E4" s="176">
        <v>247</v>
      </c>
      <c r="F4" s="143">
        <v>7693</v>
      </c>
      <c r="G4" s="177">
        <v>641</v>
      </c>
      <c r="H4" s="153">
        <v>3.67563770869902</v>
      </c>
      <c r="I4" s="133">
        <v>6.3187515988743916</v>
      </c>
      <c r="J4" s="133">
        <v>8.3322500974912259</v>
      </c>
      <c r="K4" s="15"/>
      <c r="L4" s="15"/>
      <c r="M4" s="15"/>
      <c r="N4" s="4"/>
    </row>
    <row r="5" spans="1:14" s="2" customFormat="1" x14ac:dyDescent="0.2">
      <c r="A5" s="174" t="s">
        <v>36</v>
      </c>
      <c r="B5" s="49">
        <v>9226</v>
      </c>
      <c r="C5" s="140">
        <v>2117.8357803153885</v>
      </c>
      <c r="D5" s="66">
        <v>16438</v>
      </c>
      <c r="E5" s="178">
        <v>4582</v>
      </c>
      <c r="F5" s="60">
        <v>24045</v>
      </c>
      <c r="G5" s="56">
        <v>7158</v>
      </c>
      <c r="H5" s="154">
        <v>22.955081078640674</v>
      </c>
      <c r="I5" s="50">
        <v>27.874437279474389</v>
      </c>
      <c r="J5" s="50">
        <v>29.76918278228322</v>
      </c>
      <c r="K5" s="15"/>
      <c r="L5" s="15"/>
      <c r="M5" s="15"/>
      <c r="N5" s="4"/>
    </row>
    <row r="6" spans="1:14" s="2" customFormat="1" x14ac:dyDescent="0.2">
      <c r="A6" s="174" t="s">
        <v>35</v>
      </c>
      <c r="B6" s="49">
        <v>8571</v>
      </c>
      <c r="C6" s="140">
        <v>2267.5910821098423</v>
      </c>
      <c r="D6" s="66">
        <v>15924</v>
      </c>
      <c r="E6" s="178">
        <v>4906</v>
      </c>
      <c r="F6" s="60">
        <v>23705</v>
      </c>
      <c r="G6" s="56">
        <v>8120</v>
      </c>
      <c r="H6" s="154">
        <v>26.456552118887437</v>
      </c>
      <c r="I6" s="50">
        <v>30.808841999497616</v>
      </c>
      <c r="J6" s="50">
        <v>34.254376713773468</v>
      </c>
      <c r="K6" s="15"/>
      <c r="L6" s="15"/>
      <c r="M6" s="15"/>
      <c r="N6" s="4"/>
    </row>
    <row r="7" spans="1:14" s="2" customFormat="1" x14ac:dyDescent="0.2">
      <c r="A7" s="174" t="s">
        <v>34</v>
      </c>
      <c r="B7" s="49">
        <v>7796</v>
      </c>
      <c r="C7" s="140">
        <v>1966.6938553561718</v>
      </c>
      <c r="D7" s="66">
        <v>14130</v>
      </c>
      <c r="E7" s="178">
        <v>4255</v>
      </c>
      <c r="F7" s="60">
        <v>21862</v>
      </c>
      <c r="G7" s="56">
        <v>7519</v>
      </c>
      <c r="H7" s="154">
        <v>25.2269606895353</v>
      </c>
      <c r="I7" s="50">
        <v>30.113234253361643</v>
      </c>
      <c r="J7" s="50">
        <v>34.393010703503798</v>
      </c>
      <c r="K7" s="15"/>
      <c r="L7" s="15"/>
      <c r="M7" s="15"/>
      <c r="N7" s="4"/>
    </row>
    <row r="8" spans="1:14" s="2" customFormat="1" x14ac:dyDescent="0.2">
      <c r="A8" s="174" t="s">
        <v>33</v>
      </c>
      <c r="B8" s="49">
        <v>6172</v>
      </c>
      <c r="C8" s="140">
        <v>1523.4366503534529</v>
      </c>
      <c r="D8" s="66">
        <v>10762</v>
      </c>
      <c r="E8" s="178">
        <v>3296</v>
      </c>
      <c r="F8" s="60">
        <v>17636</v>
      </c>
      <c r="G8" s="56">
        <v>6221</v>
      </c>
      <c r="H8" s="154">
        <v>24.683030627891331</v>
      </c>
      <c r="I8" s="50">
        <v>30.62627764356068</v>
      </c>
      <c r="J8" s="50">
        <v>35.274438648219551</v>
      </c>
      <c r="K8" s="15"/>
      <c r="L8" s="15"/>
      <c r="M8" s="15"/>
      <c r="N8" s="4"/>
    </row>
    <row r="9" spans="1:14" s="2" customFormat="1" x14ac:dyDescent="0.2">
      <c r="A9" s="174" t="s">
        <v>32</v>
      </c>
      <c r="B9" s="49">
        <v>3413</v>
      </c>
      <c r="C9" s="140">
        <v>622.59380097879284</v>
      </c>
      <c r="D9" s="66">
        <v>5576</v>
      </c>
      <c r="E9" s="178">
        <v>1347</v>
      </c>
      <c r="F9" s="60">
        <v>10145</v>
      </c>
      <c r="G9" s="56">
        <v>2928</v>
      </c>
      <c r="H9" s="154">
        <v>18.241834192170899</v>
      </c>
      <c r="I9" s="50">
        <v>24.157101865136298</v>
      </c>
      <c r="J9" s="50">
        <v>28.861508132084772</v>
      </c>
      <c r="K9" s="15"/>
      <c r="L9" s="15"/>
      <c r="M9" s="15"/>
      <c r="N9" s="4"/>
    </row>
    <row r="10" spans="1:14" s="2" customFormat="1" x14ac:dyDescent="0.2">
      <c r="A10" s="174" t="s">
        <v>31</v>
      </c>
      <c r="B10" s="49">
        <v>2665</v>
      </c>
      <c r="C10" s="140">
        <v>385.01903208265355</v>
      </c>
      <c r="D10" s="66">
        <v>3909</v>
      </c>
      <c r="E10" s="178">
        <v>833</v>
      </c>
      <c r="F10" s="60">
        <v>7820</v>
      </c>
      <c r="G10" s="56">
        <v>2063</v>
      </c>
      <c r="H10" s="154">
        <v>14.447243230118332</v>
      </c>
      <c r="I10" s="50">
        <v>21.309797902276799</v>
      </c>
      <c r="J10" s="50">
        <v>26.381074168797952</v>
      </c>
      <c r="K10" s="15"/>
      <c r="L10" s="15"/>
      <c r="M10" s="15"/>
      <c r="N10" s="4"/>
    </row>
    <row r="11" spans="1:14" s="2" customFormat="1" x14ac:dyDescent="0.2">
      <c r="A11" s="174" t="s">
        <v>30</v>
      </c>
      <c r="B11" s="49">
        <v>1615</v>
      </c>
      <c r="C11" s="140">
        <v>210.30451332245786</v>
      </c>
      <c r="D11" s="66">
        <v>2423</v>
      </c>
      <c r="E11" s="178">
        <v>455</v>
      </c>
      <c r="F11" s="60">
        <v>3871</v>
      </c>
      <c r="G11" s="56">
        <v>938</v>
      </c>
      <c r="H11" s="154">
        <v>13.021951289316277</v>
      </c>
      <c r="I11" s="50">
        <v>18.778373916632273</v>
      </c>
      <c r="J11" s="50">
        <v>24.23146473779385</v>
      </c>
      <c r="K11" s="15"/>
      <c r="L11" s="15"/>
      <c r="M11" s="15"/>
      <c r="N11" s="4"/>
    </row>
    <row r="12" spans="1:14" s="2" customFormat="1" x14ac:dyDescent="0.2">
      <c r="A12" s="174" t="s">
        <v>29</v>
      </c>
      <c r="B12" s="49">
        <v>949</v>
      </c>
      <c r="C12" s="140">
        <v>103.53452963567157</v>
      </c>
      <c r="D12" s="66">
        <v>1236</v>
      </c>
      <c r="E12" s="178">
        <v>224</v>
      </c>
      <c r="F12" s="60">
        <v>1468</v>
      </c>
      <c r="G12" s="56">
        <v>356</v>
      </c>
      <c r="H12" s="154">
        <v>10.9098555991224</v>
      </c>
      <c r="I12" s="50">
        <v>18.122977346278319</v>
      </c>
      <c r="J12" s="50">
        <v>24.250681198910083</v>
      </c>
      <c r="K12" s="15"/>
      <c r="L12" s="15"/>
      <c r="M12" s="15"/>
      <c r="N12" s="4"/>
    </row>
    <row r="13" spans="1:14" s="2" customFormat="1" x14ac:dyDescent="0.2">
      <c r="A13" s="174" t="s">
        <v>28</v>
      </c>
      <c r="B13" s="49">
        <v>765</v>
      </c>
      <c r="C13" s="140">
        <v>38.825448613376828</v>
      </c>
      <c r="D13" s="66">
        <v>787</v>
      </c>
      <c r="E13" s="178">
        <v>84</v>
      </c>
      <c r="F13" s="60">
        <v>690</v>
      </c>
      <c r="G13" s="56">
        <v>116</v>
      </c>
      <c r="H13" s="154">
        <v>5.0752220409642907</v>
      </c>
      <c r="I13" s="50">
        <v>10.673443456162643</v>
      </c>
      <c r="J13" s="50">
        <v>16.811594202898551</v>
      </c>
      <c r="K13" s="15"/>
      <c r="L13" s="15"/>
      <c r="M13" s="15"/>
      <c r="N13" s="4"/>
    </row>
    <row r="14" spans="1:14" s="2" customFormat="1" x14ac:dyDescent="0.2">
      <c r="A14" s="175" t="s">
        <v>15</v>
      </c>
      <c r="B14" s="135">
        <v>44278</v>
      </c>
      <c r="C14" s="141">
        <v>9350</v>
      </c>
      <c r="D14" s="149">
        <v>75094</v>
      </c>
      <c r="E14" s="150">
        <v>20229</v>
      </c>
      <c r="F14" s="144">
        <v>118935</v>
      </c>
      <c r="G14" s="141">
        <v>36060</v>
      </c>
      <c r="H14" s="155">
        <v>21.116581598084828</v>
      </c>
      <c r="I14" s="136">
        <v>26.938237409113913</v>
      </c>
      <c r="J14" s="136">
        <v>30.319081851431456</v>
      </c>
      <c r="K14" s="15"/>
      <c r="L14" s="15"/>
      <c r="M14" s="15"/>
      <c r="N14" s="4"/>
    </row>
    <row r="15" spans="1:14" s="2" customFormat="1" x14ac:dyDescent="0.2">
      <c r="A15" s="21" t="s">
        <v>86</v>
      </c>
      <c r="B15" s="15"/>
      <c r="C15" s="15"/>
      <c r="D15" s="15"/>
      <c r="E15" s="15"/>
      <c r="F15" s="15"/>
      <c r="G15" s="15"/>
      <c r="H15" s="15"/>
      <c r="I15" s="15"/>
      <c r="J15" s="15"/>
      <c r="K15" s="15"/>
      <c r="L15" s="12"/>
      <c r="M15" s="19"/>
    </row>
    <row r="16" spans="1:14" s="2" customFormat="1" x14ac:dyDescent="0.2">
      <c r="B16" s="14"/>
      <c r="C16" s="14"/>
      <c r="D16" s="14"/>
      <c r="E16" s="14"/>
      <c r="F16" s="14"/>
      <c r="G16" s="14"/>
      <c r="M16" s="3"/>
    </row>
    <row r="17" spans="2:13" s="2" customFormat="1" x14ac:dyDescent="0.2">
      <c r="B17" s="4"/>
      <c r="C17" s="4"/>
      <c r="D17" s="4"/>
      <c r="E17" s="4"/>
      <c r="F17" s="4"/>
      <c r="G17" s="4"/>
      <c r="M17" s="3"/>
    </row>
    <row r="18" spans="2:13" s="2" customFormat="1" x14ac:dyDescent="0.2">
      <c r="B18" s="14"/>
      <c r="C18" s="14"/>
      <c r="D18" s="14"/>
      <c r="E18" s="14"/>
      <c r="F18" s="14"/>
      <c r="G18" s="14"/>
      <c r="M18" s="3"/>
    </row>
    <row r="19" spans="2:13" s="2" customFormat="1" x14ac:dyDescent="0.2">
      <c r="B19" s="14"/>
      <c r="C19" s="14"/>
      <c r="D19" s="14"/>
      <c r="E19" s="14"/>
      <c r="F19" s="14"/>
      <c r="G19" s="14"/>
      <c r="M19" s="3"/>
    </row>
    <row r="20" spans="2:13" s="2" customFormat="1" x14ac:dyDescent="0.2">
      <c r="M20" s="3"/>
    </row>
    <row r="21" spans="2:13" s="2" customFormat="1" x14ac:dyDescent="0.2">
      <c r="M21" s="3"/>
    </row>
    <row r="33" spans="1:2" x14ac:dyDescent="0.2">
      <c r="A33" s="22" t="s">
        <v>62</v>
      </c>
    </row>
    <row r="34" spans="1:2" x14ac:dyDescent="0.2">
      <c r="A34" s="21" t="s">
        <v>87</v>
      </c>
    </row>
    <row r="35" spans="1:2" x14ac:dyDescent="0.2">
      <c r="B35" s="2"/>
    </row>
  </sheetData>
  <mergeCells count="5">
    <mergeCell ref="B2:C2"/>
    <mergeCell ref="D2:E2"/>
    <mergeCell ref="F2:G2"/>
    <mergeCell ref="A1:J1"/>
    <mergeCell ref="A2:A3"/>
  </mergeCells>
  <pageMargins left="0.43307086614173229" right="0.23622047244094491" top="0" bottom="0"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zoomScale="150" zoomScaleNormal="150" workbookViewId="0">
      <selection activeCell="H12" sqref="H12"/>
    </sheetView>
  </sheetViews>
  <sheetFormatPr baseColWidth="10" defaultRowHeight="11.25" x14ac:dyDescent="0.2"/>
  <cols>
    <col min="1" max="1" width="27.28515625" style="172" customWidth="1"/>
    <col min="2" max="5" width="8.28515625" style="172" customWidth="1"/>
    <col min="6" max="8" width="10" style="172" customWidth="1"/>
    <col min="9" max="11" width="8.28515625" style="172" customWidth="1"/>
    <col min="12" max="16384" width="11.42578125" style="172"/>
  </cols>
  <sheetData>
    <row r="1" spans="1:8" ht="23.25" customHeight="1" thickBot="1" x14ac:dyDescent="0.3">
      <c r="A1" s="291" t="s">
        <v>88</v>
      </c>
      <c r="B1" s="292"/>
      <c r="C1" s="292"/>
      <c r="D1" s="292"/>
      <c r="E1" s="33"/>
      <c r="F1" s="33"/>
      <c r="G1" s="179"/>
      <c r="H1" s="179"/>
    </row>
    <row r="2" spans="1:8" ht="12" thickTop="1" x14ac:dyDescent="0.2">
      <c r="A2" s="186"/>
      <c r="B2" s="187">
        <v>2006</v>
      </c>
      <c r="C2" s="187">
        <v>2010</v>
      </c>
      <c r="D2" s="188">
        <v>2015</v>
      </c>
      <c r="E2" s="179"/>
      <c r="F2" s="198" t="s">
        <v>43</v>
      </c>
      <c r="G2" s="199" t="s">
        <v>44</v>
      </c>
      <c r="H2" s="199" t="s">
        <v>45</v>
      </c>
    </row>
    <row r="3" spans="1:8" x14ac:dyDescent="0.2">
      <c r="A3" s="181" t="s">
        <v>89</v>
      </c>
      <c r="B3" s="182">
        <v>18348</v>
      </c>
      <c r="C3" s="182">
        <v>27645</v>
      </c>
      <c r="D3" s="182">
        <v>46327</v>
      </c>
      <c r="E3" s="180"/>
      <c r="F3" s="192">
        <f>(C3/B3)^(1/4)-1</f>
        <v>0.10791633524093469</v>
      </c>
      <c r="G3" s="193">
        <f>(D3/C3)^(1/5)-1</f>
        <v>0.108775233546478</v>
      </c>
      <c r="H3" s="194">
        <f t="shared" ref="H3:H8" si="0">(D3/B3)^(1/9)-1</f>
        <v>0.10839341879317876</v>
      </c>
    </row>
    <row r="4" spans="1:8" x14ac:dyDescent="0.2">
      <c r="A4" s="181" t="s">
        <v>93</v>
      </c>
      <c r="B4" s="182">
        <v>7790</v>
      </c>
      <c r="C4" s="182">
        <v>15861</v>
      </c>
      <c r="D4" s="182">
        <v>16269</v>
      </c>
      <c r="E4" s="180"/>
      <c r="F4" s="192">
        <f t="shared" ref="F4:F8" si="1">(C4/B4)^(1/4)-1</f>
        <v>0.19453334341103168</v>
      </c>
      <c r="G4" s="193">
        <f t="shared" ref="G4:G8" si="2">(D4/C4)^(1/5)-1</f>
        <v>5.0925613553616245E-3</v>
      </c>
      <c r="H4" s="194">
        <f t="shared" si="0"/>
        <v>8.5265340703966963E-2</v>
      </c>
    </row>
    <row r="5" spans="1:8" x14ac:dyDescent="0.2">
      <c r="A5" s="183" t="s">
        <v>90</v>
      </c>
      <c r="B5" s="182">
        <v>5048</v>
      </c>
      <c r="C5" s="182">
        <v>5516</v>
      </c>
      <c r="D5" s="182">
        <v>8854</v>
      </c>
      <c r="E5" s="180"/>
      <c r="F5" s="192">
        <f t="shared" si="1"/>
        <v>2.2412681960870762E-2</v>
      </c>
      <c r="G5" s="193">
        <f t="shared" si="2"/>
        <v>9.9266649143430197E-2</v>
      </c>
      <c r="H5" s="194">
        <f t="shared" si="0"/>
        <v>6.4420799522806105E-2</v>
      </c>
    </row>
    <row r="6" spans="1:8" x14ac:dyDescent="0.2">
      <c r="A6" s="183" t="s">
        <v>91</v>
      </c>
      <c r="B6" s="182">
        <v>2817</v>
      </c>
      <c r="C6" s="182">
        <v>5432</v>
      </c>
      <c r="D6" s="182">
        <v>10809</v>
      </c>
      <c r="E6" s="180"/>
      <c r="F6" s="192">
        <f t="shared" si="1"/>
        <v>0.17840134240370831</v>
      </c>
      <c r="G6" s="193">
        <f t="shared" si="2"/>
        <v>0.14753291430974902</v>
      </c>
      <c r="H6" s="194">
        <f t="shared" si="0"/>
        <v>0.16115110844845604</v>
      </c>
    </row>
    <row r="7" spans="1:8" x14ac:dyDescent="0.2">
      <c r="A7" s="183" t="s">
        <v>38</v>
      </c>
      <c r="B7" s="182">
        <v>925</v>
      </c>
      <c r="C7" s="182">
        <v>411</v>
      </c>
      <c r="D7" s="182">
        <v>616</v>
      </c>
      <c r="E7" s="180"/>
      <c r="F7" s="192">
        <f t="shared" si="1"/>
        <v>-0.18355859335247726</v>
      </c>
      <c r="G7" s="193">
        <f t="shared" si="2"/>
        <v>8.4295806273423812E-2</v>
      </c>
      <c r="H7" s="194">
        <f t="shared" si="0"/>
        <v>-4.4166805385518093E-2</v>
      </c>
    </row>
    <row r="8" spans="1:8" x14ac:dyDescent="0.2">
      <c r="A8" s="184" t="s">
        <v>15</v>
      </c>
      <c r="B8" s="185">
        <v>34928</v>
      </c>
      <c r="C8" s="185">
        <v>54865</v>
      </c>
      <c r="D8" s="185">
        <v>82875</v>
      </c>
      <c r="E8" s="180"/>
      <c r="F8" s="195">
        <f t="shared" si="1"/>
        <v>0.1195162872785529</v>
      </c>
      <c r="G8" s="196">
        <f t="shared" si="2"/>
        <v>8.5989513309818744E-2</v>
      </c>
      <c r="H8" s="197">
        <f t="shared" si="0"/>
        <v>0.100764524836358</v>
      </c>
    </row>
    <row r="9" spans="1:8" x14ac:dyDescent="0.2">
      <c r="A9" s="288" t="s">
        <v>92</v>
      </c>
      <c r="B9" s="289"/>
      <c r="C9" s="289"/>
      <c r="D9" s="289"/>
      <c r="E9" s="179"/>
      <c r="F9" s="191"/>
      <c r="G9" s="191"/>
      <c r="H9" s="191"/>
    </row>
    <row r="10" spans="1:8" x14ac:dyDescent="0.2">
      <c r="A10" s="290"/>
      <c r="B10" s="290"/>
      <c r="C10" s="290"/>
      <c r="D10" s="290"/>
      <c r="E10" s="179"/>
      <c r="F10" s="179"/>
      <c r="G10" s="179"/>
      <c r="H10" s="179"/>
    </row>
    <row r="11" spans="1:8" ht="15.75" thickBot="1" x14ac:dyDescent="0.25">
      <c r="A11" s="266" t="s">
        <v>62</v>
      </c>
      <c r="B11" s="267"/>
      <c r="C11" s="267"/>
      <c r="D11" s="267"/>
      <c r="E11" s="179"/>
      <c r="F11" s="179"/>
      <c r="G11" s="179"/>
      <c r="H11" s="179"/>
    </row>
    <row r="12" spans="1:8" ht="15" x14ac:dyDescent="0.2">
      <c r="A12" s="22"/>
      <c r="B12" s="189"/>
      <c r="C12" s="189"/>
      <c r="D12" s="189"/>
      <c r="E12" s="179"/>
      <c r="F12" s="179"/>
      <c r="G12" s="179"/>
      <c r="H12" s="179"/>
    </row>
    <row r="13" spans="1:8" x14ac:dyDescent="0.2">
      <c r="A13" s="190" t="s">
        <v>94</v>
      </c>
    </row>
    <row r="30" spans="1:11" x14ac:dyDescent="0.2">
      <c r="A30" s="179" t="s">
        <v>92</v>
      </c>
    </row>
    <row r="31" spans="1:11" ht="12" thickBot="1" x14ac:dyDescent="0.25"/>
    <row r="32" spans="1:11" ht="12" thickTop="1" x14ac:dyDescent="0.2">
      <c r="A32" s="208"/>
      <c r="B32" s="209">
        <v>2006</v>
      </c>
      <c r="C32" s="209">
        <v>2007</v>
      </c>
      <c r="D32" s="209">
        <v>2008</v>
      </c>
      <c r="E32" s="209">
        <v>2009</v>
      </c>
      <c r="F32" s="209">
        <v>2010</v>
      </c>
      <c r="G32" s="209">
        <v>2011</v>
      </c>
      <c r="H32" s="209">
        <v>2012</v>
      </c>
      <c r="I32" s="209">
        <v>2013</v>
      </c>
      <c r="J32" s="209">
        <v>2014</v>
      </c>
      <c r="K32" s="209">
        <v>2015</v>
      </c>
    </row>
    <row r="33" spans="1:11" x14ac:dyDescent="0.2">
      <c r="A33" s="200" t="s">
        <v>95</v>
      </c>
      <c r="B33" s="201">
        <v>34928</v>
      </c>
      <c r="C33" s="202">
        <v>40760</v>
      </c>
      <c r="D33" s="202">
        <v>45697</v>
      </c>
      <c r="E33" s="201">
        <v>50125</v>
      </c>
      <c r="F33" s="201">
        <v>54865</v>
      </c>
      <c r="G33" s="201">
        <v>56719</v>
      </c>
      <c r="H33" s="201">
        <v>63261</v>
      </c>
      <c r="I33" s="201">
        <v>68473</v>
      </c>
      <c r="J33" s="201">
        <v>75941</v>
      </c>
      <c r="K33" s="201">
        <v>82875</v>
      </c>
    </row>
    <row r="34" spans="1:11" x14ac:dyDescent="0.2">
      <c r="A34" s="203" t="s">
        <v>96</v>
      </c>
      <c r="B34" s="204">
        <v>7571</v>
      </c>
      <c r="C34" s="205">
        <v>9570</v>
      </c>
      <c r="D34" s="205">
        <v>11956</v>
      </c>
      <c r="E34" s="204">
        <v>13392</v>
      </c>
      <c r="F34" s="204">
        <v>15099</v>
      </c>
      <c r="G34" s="204">
        <v>15788</v>
      </c>
      <c r="H34" s="204">
        <v>16030</v>
      </c>
      <c r="I34" s="204">
        <v>15582</v>
      </c>
      <c r="J34" s="204">
        <v>15491</v>
      </c>
      <c r="K34" s="204">
        <v>15558</v>
      </c>
    </row>
    <row r="35" spans="1:11" x14ac:dyDescent="0.2">
      <c r="A35" s="206" t="s">
        <v>97</v>
      </c>
      <c r="B35" s="207">
        <v>27357</v>
      </c>
      <c r="C35" s="207">
        <v>31190</v>
      </c>
      <c r="D35" s="207">
        <v>33741</v>
      </c>
      <c r="E35" s="207">
        <v>36733</v>
      </c>
      <c r="F35" s="207">
        <v>39766</v>
      </c>
      <c r="G35" s="207">
        <v>40931</v>
      </c>
      <c r="H35" s="207">
        <v>47231</v>
      </c>
      <c r="I35" s="207">
        <v>52891</v>
      </c>
      <c r="J35" s="207">
        <v>60450</v>
      </c>
      <c r="K35" s="207">
        <v>67317</v>
      </c>
    </row>
  </sheetData>
  <mergeCells count="3">
    <mergeCell ref="A9:D10"/>
    <mergeCell ref="A11:D11"/>
    <mergeCell ref="A1:D1"/>
  </mergeCells>
  <pageMargins left="0.43307086614173229" right="0.23622047244094491" top="0" bottom="0"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topLeftCell="A34" zoomScale="150" zoomScaleNormal="150" workbookViewId="0">
      <selection activeCell="A46" sqref="A46"/>
    </sheetView>
  </sheetViews>
  <sheetFormatPr baseColWidth="10" defaultRowHeight="11.25" x14ac:dyDescent="0.2"/>
  <cols>
    <col min="1" max="1" width="26.140625" style="16" customWidth="1"/>
    <col min="2" max="2" width="13.42578125" style="16" customWidth="1"/>
    <col min="3" max="3" width="10.28515625" style="16" customWidth="1"/>
    <col min="4" max="4" width="14.140625" style="16" customWidth="1"/>
    <col min="5" max="5" width="14.42578125" style="16" customWidth="1"/>
    <col min="6" max="6" width="14.7109375" style="16" customWidth="1"/>
    <col min="7" max="7" width="14.140625" style="16" customWidth="1"/>
    <col min="8" max="8" width="13.140625" style="16" customWidth="1"/>
    <col min="9" max="9" width="10.28515625" style="16" customWidth="1"/>
    <col min="10" max="10" width="14.85546875" style="16" customWidth="1"/>
    <col min="11" max="11" width="13.28515625" style="16" customWidth="1"/>
    <col min="12" max="16384" width="11.42578125" style="16"/>
  </cols>
  <sheetData>
    <row r="1" spans="1:13" ht="25.5" customHeight="1" thickBot="1" x14ac:dyDescent="0.25">
      <c r="B1" s="301" t="s">
        <v>98</v>
      </c>
      <c r="C1" s="301"/>
      <c r="D1" s="301"/>
      <c r="E1" s="301"/>
      <c r="F1" s="301"/>
    </row>
    <row r="2" spans="1:13" ht="34.5" thickTop="1" x14ac:dyDescent="0.2">
      <c r="B2" s="210"/>
      <c r="C2" s="211"/>
      <c r="D2" s="212" t="s">
        <v>39</v>
      </c>
      <c r="E2" s="212" t="s">
        <v>100</v>
      </c>
      <c r="F2" s="212" t="s">
        <v>101</v>
      </c>
    </row>
    <row r="3" spans="1:13" x14ac:dyDescent="0.2">
      <c r="B3" s="303" t="s">
        <v>99</v>
      </c>
      <c r="C3" s="218">
        <v>2006</v>
      </c>
      <c r="D3" s="132">
        <v>23879</v>
      </c>
      <c r="E3" s="219">
        <v>75.9453913480464</v>
      </c>
      <c r="F3" s="219">
        <v>21.496538624271942</v>
      </c>
    </row>
    <row r="4" spans="1:13" x14ac:dyDescent="0.2">
      <c r="B4" s="304"/>
      <c r="C4" s="213">
        <v>2010</v>
      </c>
      <c r="D4" s="49">
        <v>49323</v>
      </c>
      <c r="E4" s="214">
        <v>82.768688036007546</v>
      </c>
      <c r="F4" s="214">
        <v>39.054111834291419</v>
      </c>
    </row>
    <row r="5" spans="1:13" x14ac:dyDescent="0.2">
      <c r="B5" s="305"/>
      <c r="C5" s="220">
        <v>2015</v>
      </c>
      <c r="D5" s="221">
        <v>61954</v>
      </c>
      <c r="E5" s="222">
        <v>82.043128772960586</v>
      </c>
      <c r="F5" s="222">
        <v>38.710846460013869</v>
      </c>
    </row>
    <row r="6" spans="1:13" x14ac:dyDescent="0.2">
      <c r="B6" s="304" t="s">
        <v>8</v>
      </c>
      <c r="C6" s="213">
        <v>2006</v>
      </c>
      <c r="D6" s="49">
        <v>4229</v>
      </c>
      <c r="E6" s="214">
        <v>65.098131946086539</v>
      </c>
      <c r="F6" s="214">
        <v>9.5510185645241421</v>
      </c>
    </row>
    <row r="7" spans="1:13" x14ac:dyDescent="0.2">
      <c r="B7" s="304"/>
      <c r="C7" s="213">
        <v>2010</v>
      </c>
      <c r="D7" s="49">
        <v>12397</v>
      </c>
      <c r="E7" s="214">
        <v>80.285552956360405</v>
      </c>
      <c r="F7" s="214">
        <v>16.508642501398246</v>
      </c>
    </row>
    <row r="8" spans="1:13" x14ac:dyDescent="0.2">
      <c r="B8" s="306"/>
      <c r="C8" s="215">
        <v>2015</v>
      </c>
      <c r="D8" s="216">
        <v>21028</v>
      </c>
      <c r="E8" s="217">
        <v>83.56477078181473</v>
      </c>
      <c r="F8" s="217">
        <v>17.68024551225459</v>
      </c>
    </row>
    <row r="9" spans="1:13" ht="12" thickBot="1" x14ac:dyDescent="0.25">
      <c r="B9" s="307" t="s">
        <v>62</v>
      </c>
      <c r="C9" s="308"/>
      <c r="D9" s="308"/>
      <c r="E9" s="308"/>
      <c r="F9" s="308"/>
    </row>
    <row r="10" spans="1:13" ht="12" thickBot="1" x14ac:dyDescent="0.25">
      <c r="A10" s="72" t="s">
        <v>134</v>
      </c>
      <c r="B10" s="11"/>
      <c r="C10" s="11"/>
      <c r="D10" s="11"/>
      <c r="E10" s="11"/>
      <c r="F10" s="11"/>
      <c r="G10" s="11"/>
      <c r="K10" s="72"/>
      <c r="L10" s="11"/>
      <c r="M10" s="11"/>
    </row>
    <row r="11" spans="1:13" ht="12" thickTop="1" x14ac:dyDescent="0.2">
      <c r="A11" s="269" t="s">
        <v>128</v>
      </c>
      <c r="B11" s="294">
        <v>2006</v>
      </c>
      <c r="C11" s="294"/>
      <c r="D11" s="295"/>
      <c r="E11" s="296">
        <v>2010</v>
      </c>
      <c r="F11" s="294"/>
      <c r="G11" s="297"/>
      <c r="H11" s="302">
        <v>2015</v>
      </c>
      <c r="I11" s="294"/>
      <c r="J11" s="294"/>
    </row>
    <row r="12" spans="1:13" ht="33.75" x14ac:dyDescent="0.2">
      <c r="A12" s="293"/>
      <c r="B12" s="130" t="s">
        <v>102</v>
      </c>
      <c r="C12" s="130" t="s">
        <v>103</v>
      </c>
      <c r="D12" s="138" t="s">
        <v>101</v>
      </c>
      <c r="E12" s="145" t="s">
        <v>102</v>
      </c>
      <c r="F12" s="130" t="s">
        <v>103</v>
      </c>
      <c r="G12" s="146" t="s">
        <v>101</v>
      </c>
      <c r="H12" s="142" t="s">
        <v>102</v>
      </c>
      <c r="I12" s="130" t="s">
        <v>103</v>
      </c>
      <c r="J12" s="130" t="s">
        <v>101</v>
      </c>
    </row>
    <row r="13" spans="1:13" x14ac:dyDescent="0.2">
      <c r="A13" s="223" t="s">
        <v>61</v>
      </c>
      <c r="B13" s="132">
        <v>5802</v>
      </c>
      <c r="C13" s="219">
        <v>79.403653912443986</v>
      </c>
      <c r="D13" s="239">
        <v>12.107426806619227</v>
      </c>
      <c r="E13" s="147">
        <v>17437</v>
      </c>
      <c r="F13" s="219">
        <v>82.365085737225442</v>
      </c>
      <c r="G13" s="240">
        <v>28.178733031674209</v>
      </c>
      <c r="H13" s="143">
        <v>18308</v>
      </c>
      <c r="I13" s="219">
        <v>83.761197290801832</v>
      </c>
      <c r="J13" s="219">
        <v>26.51488819372031</v>
      </c>
      <c r="K13" s="84"/>
    </row>
    <row r="14" spans="1:13" x14ac:dyDescent="0.2">
      <c r="A14" s="48" t="s">
        <v>60</v>
      </c>
      <c r="B14" s="49">
        <v>7693</v>
      </c>
      <c r="C14" s="214">
        <v>75.263226309632131</v>
      </c>
      <c r="D14" s="241">
        <v>35.012743491716734</v>
      </c>
      <c r="E14" s="66">
        <v>12338</v>
      </c>
      <c r="F14" s="214">
        <v>84.713892040849402</v>
      </c>
      <c r="G14" s="242">
        <v>52.735510343648485</v>
      </c>
      <c r="H14" s="60">
        <v>17442</v>
      </c>
      <c r="I14" s="214">
        <v>79.297098956541674</v>
      </c>
      <c r="J14" s="214">
        <v>52.907452907452914</v>
      </c>
      <c r="K14" s="84"/>
    </row>
    <row r="15" spans="1:13" x14ac:dyDescent="0.2">
      <c r="A15" s="48" t="s">
        <v>129</v>
      </c>
      <c r="B15" s="49">
        <v>1962</v>
      </c>
      <c r="C15" s="214">
        <v>90.927624872579003</v>
      </c>
      <c r="D15" s="241">
        <v>19.286346210557358</v>
      </c>
      <c r="E15" s="66">
        <v>5830</v>
      </c>
      <c r="F15" s="214">
        <v>95.626072041166381</v>
      </c>
      <c r="G15" s="242">
        <v>46.98581560283688</v>
      </c>
      <c r="H15" s="60">
        <v>8796</v>
      </c>
      <c r="I15" s="214">
        <v>94.554342883128697</v>
      </c>
      <c r="J15" s="214">
        <v>43.012224938875306</v>
      </c>
      <c r="K15" s="84"/>
    </row>
    <row r="16" spans="1:13" x14ac:dyDescent="0.2">
      <c r="A16" s="48" t="s">
        <v>56</v>
      </c>
      <c r="B16" s="49">
        <v>575</v>
      </c>
      <c r="C16" s="214">
        <v>84.695652173913032</v>
      </c>
      <c r="D16" s="241">
        <v>13.915779283639884</v>
      </c>
      <c r="E16" s="66">
        <v>904</v>
      </c>
      <c r="F16" s="214">
        <v>84.845132743362825</v>
      </c>
      <c r="G16" s="242">
        <v>22.359633935196634</v>
      </c>
      <c r="H16" s="60">
        <v>853</v>
      </c>
      <c r="I16" s="214">
        <v>85.932004689331777</v>
      </c>
      <c r="J16" s="214">
        <v>20.860846172658352</v>
      </c>
      <c r="K16" s="84"/>
    </row>
    <row r="17" spans="1:14" x14ac:dyDescent="0.2">
      <c r="A17" s="48" t="s">
        <v>55</v>
      </c>
      <c r="B17" s="49">
        <v>536</v>
      </c>
      <c r="C17" s="214">
        <v>78.358208955223887</v>
      </c>
      <c r="D17" s="241">
        <v>24.575882622650163</v>
      </c>
      <c r="E17" s="66">
        <v>904</v>
      </c>
      <c r="F17" s="214">
        <v>80.752212389380531</v>
      </c>
      <c r="G17" s="242">
        <v>36.928104575163403</v>
      </c>
      <c r="H17" s="60">
        <v>923</v>
      </c>
      <c r="I17" s="214">
        <v>76.598049837486457</v>
      </c>
      <c r="J17" s="214">
        <v>36.685214626391101</v>
      </c>
      <c r="K17" s="84"/>
    </row>
    <row r="18" spans="1:14" x14ac:dyDescent="0.2">
      <c r="A18" s="48" t="s">
        <v>54</v>
      </c>
      <c r="B18" s="49">
        <v>719</v>
      </c>
      <c r="C18" s="214">
        <v>68.011126564673148</v>
      </c>
      <c r="D18" s="241">
        <v>9.9874982636477281</v>
      </c>
      <c r="E18" s="66">
        <v>1189</v>
      </c>
      <c r="F18" s="214">
        <v>69.133725820016821</v>
      </c>
      <c r="G18" s="242">
        <v>35.10481251845291</v>
      </c>
      <c r="H18" s="60">
        <v>1152</v>
      </c>
      <c r="I18" s="214">
        <v>70.746527777777786</v>
      </c>
      <c r="J18" s="214">
        <v>48.813559322033903</v>
      </c>
      <c r="K18" s="84"/>
    </row>
    <row r="19" spans="1:14" x14ac:dyDescent="0.2">
      <c r="A19" s="48" t="s">
        <v>58</v>
      </c>
      <c r="B19" s="49">
        <v>2965</v>
      </c>
      <c r="C19" s="214">
        <v>65.699831365935921</v>
      </c>
      <c r="D19" s="241">
        <v>46.133499299828848</v>
      </c>
      <c r="E19" s="66">
        <v>5686</v>
      </c>
      <c r="F19" s="214">
        <v>74.199788955328884</v>
      </c>
      <c r="G19" s="242">
        <v>59.966251845602194</v>
      </c>
      <c r="H19" s="60">
        <v>5221</v>
      </c>
      <c r="I19" s="214">
        <v>72.304156291898096</v>
      </c>
      <c r="J19" s="214">
        <v>50.886939571150101</v>
      </c>
      <c r="K19" s="84"/>
    </row>
    <row r="20" spans="1:14" x14ac:dyDescent="0.2">
      <c r="A20" s="48" t="s">
        <v>57</v>
      </c>
      <c r="B20" s="49">
        <v>3150</v>
      </c>
      <c r="C20" s="214">
        <v>70.984126984126988</v>
      </c>
      <c r="D20" s="241">
        <v>37.09810387469085</v>
      </c>
      <c r="E20" s="66">
        <v>4206</v>
      </c>
      <c r="F20" s="214">
        <v>75.511174512601045</v>
      </c>
      <c r="G20" s="242">
        <v>56.654094827586206</v>
      </c>
      <c r="H20" s="60">
        <v>6653</v>
      </c>
      <c r="I20" s="214">
        <v>77.032917480835721</v>
      </c>
      <c r="J20" s="214">
        <v>51.782378580323787</v>
      </c>
      <c r="K20" s="84"/>
    </row>
    <row r="21" spans="1:14" x14ac:dyDescent="0.2">
      <c r="A21" s="48" t="s">
        <v>135</v>
      </c>
      <c r="B21" s="49">
        <v>477</v>
      </c>
      <c r="C21" s="214">
        <v>78.40670859538784</v>
      </c>
      <c r="D21" s="241">
        <v>18.438345574023966</v>
      </c>
      <c r="E21" s="66">
        <v>829</v>
      </c>
      <c r="F21" s="214">
        <v>86.972255729794938</v>
      </c>
      <c r="G21" s="242">
        <v>45.399780941949622</v>
      </c>
      <c r="H21" s="60">
        <v>2606</v>
      </c>
      <c r="I21" s="214">
        <v>84.075211051419799</v>
      </c>
      <c r="J21" s="214">
        <v>47.338782924613987</v>
      </c>
      <c r="K21" s="84"/>
    </row>
    <row r="22" spans="1:14" x14ac:dyDescent="0.2">
      <c r="A22" s="224" t="s">
        <v>65</v>
      </c>
      <c r="B22" s="243">
        <v>23879</v>
      </c>
      <c r="C22" s="244">
        <v>75.9453913480464</v>
      </c>
      <c r="D22" s="245">
        <v>21.496538624271942</v>
      </c>
      <c r="E22" s="246">
        <v>49323</v>
      </c>
      <c r="F22" s="244">
        <v>82.768688036007546</v>
      </c>
      <c r="G22" s="247">
        <v>39.054111834291419</v>
      </c>
      <c r="H22" s="248">
        <v>61954</v>
      </c>
      <c r="I22" s="244">
        <v>82.043128772960586</v>
      </c>
      <c r="J22" s="244">
        <v>38.710846460013869</v>
      </c>
      <c r="K22" s="84"/>
    </row>
    <row r="23" spans="1:14" x14ac:dyDescent="0.2">
      <c r="A23" s="223" t="s">
        <v>61</v>
      </c>
      <c r="B23" s="49">
        <v>488</v>
      </c>
      <c r="C23" s="214">
        <v>70.901639344262293</v>
      </c>
      <c r="D23" s="241">
        <v>4.2420027816411681</v>
      </c>
      <c r="E23" s="66">
        <v>1851</v>
      </c>
      <c r="F23" s="214">
        <v>84.170718530524042</v>
      </c>
      <c r="G23" s="242">
        <v>6.460282004746615</v>
      </c>
      <c r="H23" s="60">
        <v>2784</v>
      </c>
      <c r="I23" s="214">
        <v>84.195402298850581</v>
      </c>
      <c r="J23" s="214">
        <v>6.5218919108862181</v>
      </c>
      <c r="K23" s="84"/>
    </row>
    <row r="24" spans="1:14" x14ac:dyDescent="0.2">
      <c r="A24" s="48" t="s">
        <v>60</v>
      </c>
      <c r="B24" s="49">
        <v>411</v>
      </c>
      <c r="C24" s="214">
        <v>66.909975669099751</v>
      </c>
      <c r="D24" s="241">
        <v>6.5238095238095237</v>
      </c>
      <c r="E24" s="66">
        <v>1647</v>
      </c>
      <c r="F24" s="214">
        <v>86.763812993321181</v>
      </c>
      <c r="G24" s="242">
        <v>14.117949597119836</v>
      </c>
      <c r="H24" s="60">
        <v>4848</v>
      </c>
      <c r="I24" s="214">
        <v>82.570132013201331</v>
      </c>
      <c r="J24" s="214">
        <v>24.715778740759621</v>
      </c>
      <c r="K24" s="84"/>
    </row>
    <row r="25" spans="1:14" x14ac:dyDescent="0.2">
      <c r="A25" s="48" t="s">
        <v>129</v>
      </c>
      <c r="B25" s="49">
        <v>624</v>
      </c>
      <c r="C25" s="214">
        <v>83.974358974358978</v>
      </c>
      <c r="D25" s="241">
        <v>7.0492544057840041</v>
      </c>
      <c r="E25" s="66">
        <v>3221</v>
      </c>
      <c r="F25" s="214">
        <v>94.815274759391485</v>
      </c>
      <c r="G25" s="242">
        <v>22.321552321552321</v>
      </c>
      <c r="H25" s="60">
        <v>5556</v>
      </c>
      <c r="I25" s="214">
        <v>95.500359971202315</v>
      </c>
      <c r="J25" s="214">
        <v>21.236908493234463</v>
      </c>
      <c r="K25" s="84"/>
    </row>
    <row r="26" spans="1:14" x14ac:dyDescent="0.2">
      <c r="A26" s="48" t="s">
        <v>56</v>
      </c>
      <c r="B26" s="49">
        <v>198</v>
      </c>
      <c r="C26" s="214">
        <v>76.767676767676761</v>
      </c>
      <c r="D26" s="241">
        <v>6.4705882352941186</v>
      </c>
      <c r="E26" s="66">
        <v>385</v>
      </c>
      <c r="F26" s="214">
        <v>81.038961038961048</v>
      </c>
      <c r="G26" s="242">
        <v>11.326860841423949</v>
      </c>
      <c r="H26" s="60">
        <v>450</v>
      </c>
      <c r="I26" s="214">
        <v>88</v>
      </c>
      <c r="J26" s="214">
        <v>12.868172719473836</v>
      </c>
      <c r="K26" s="84"/>
    </row>
    <row r="27" spans="1:14" x14ac:dyDescent="0.2">
      <c r="A27" s="48" t="s">
        <v>55</v>
      </c>
      <c r="B27" s="49">
        <v>348</v>
      </c>
      <c r="C27" s="214">
        <v>73.275862068965509</v>
      </c>
      <c r="D27" s="241">
        <v>16.376470588235296</v>
      </c>
      <c r="E27" s="66">
        <v>669</v>
      </c>
      <c r="F27" s="214">
        <v>71.898355754858002</v>
      </c>
      <c r="G27" s="242">
        <v>29.973118279569892</v>
      </c>
      <c r="H27" s="60">
        <v>751</v>
      </c>
      <c r="I27" s="214">
        <v>73.635153129161125</v>
      </c>
      <c r="J27" s="214">
        <v>29.450980392156861</v>
      </c>
      <c r="K27" s="84"/>
    </row>
    <row r="28" spans="1:14" x14ac:dyDescent="0.2">
      <c r="A28" s="48" t="s">
        <v>54</v>
      </c>
      <c r="B28" s="49">
        <v>156</v>
      </c>
      <c r="C28" s="214">
        <v>58.333333333333336</v>
      </c>
      <c r="D28" s="241">
        <v>3.5592060232717317</v>
      </c>
      <c r="E28" s="66">
        <v>406</v>
      </c>
      <c r="F28" s="214">
        <v>64.778325123152712</v>
      </c>
      <c r="G28" s="242">
        <v>15.621392843401308</v>
      </c>
      <c r="H28" s="60">
        <v>481</v>
      </c>
      <c r="I28" s="214">
        <v>69.438669438669436</v>
      </c>
      <c r="J28" s="214">
        <v>28.941034897713596</v>
      </c>
      <c r="K28" s="84"/>
    </row>
    <row r="29" spans="1:14" x14ac:dyDescent="0.2">
      <c r="A29" s="48" t="s">
        <v>58</v>
      </c>
      <c r="B29" s="49">
        <v>1625</v>
      </c>
      <c r="C29" s="214">
        <v>53.353846153846149</v>
      </c>
      <c r="D29" s="241">
        <v>33.713692946058096</v>
      </c>
      <c r="E29" s="66">
        <v>3346</v>
      </c>
      <c r="F29" s="214">
        <v>64.793783622235495</v>
      </c>
      <c r="G29" s="242">
        <v>40.177713736791546</v>
      </c>
      <c r="H29" s="60">
        <v>3644</v>
      </c>
      <c r="I29" s="214">
        <v>70.115257958287586</v>
      </c>
      <c r="J29" s="214">
        <v>29.60916551556025</v>
      </c>
      <c r="K29" s="84"/>
    </row>
    <row r="30" spans="1:14" x14ac:dyDescent="0.2">
      <c r="A30" s="48" t="s">
        <v>57</v>
      </c>
      <c r="B30" s="49">
        <v>304</v>
      </c>
      <c r="C30" s="214">
        <v>63.48684210526315</v>
      </c>
      <c r="D30" s="241">
        <v>15.291750503018109</v>
      </c>
      <c r="E30" s="66">
        <v>725</v>
      </c>
      <c r="F30" s="214">
        <v>76.965517241379317</v>
      </c>
      <c r="G30" s="242">
        <v>26.693667157584684</v>
      </c>
      <c r="H30" s="60">
        <v>1778</v>
      </c>
      <c r="I30" s="214">
        <v>82.058492688413949</v>
      </c>
      <c r="J30" s="214">
        <v>25.502008032128515</v>
      </c>
      <c r="K30" s="84"/>
    </row>
    <row r="31" spans="1:14" x14ac:dyDescent="0.2">
      <c r="A31" s="48" t="s">
        <v>135</v>
      </c>
      <c r="B31" s="49">
        <v>75</v>
      </c>
      <c r="C31" s="214">
        <v>66.666666666666657</v>
      </c>
      <c r="D31" s="241">
        <v>6.0192616372391656</v>
      </c>
      <c r="E31" s="66">
        <v>147</v>
      </c>
      <c r="F31" s="214">
        <v>88.435374149659864</v>
      </c>
      <c r="G31" s="242">
        <v>13.712686567164178</v>
      </c>
      <c r="H31" s="60">
        <v>736</v>
      </c>
      <c r="I31" s="214">
        <v>84.510869565217391</v>
      </c>
      <c r="J31" s="214">
        <v>21.131208728107953</v>
      </c>
      <c r="K31" s="84"/>
    </row>
    <row r="32" spans="1:14" x14ac:dyDescent="0.2">
      <c r="A32" s="134" t="s">
        <v>66</v>
      </c>
      <c r="B32" s="249">
        <v>4229</v>
      </c>
      <c r="C32" s="250">
        <v>65.098131946086539</v>
      </c>
      <c r="D32" s="251">
        <v>9.5510185645241421</v>
      </c>
      <c r="E32" s="149">
        <v>12397</v>
      </c>
      <c r="F32" s="250">
        <v>80.285552956360405</v>
      </c>
      <c r="G32" s="252">
        <v>16.508642501398246</v>
      </c>
      <c r="H32" s="253">
        <v>21028</v>
      </c>
      <c r="I32" s="250">
        <v>83.56477078181473</v>
      </c>
      <c r="J32" s="250">
        <v>17.68024551225459</v>
      </c>
      <c r="K32" s="84"/>
      <c r="L32" s="10">
        <f>B22+B32</f>
        <v>28108</v>
      </c>
      <c r="M32" s="10">
        <f>H22+H32</f>
        <v>82982</v>
      </c>
      <c r="N32" s="10">
        <f>M32-L32</f>
        <v>54874</v>
      </c>
    </row>
    <row r="33" spans="1:10" ht="6.75" customHeight="1" x14ac:dyDescent="0.2"/>
    <row r="34" spans="1:10" x14ac:dyDescent="0.2">
      <c r="D34" s="230" t="s">
        <v>136</v>
      </c>
      <c r="E34" s="230"/>
      <c r="F34" s="230"/>
      <c r="G34" s="230"/>
      <c r="H34" s="230"/>
      <c r="I34" s="230"/>
      <c r="J34" s="230"/>
    </row>
    <row r="35" spans="1:10" ht="6" customHeight="1" x14ac:dyDescent="0.2"/>
    <row r="36" spans="1:10" ht="12" thickBot="1" x14ac:dyDescent="0.25"/>
    <row r="37" spans="1:10" ht="12" thickTop="1" x14ac:dyDescent="0.2">
      <c r="A37" s="298" t="s">
        <v>104</v>
      </c>
      <c r="B37" s="299"/>
      <c r="C37" s="300"/>
    </row>
    <row r="38" spans="1:10" x14ac:dyDescent="0.2">
      <c r="A38" s="226"/>
      <c r="B38" s="254">
        <v>2006</v>
      </c>
      <c r="C38" s="254">
        <v>2015</v>
      </c>
    </row>
    <row r="39" spans="1:10" x14ac:dyDescent="0.2">
      <c r="A39" s="48" t="s">
        <v>56</v>
      </c>
      <c r="B39" s="227">
        <v>0.13915779283639884</v>
      </c>
      <c r="C39" s="227">
        <v>0.20860846172658351</v>
      </c>
    </row>
    <row r="40" spans="1:10" x14ac:dyDescent="0.2">
      <c r="A40" s="48" t="s">
        <v>61</v>
      </c>
      <c r="B40" s="227">
        <v>0.12107426806619227</v>
      </c>
      <c r="C40" s="227">
        <v>0.2651488819372031</v>
      </c>
    </row>
    <row r="41" spans="1:10" x14ac:dyDescent="0.2">
      <c r="A41" s="48" t="s">
        <v>55</v>
      </c>
      <c r="B41" s="227">
        <v>0.24575882622650161</v>
      </c>
      <c r="C41" s="227">
        <v>0.36685214626391099</v>
      </c>
    </row>
    <row r="42" spans="1:10" x14ac:dyDescent="0.2">
      <c r="A42" s="48" t="s">
        <v>129</v>
      </c>
      <c r="B42" s="227">
        <v>0.19286346210557359</v>
      </c>
      <c r="C42" s="227">
        <v>0.43012224938875304</v>
      </c>
    </row>
    <row r="43" spans="1:10" x14ac:dyDescent="0.2">
      <c r="A43" s="48" t="s">
        <v>135</v>
      </c>
      <c r="B43" s="227">
        <v>0.18438345574023965</v>
      </c>
      <c r="C43" s="227">
        <v>0.47338782924613987</v>
      </c>
    </row>
    <row r="44" spans="1:10" x14ac:dyDescent="0.2">
      <c r="A44" s="48" t="s">
        <v>54</v>
      </c>
      <c r="B44" s="227">
        <v>9.9874982636477289E-2</v>
      </c>
      <c r="C44" s="227">
        <v>0.488135593220339</v>
      </c>
    </row>
    <row r="45" spans="1:10" x14ac:dyDescent="0.2">
      <c r="A45" s="48" t="s">
        <v>58</v>
      </c>
      <c r="B45" s="227">
        <v>0.46133499299828845</v>
      </c>
      <c r="C45" s="227">
        <v>0.50886939571150103</v>
      </c>
    </row>
    <row r="46" spans="1:10" x14ac:dyDescent="0.2">
      <c r="A46" s="48" t="s">
        <v>57</v>
      </c>
      <c r="B46" s="227">
        <v>0.37098103874690846</v>
      </c>
      <c r="C46" s="227">
        <v>0.51782378580323785</v>
      </c>
    </row>
    <row r="47" spans="1:10" x14ac:dyDescent="0.2">
      <c r="A47" s="228" t="s">
        <v>60</v>
      </c>
      <c r="B47" s="229">
        <v>0.3501274349171673</v>
      </c>
      <c r="C47" s="229">
        <v>0.52907452907452912</v>
      </c>
    </row>
    <row r="48" spans="1:10" ht="12" thickBot="1" x14ac:dyDescent="0.25">
      <c r="B48" s="225"/>
      <c r="C48" s="225"/>
    </row>
    <row r="49" spans="1:10" ht="12" thickTop="1" x14ac:dyDescent="0.2">
      <c r="A49" s="298" t="s">
        <v>105</v>
      </c>
      <c r="B49" s="299"/>
      <c r="C49" s="300"/>
      <c r="D49" s="230" t="s">
        <v>137</v>
      </c>
      <c r="E49" s="231"/>
      <c r="F49" s="231"/>
      <c r="G49" s="231"/>
      <c r="H49" s="231"/>
      <c r="I49" s="231"/>
      <c r="J49" s="231"/>
    </row>
    <row r="50" spans="1:10" x14ac:dyDescent="0.2">
      <c r="A50" s="223"/>
      <c r="B50" s="254">
        <v>2006</v>
      </c>
      <c r="C50" s="254">
        <v>2015</v>
      </c>
    </row>
    <row r="51" spans="1:10" x14ac:dyDescent="0.2">
      <c r="A51" s="48" t="s">
        <v>61</v>
      </c>
      <c r="B51" s="227">
        <v>4.242002781641168E-2</v>
      </c>
      <c r="C51" s="227">
        <v>6.5218919108862183E-2</v>
      </c>
    </row>
    <row r="52" spans="1:10" x14ac:dyDescent="0.2">
      <c r="A52" s="48" t="s">
        <v>56</v>
      </c>
      <c r="B52" s="227">
        <v>6.4705882352941183E-2</v>
      </c>
      <c r="C52" s="227">
        <v>0.12868172719473836</v>
      </c>
    </row>
    <row r="53" spans="1:10" x14ac:dyDescent="0.2">
      <c r="A53" s="48" t="s">
        <v>138</v>
      </c>
      <c r="B53" s="227">
        <v>6.0192616372391657E-2</v>
      </c>
      <c r="C53" s="227">
        <v>0.21131208728107953</v>
      </c>
    </row>
    <row r="54" spans="1:10" x14ac:dyDescent="0.2">
      <c r="A54" s="48" t="s">
        <v>129</v>
      </c>
      <c r="B54" s="227">
        <v>7.0492544057840043E-2</v>
      </c>
      <c r="C54" s="227">
        <v>0.21236908493234463</v>
      </c>
    </row>
    <row r="55" spans="1:10" x14ac:dyDescent="0.2">
      <c r="A55" s="48" t="s">
        <v>60</v>
      </c>
      <c r="B55" s="227">
        <v>6.5238095238095234E-2</v>
      </c>
      <c r="C55" s="227">
        <v>0.24715778740759622</v>
      </c>
    </row>
    <row r="56" spans="1:10" x14ac:dyDescent="0.2">
      <c r="A56" s="48" t="s">
        <v>57</v>
      </c>
      <c r="B56" s="227">
        <v>0.15291750503018109</v>
      </c>
      <c r="C56" s="227">
        <v>0.25502008032128515</v>
      </c>
    </row>
    <row r="57" spans="1:10" x14ac:dyDescent="0.2">
      <c r="A57" s="48" t="s">
        <v>54</v>
      </c>
      <c r="B57" s="227">
        <v>3.5592060232717319E-2</v>
      </c>
      <c r="C57" s="227">
        <v>0.28941034897713597</v>
      </c>
    </row>
    <row r="58" spans="1:10" x14ac:dyDescent="0.2">
      <c r="A58" s="48" t="s">
        <v>55</v>
      </c>
      <c r="B58" s="227">
        <v>0.16376470588235295</v>
      </c>
      <c r="C58" s="227">
        <v>0.29450980392156861</v>
      </c>
    </row>
    <row r="59" spans="1:10" x14ac:dyDescent="0.2">
      <c r="A59" s="228" t="s">
        <v>58</v>
      </c>
      <c r="B59" s="229">
        <v>0.33713692946058094</v>
      </c>
      <c r="C59" s="229">
        <v>0.29609165515560248</v>
      </c>
    </row>
  </sheetData>
  <sortState ref="A94:C102">
    <sortCondition ref="C94:C102"/>
  </sortState>
  <mergeCells count="10">
    <mergeCell ref="B1:F1"/>
    <mergeCell ref="H11:J11"/>
    <mergeCell ref="B3:B5"/>
    <mergeCell ref="B6:B8"/>
    <mergeCell ref="B9:F9"/>
    <mergeCell ref="A11:A12"/>
    <mergeCell ref="B11:D11"/>
    <mergeCell ref="E11:G11"/>
    <mergeCell ref="A37:C37"/>
    <mergeCell ref="A49:C49"/>
  </mergeCells>
  <pageMargins left="0.43307086614173229" right="0.23622047244094491" top="0" bottom="0"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abSelected="1" zoomScale="150" zoomScaleNormal="150" workbookViewId="0">
      <selection activeCell="I12" sqref="I12"/>
    </sheetView>
  </sheetViews>
  <sheetFormatPr baseColWidth="10" defaultRowHeight="11.25" x14ac:dyDescent="0.2"/>
  <cols>
    <col min="1" max="1" width="30.140625" style="172" customWidth="1"/>
    <col min="2" max="4" width="11.42578125" style="172"/>
    <col min="5" max="5" width="3.42578125" style="172" customWidth="1"/>
    <col min="6" max="6" width="27.85546875" style="172" customWidth="1"/>
    <col min="7" max="16384" width="11.42578125" style="172"/>
  </cols>
  <sheetData>
    <row r="1" spans="1:6" x14ac:dyDescent="0.2">
      <c r="A1" s="309" t="s">
        <v>106</v>
      </c>
      <c r="B1" s="309"/>
      <c r="C1" s="309"/>
      <c r="D1" s="309"/>
      <c r="E1" s="309"/>
      <c r="F1" s="309"/>
    </row>
    <row r="2" spans="1:6" x14ac:dyDescent="0.2">
      <c r="A2" s="310"/>
      <c r="B2" s="310"/>
      <c r="C2" s="310"/>
      <c r="D2" s="310"/>
      <c r="E2" s="310"/>
      <c r="F2" s="310"/>
    </row>
    <row r="19" spans="1:9" x14ac:dyDescent="0.2">
      <c r="A19" s="310"/>
      <c r="B19" s="310"/>
      <c r="C19" s="310"/>
      <c r="D19" s="310"/>
      <c r="E19" s="310"/>
      <c r="F19" s="310"/>
    </row>
    <row r="20" spans="1:9" x14ac:dyDescent="0.2">
      <c r="A20" s="310"/>
      <c r="B20" s="310"/>
      <c r="C20" s="310"/>
      <c r="D20" s="310"/>
      <c r="E20" s="310"/>
      <c r="F20" s="310"/>
    </row>
    <row r="21" spans="1:9" ht="12" thickBot="1" x14ac:dyDescent="0.25">
      <c r="A21" s="322" t="s">
        <v>107</v>
      </c>
      <c r="B21" s="256"/>
      <c r="C21" s="256"/>
      <c r="D21" s="256"/>
      <c r="E21" s="256"/>
      <c r="F21" s="256"/>
    </row>
    <row r="22" spans="1:9" ht="12" thickTop="1" x14ac:dyDescent="0.2">
      <c r="A22" s="324"/>
      <c r="B22" s="325">
        <v>2007</v>
      </c>
      <c r="C22" s="325" t="s">
        <v>40</v>
      </c>
      <c r="D22" s="325" t="s">
        <v>41</v>
      </c>
      <c r="F22" s="324"/>
      <c r="G22" s="325">
        <v>2007</v>
      </c>
      <c r="H22" s="325" t="s">
        <v>40</v>
      </c>
      <c r="I22" s="325" t="s">
        <v>41</v>
      </c>
    </row>
    <row r="23" spans="1:9" x14ac:dyDescent="0.2">
      <c r="A23" s="234" t="s">
        <v>140</v>
      </c>
      <c r="B23" s="235">
        <v>0.49301820370879301</v>
      </c>
      <c r="C23" s="235">
        <v>0.49235712822613681</v>
      </c>
      <c r="D23" s="235">
        <v>0.46160022078932184</v>
      </c>
      <c r="F23" s="234" t="s">
        <v>141</v>
      </c>
      <c r="G23" s="235">
        <v>0.49301820370879301</v>
      </c>
      <c r="H23" s="235">
        <v>0.49235712822613681</v>
      </c>
      <c r="I23" s="235">
        <v>0.46160022078932184</v>
      </c>
    </row>
    <row r="24" spans="1:9" x14ac:dyDescent="0.2">
      <c r="A24" s="234" t="s">
        <v>142</v>
      </c>
      <c r="B24" s="235">
        <v>0.28377370342742725</v>
      </c>
      <c r="C24" s="235">
        <v>0.25582496927488735</v>
      </c>
      <c r="D24" s="235">
        <v>0.26386832927716586</v>
      </c>
      <c r="F24" s="234" t="s">
        <v>143</v>
      </c>
      <c r="G24" s="235">
        <v>0.28377370342742725</v>
      </c>
      <c r="H24" s="235">
        <v>0.25582496927488735</v>
      </c>
      <c r="I24" s="235">
        <v>0.26386832927716586</v>
      </c>
    </row>
    <row r="25" spans="1:9" x14ac:dyDescent="0.2">
      <c r="A25" s="234" t="s">
        <v>144</v>
      </c>
      <c r="B25" s="236">
        <v>0.12633975894154137</v>
      </c>
      <c r="C25" s="236">
        <v>0.11236429741909053</v>
      </c>
      <c r="D25" s="236">
        <v>8.6847981533984001E-2</v>
      </c>
      <c r="F25" s="234" t="s">
        <v>145</v>
      </c>
      <c r="G25" s="236">
        <v>0.12633975894154137</v>
      </c>
      <c r="H25" s="236">
        <v>0.11236429741909053</v>
      </c>
      <c r="I25" s="236">
        <v>8.6847981533984001E-2</v>
      </c>
    </row>
    <row r="26" spans="1:9" x14ac:dyDescent="0.2">
      <c r="A26" s="234" t="s">
        <v>146</v>
      </c>
      <c r="B26" s="235">
        <v>3.7624487979794015E-2</v>
      </c>
      <c r="C26" s="235">
        <v>2.8599959033183121E-2</v>
      </c>
      <c r="D26" s="235">
        <v>3.1475023207968487E-2</v>
      </c>
      <c r="F26" s="234" t="s">
        <v>147</v>
      </c>
      <c r="G26" s="235">
        <v>3.7624487979794015E-2</v>
      </c>
      <c r="H26" s="235">
        <v>2.8599959033183121E-2</v>
      </c>
      <c r="I26" s="235">
        <v>3.1475023207968487E-2</v>
      </c>
    </row>
    <row r="27" spans="1:9" x14ac:dyDescent="0.2">
      <c r="A27" s="237" t="s">
        <v>148</v>
      </c>
      <c r="B27" s="238">
        <v>3.0937144203211496E-2</v>
      </c>
      <c r="C27" s="238">
        <v>7.9910897173289641E-2</v>
      </c>
      <c r="D27" s="238">
        <v>0.12174774819981433</v>
      </c>
      <c r="F27" s="237" t="s">
        <v>149</v>
      </c>
      <c r="G27" s="238">
        <v>3.0937144203211496E-2</v>
      </c>
      <c r="H27" s="238">
        <v>7.9910897173289641E-2</v>
      </c>
      <c r="I27" s="238">
        <v>0.12174774819981433</v>
      </c>
    </row>
    <row r="28" spans="1:9" x14ac:dyDescent="0.2">
      <c r="A28" s="232" t="s">
        <v>150</v>
      </c>
      <c r="B28" s="323">
        <v>1.706515906979179E-2</v>
      </c>
      <c r="C28" s="323">
        <v>1.793578451454322E-2</v>
      </c>
      <c r="D28" s="323">
        <v>1.9695411094663422E-2</v>
      </c>
      <c r="F28" s="232" t="s">
        <v>150</v>
      </c>
      <c r="G28" s="323">
        <v>1.706515906979179E-2</v>
      </c>
      <c r="H28" s="323">
        <v>1.793578451454322E-2</v>
      </c>
      <c r="I28" s="323">
        <v>1.9695411094663422E-2</v>
      </c>
    </row>
    <row r="29" spans="1:9" x14ac:dyDescent="0.2">
      <c r="A29" s="232" t="s">
        <v>42</v>
      </c>
      <c r="B29" s="233">
        <v>1.1241542669441064E-2</v>
      </c>
      <c r="C29" s="233">
        <v>1.3006964358869316E-2</v>
      </c>
      <c r="D29" s="233">
        <v>1.4765285897082068E-2</v>
      </c>
      <c r="F29" s="232" t="s">
        <v>42</v>
      </c>
      <c r="G29" s="233">
        <v>1.1241542669441064E-2</v>
      </c>
      <c r="H29" s="233">
        <v>1.3006964358869316E-2</v>
      </c>
      <c r="I29" s="233">
        <v>1.4765285897082068E-2</v>
      </c>
    </row>
    <row r="30" spans="1:9" x14ac:dyDescent="0.2">
      <c r="A30" s="232"/>
      <c r="B30" s="233">
        <f>SUM(B23:B29)</f>
        <v>1</v>
      </c>
      <c r="C30" s="233">
        <f t="shared" ref="C30:D30" si="0">SUM(C23:C29)</f>
        <v>0.99999999999999989</v>
      </c>
      <c r="D30" s="233">
        <f t="shared" si="0"/>
        <v>1</v>
      </c>
      <c r="F30" s="232"/>
      <c r="G30" s="233">
        <f>SUM(G23:G29)</f>
        <v>1</v>
      </c>
      <c r="H30" s="233">
        <f t="shared" ref="H30:I30" si="1">SUM(H23:H29)</f>
        <v>0.99999999999999989</v>
      </c>
      <c r="I30" s="233">
        <f t="shared" si="1"/>
        <v>1</v>
      </c>
    </row>
    <row r="31" spans="1:9" x14ac:dyDescent="0.2">
      <c r="A31" s="22" t="s">
        <v>133</v>
      </c>
    </row>
  </sheetData>
  <mergeCells count="4">
    <mergeCell ref="A2:F2"/>
    <mergeCell ref="A19:F19"/>
    <mergeCell ref="A1:F1"/>
    <mergeCell ref="A20:F20"/>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A6" zoomScale="150" zoomScaleNormal="150" workbookViewId="0">
      <selection activeCell="A8" sqref="A8:G12"/>
    </sheetView>
  </sheetViews>
  <sheetFormatPr baseColWidth="10" defaultRowHeight="15" x14ac:dyDescent="0.25"/>
  <sheetData>
    <row r="1" spans="1:7" x14ac:dyDescent="0.25">
      <c r="A1" s="317" t="s">
        <v>108</v>
      </c>
      <c r="B1" s="318"/>
      <c r="C1" s="318"/>
      <c r="D1" s="318"/>
      <c r="E1" s="318"/>
      <c r="F1" s="318"/>
      <c r="G1" s="318"/>
    </row>
    <row r="2" spans="1:7" x14ac:dyDescent="0.25">
      <c r="A2" s="319" t="s">
        <v>109</v>
      </c>
      <c r="B2" s="318"/>
      <c r="C2" s="318"/>
      <c r="D2" s="318"/>
      <c r="E2" s="318"/>
      <c r="F2" s="318"/>
      <c r="G2" s="318"/>
    </row>
    <row r="3" spans="1:7" x14ac:dyDescent="0.25">
      <c r="A3" s="311" t="s">
        <v>110</v>
      </c>
      <c r="B3" s="312"/>
      <c r="C3" s="312"/>
      <c r="D3" s="312"/>
      <c r="E3" s="312"/>
      <c r="F3" s="312"/>
      <c r="G3" s="312"/>
    </row>
    <row r="4" spans="1:7" x14ac:dyDescent="0.25">
      <c r="A4" s="312"/>
      <c r="B4" s="312"/>
      <c r="C4" s="312"/>
      <c r="D4" s="312"/>
      <c r="E4" s="312"/>
      <c r="F4" s="312"/>
      <c r="G4" s="312"/>
    </row>
    <row r="5" spans="1:7" x14ac:dyDescent="0.25">
      <c r="A5" s="311" t="s">
        <v>111</v>
      </c>
      <c r="B5" s="312"/>
      <c r="C5" s="312"/>
      <c r="D5" s="312"/>
      <c r="E5" s="312"/>
      <c r="F5" s="312"/>
      <c r="G5" s="312"/>
    </row>
    <row r="6" spans="1:7" x14ac:dyDescent="0.25">
      <c r="A6" s="312"/>
      <c r="B6" s="312"/>
      <c r="C6" s="312"/>
      <c r="D6" s="312"/>
      <c r="E6" s="312"/>
      <c r="F6" s="312"/>
      <c r="G6" s="312"/>
    </row>
    <row r="7" spans="1:7" x14ac:dyDescent="0.25">
      <c r="A7" s="319" t="s">
        <v>112</v>
      </c>
      <c r="B7" s="318"/>
      <c r="C7" s="318"/>
      <c r="D7" s="318"/>
      <c r="E7" s="318"/>
      <c r="F7" s="318"/>
      <c r="G7" s="318"/>
    </row>
    <row r="8" spans="1:7" x14ac:dyDescent="0.25">
      <c r="A8" s="320" t="s">
        <v>113</v>
      </c>
      <c r="B8" s="312"/>
      <c r="C8" s="312"/>
      <c r="D8" s="312"/>
      <c r="E8" s="312"/>
      <c r="F8" s="312"/>
      <c r="G8" s="312"/>
    </row>
    <row r="9" spans="1:7" x14ac:dyDescent="0.25">
      <c r="A9" s="312"/>
      <c r="B9" s="312"/>
      <c r="C9" s="312"/>
      <c r="D9" s="312"/>
      <c r="E9" s="312"/>
      <c r="F9" s="312"/>
      <c r="G9" s="312"/>
    </row>
    <row r="10" spans="1:7" x14ac:dyDescent="0.25">
      <c r="A10" s="312"/>
      <c r="B10" s="312"/>
      <c r="C10" s="312"/>
      <c r="D10" s="312"/>
      <c r="E10" s="312"/>
      <c r="F10" s="312"/>
      <c r="G10" s="312"/>
    </row>
    <row r="11" spans="1:7" x14ac:dyDescent="0.25">
      <c r="A11" s="312"/>
      <c r="B11" s="312"/>
      <c r="C11" s="312"/>
      <c r="D11" s="312"/>
      <c r="E11" s="312"/>
      <c r="F11" s="312"/>
      <c r="G11" s="312"/>
    </row>
    <row r="12" spans="1:7" x14ac:dyDescent="0.25">
      <c r="A12" s="312"/>
      <c r="B12" s="312"/>
      <c r="C12" s="312"/>
      <c r="D12" s="312"/>
      <c r="E12" s="312"/>
      <c r="F12" s="312"/>
      <c r="G12" s="312"/>
    </row>
    <row r="13" spans="1:7" x14ac:dyDescent="0.25">
      <c r="A13" s="321" t="s">
        <v>114</v>
      </c>
      <c r="B13" s="312"/>
      <c r="C13" s="312"/>
      <c r="D13" s="312"/>
      <c r="E13" s="312"/>
      <c r="F13" s="312"/>
      <c r="G13" s="312"/>
    </row>
    <row r="14" spans="1:7" x14ac:dyDescent="0.25">
      <c r="A14" s="312"/>
      <c r="B14" s="312"/>
      <c r="C14" s="312"/>
      <c r="D14" s="312"/>
      <c r="E14" s="312"/>
      <c r="F14" s="312"/>
      <c r="G14" s="312"/>
    </row>
    <row r="15" spans="1:7" x14ac:dyDescent="0.25">
      <c r="A15" s="312"/>
      <c r="B15" s="312"/>
      <c r="C15" s="312"/>
      <c r="D15" s="312"/>
      <c r="E15" s="312"/>
      <c r="F15" s="312"/>
      <c r="G15" s="312"/>
    </row>
    <row r="16" spans="1:7" x14ac:dyDescent="0.25">
      <c r="A16" s="312"/>
      <c r="B16" s="312"/>
      <c r="C16" s="312"/>
      <c r="D16" s="312"/>
      <c r="E16" s="312"/>
      <c r="F16" s="312"/>
      <c r="G16" s="312"/>
    </row>
    <row r="17" spans="1:7" ht="5.25" customHeight="1" x14ac:dyDescent="0.25">
      <c r="A17" s="312"/>
      <c r="B17" s="312"/>
      <c r="C17" s="312"/>
      <c r="D17" s="312"/>
      <c r="E17" s="312"/>
      <c r="F17" s="312"/>
      <c r="G17" s="312"/>
    </row>
    <row r="18" spans="1:7" x14ac:dyDescent="0.25">
      <c r="A18" s="321" t="s">
        <v>115</v>
      </c>
      <c r="B18" s="312"/>
      <c r="C18" s="312"/>
      <c r="D18" s="312"/>
      <c r="E18" s="312"/>
      <c r="F18" s="312"/>
      <c r="G18" s="312"/>
    </row>
    <row r="19" spans="1:7" x14ac:dyDescent="0.25">
      <c r="A19" s="312"/>
      <c r="B19" s="312"/>
      <c r="C19" s="312"/>
      <c r="D19" s="312"/>
      <c r="E19" s="312"/>
      <c r="F19" s="312"/>
      <c r="G19" s="312"/>
    </row>
    <row r="20" spans="1:7" ht="7.5" customHeight="1" x14ac:dyDescent="0.25">
      <c r="A20" s="312"/>
      <c r="B20" s="312"/>
      <c r="C20" s="312"/>
      <c r="D20" s="312"/>
      <c r="E20" s="312"/>
      <c r="F20" s="312"/>
      <c r="G20" s="312"/>
    </row>
    <row r="21" spans="1:7" x14ac:dyDescent="0.25">
      <c r="A21" s="311" t="s">
        <v>116</v>
      </c>
      <c r="B21" s="312"/>
      <c r="C21" s="312"/>
      <c r="D21" s="312"/>
      <c r="E21" s="312"/>
      <c r="F21" s="312"/>
      <c r="G21" s="312"/>
    </row>
    <row r="22" spans="1:7" x14ac:dyDescent="0.25">
      <c r="A22" s="312"/>
      <c r="B22" s="312"/>
      <c r="C22" s="312"/>
      <c r="D22" s="312"/>
      <c r="E22" s="312"/>
      <c r="F22" s="312"/>
      <c r="G22" s="312"/>
    </row>
    <row r="23" spans="1:7" ht="12.75" customHeight="1" x14ac:dyDescent="0.25">
      <c r="A23" s="312"/>
      <c r="B23" s="312"/>
      <c r="C23" s="312"/>
      <c r="D23" s="312"/>
      <c r="E23" s="312"/>
      <c r="F23" s="312"/>
      <c r="G23" s="312"/>
    </row>
    <row r="24" spans="1:7" x14ac:dyDescent="0.25">
      <c r="A24" s="321" t="s">
        <v>117</v>
      </c>
      <c r="B24" s="312"/>
      <c r="C24" s="312"/>
      <c r="D24" s="312"/>
      <c r="E24" s="312"/>
      <c r="F24" s="312"/>
      <c r="G24" s="312"/>
    </row>
    <row r="25" spans="1:7" x14ac:dyDescent="0.25">
      <c r="A25" s="312"/>
      <c r="B25" s="312"/>
      <c r="C25" s="312"/>
      <c r="D25" s="312"/>
      <c r="E25" s="312"/>
      <c r="F25" s="312"/>
      <c r="G25" s="312"/>
    </row>
    <row r="26" spans="1:7" ht="12" customHeight="1" x14ac:dyDescent="0.25">
      <c r="A26" s="312"/>
      <c r="B26" s="312"/>
      <c r="C26" s="312"/>
      <c r="D26" s="312"/>
      <c r="E26" s="312"/>
      <c r="F26" s="312"/>
      <c r="G26" s="312"/>
    </row>
    <row r="27" spans="1:7" x14ac:dyDescent="0.25">
      <c r="A27" s="321" t="s">
        <v>118</v>
      </c>
      <c r="B27" s="312"/>
      <c r="C27" s="312"/>
      <c r="D27" s="312"/>
      <c r="E27" s="312"/>
      <c r="F27" s="312"/>
      <c r="G27" s="312"/>
    </row>
    <row r="28" spans="1:7" x14ac:dyDescent="0.25">
      <c r="A28" s="312"/>
      <c r="B28" s="312"/>
      <c r="C28" s="312"/>
      <c r="D28" s="312"/>
      <c r="E28" s="312"/>
      <c r="F28" s="312"/>
      <c r="G28" s="312"/>
    </row>
    <row r="29" spans="1:7" x14ac:dyDescent="0.25">
      <c r="A29" s="312"/>
      <c r="B29" s="312"/>
      <c r="C29" s="312"/>
      <c r="D29" s="312"/>
      <c r="E29" s="312"/>
      <c r="F29" s="312"/>
      <c r="G29" s="312"/>
    </row>
    <row r="30" spans="1:7" x14ac:dyDescent="0.25">
      <c r="A30" s="312"/>
      <c r="B30" s="312"/>
      <c r="C30" s="312"/>
      <c r="D30" s="312"/>
      <c r="E30" s="312"/>
      <c r="F30" s="312"/>
      <c r="G30" s="312"/>
    </row>
    <row r="31" spans="1:7" x14ac:dyDescent="0.25">
      <c r="A31" s="315" t="s">
        <v>119</v>
      </c>
      <c r="B31" s="316"/>
      <c r="C31" s="316"/>
      <c r="D31" s="316"/>
      <c r="E31" s="316"/>
      <c r="F31" s="316"/>
      <c r="G31" s="316"/>
    </row>
    <row r="32" spans="1:7" x14ac:dyDescent="0.25">
      <c r="A32" s="313" t="s">
        <v>120</v>
      </c>
      <c r="B32" s="314"/>
      <c r="C32" s="314"/>
      <c r="D32" s="314"/>
      <c r="E32" s="314"/>
      <c r="F32" s="314"/>
      <c r="G32" s="314"/>
    </row>
    <row r="33" spans="1:7" x14ac:dyDescent="0.25">
      <c r="A33" s="313" t="s">
        <v>121</v>
      </c>
      <c r="B33" s="314"/>
      <c r="C33" s="314"/>
      <c r="D33" s="314"/>
      <c r="E33" s="314"/>
      <c r="F33" s="314"/>
      <c r="G33" s="314"/>
    </row>
    <row r="34" spans="1:7" x14ac:dyDescent="0.25">
      <c r="A34" s="313" t="s">
        <v>122</v>
      </c>
      <c r="B34" s="314"/>
      <c r="C34" s="314"/>
      <c r="D34" s="314"/>
      <c r="E34" s="314"/>
      <c r="F34" s="314"/>
      <c r="G34" s="314"/>
    </row>
    <row r="35" spans="1:7" x14ac:dyDescent="0.25">
      <c r="A35" s="313" t="s">
        <v>123</v>
      </c>
      <c r="B35" s="314"/>
      <c r="C35" s="314"/>
      <c r="D35" s="314"/>
      <c r="E35" s="314"/>
      <c r="F35" s="314"/>
      <c r="G35" s="314"/>
    </row>
    <row r="36" spans="1:7" x14ac:dyDescent="0.25">
      <c r="A36" s="313" t="s">
        <v>124</v>
      </c>
      <c r="B36" s="314"/>
      <c r="C36" s="314"/>
      <c r="D36" s="314"/>
      <c r="E36" s="314"/>
      <c r="F36" s="314"/>
      <c r="G36" s="314"/>
    </row>
    <row r="37" spans="1:7" x14ac:dyDescent="0.25">
      <c r="A37" s="313" t="s">
        <v>125</v>
      </c>
      <c r="B37" s="314"/>
      <c r="C37" s="314"/>
      <c r="D37" s="314"/>
      <c r="E37" s="314"/>
      <c r="F37" s="314"/>
      <c r="G37" s="314"/>
    </row>
    <row r="38" spans="1:7" x14ac:dyDescent="0.25">
      <c r="A38" s="311" t="s">
        <v>126</v>
      </c>
      <c r="B38" s="312"/>
      <c r="C38" s="312"/>
      <c r="D38" s="312"/>
      <c r="E38" s="312"/>
      <c r="F38" s="312"/>
      <c r="G38" s="312"/>
    </row>
    <row r="39" spans="1:7" x14ac:dyDescent="0.25">
      <c r="A39" s="312"/>
      <c r="B39" s="312"/>
      <c r="C39" s="312"/>
      <c r="D39" s="312"/>
      <c r="E39" s="312"/>
      <c r="F39" s="312"/>
      <c r="G39" s="312"/>
    </row>
    <row r="40" spans="1:7" x14ac:dyDescent="0.25">
      <c r="A40" s="312"/>
      <c r="B40" s="312"/>
      <c r="C40" s="312"/>
      <c r="D40" s="312"/>
      <c r="E40" s="312"/>
      <c r="F40" s="312"/>
      <c r="G40" s="312"/>
    </row>
    <row r="41" spans="1:7" ht="9.75" customHeight="1" x14ac:dyDescent="0.25">
      <c r="A41" s="312"/>
      <c r="B41" s="312"/>
      <c r="C41" s="312"/>
      <c r="D41" s="312"/>
      <c r="E41" s="312"/>
      <c r="F41" s="312"/>
      <c r="G41" s="312"/>
    </row>
    <row r="42" spans="1:7" x14ac:dyDescent="0.25">
      <c r="A42" s="313" t="s">
        <v>127</v>
      </c>
      <c r="B42" s="314"/>
      <c r="C42" s="314"/>
      <c r="D42" s="314"/>
      <c r="E42" s="314"/>
      <c r="F42" s="314"/>
      <c r="G42" s="314"/>
    </row>
  </sheetData>
  <mergeCells count="20">
    <mergeCell ref="A31:G31"/>
    <mergeCell ref="A1:G1"/>
    <mergeCell ref="A2:G2"/>
    <mergeCell ref="A3:G4"/>
    <mergeCell ref="A5:G6"/>
    <mergeCell ref="A7:G7"/>
    <mergeCell ref="A8:G12"/>
    <mergeCell ref="A13:G17"/>
    <mergeCell ref="A18:G20"/>
    <mergeCell ref="A21:G23"/>
    <mergeCell ref="A24:G26"/>
    <mergeCell ref="A27:G30"/>
    <mergeCell ref="A38:G41"/>
    <mergeCell ref="A42:G42"/>
    <mergeCell ref="A32:G32"/>
    <mergeCell ref="A33:G33"/>
    <mergeCell ref="A34:G34"/>
    <mergeCell ref="A35:G35"/>
    <mergeCell ref="A36:G36"/>
    <mergeCell ref="A37:G3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7</vt:i4>
      </vt:variant>
    </vt:vector>
  </HeadingPairs>
  <TitlesOfParts>
    <vt:vector size="17" baseType="lpstr">
      <vt:lpstr>Figure 1</vt:lpstr>
      <vt:lpstr>Figure 2</vt:lpstr>
      <vt:lpstr>Figure 3</vt:lpstr>
      <vt:lpstr>Figure 4</vt:lpstr>
      <vt:lpstr>Figure 5</vt:lpstr>
      <vt:lpstr>Figure 6</vt:lpstr>
      <vt:lpstr>Figure 7</vt:lpstr>
      <vt:lpstr>Figure 8 v2</vt:lpstr>
      <vt:lpstr>Source et déf.</vt:lpstr>
      <vt:lpstr>Feuil1</vt:lpstr>
      <vt:lpstr>'Figure 1'!Zone_d_impression</vt:lpstr>
      <vt:lpstr>'Figure 2'!Zone_d_impression</vt:lpstr>
      <vt:lpstr>'Figure 3'!Zone_d_impression</vt:lpstr>
      <vt:lpstr>'Figure 4'!Zone_d_impression</vt:lpstr>
      <vt:lpstr>'Figure 5'!Zone_d_impression</vt:lpstr>
      <vt:lpstr>'Figure 6'!Zone_d_impression</vt:lpstr>
      <vt:lpstr>'Figure 7'!Zone_d_impression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MENESR</dc:creator>
  <cp:lastModifiedBy>Administration centrale</cp:lastModifiedBy>
  <cp:lastPrinted>2016-11-16T09:42:36Z</cp:lastPrinted>
  <dcterms:created xsi:type="dcterms:W3CDTF">2016-08-26T12:47:21Z</dcterms:created>
  <dcterms:modified xsi:type="dcterms:W3CDTF">2016-11-16T09:48:07Z</dcterms:modified>
</cp:coreProperties>
</file>