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05" windowWidth="14520" windowHeight="11040" tabRatio="628"/>
  </bookViews>
  <sheets>
    <sheet name="Figure 1" sheetId="23" r:id="rId1"/>
    <sheet name="Figure 2" sheetId="3" r:id="rId2"/>
    <sheet name="Figure 3" sheetId="15" r:id="rId3"/>
    <sheet name="Figure 4" sheetId="22" r:id="rId4"/>
    <sheet name="Figure 5" sheetId="30" r:id="rId5"/>
    <sheet name="Figure 6" sheetId="8" r:id="rId6"/>
    <sheet name="Figure 7" sheetId="6" r:id="rId7"/>
    <sheet name="Figure 8" sheetId="14" r:id="rId8"/>
    <sheet name="Figure 9" sheetId="32" r:id="rId9"/>
    <sheet name="Figure 10" sheetId="24" r:id="rId10"/>
    <sheet name="Source, Champ, Méthodologie" sheetId="31" r:id="rId11"/>
  </sheets>
  <definedNames>
    <definedName name="OLE_LINK1" localSheetId="10">'Source, Champ, Méthodologie'!#REF!</definedName>
    <definedName name="_xlnm.Print_Area" localSheetId="3">'Figure 4'!$A$1:$G$34</definedName>
    <definedName name="_xlnm.Print_Area" localSheetId="7">'Figure 8'!$A$1:$L$45</definedName>
  </definedNames>
  <calcPr calcId="145621"/>
</workbook>
</file>

<file path=xl/calcChain.xml><?xml version="1.0" encoding="utf-8"?>
<calcChain xmlns="http://schemas.openxmlformats.org/spreadsheetml/2006/main">
  <c r="C4" i="22" l="1"/>
  <c r="C5" i="22"/>
  <c r="C6" i="22"/>
  <c r="C7" i="22"/>
  <c r="C3" i="22"/>
  <c r="I8" i="3"/>
  <c r="I24" i="3"/>
  <c r="I20" i="3"/>
  <c r="I25" i="3"/>
  <c r="I26" i="3"/>
  <c r="I17" i="3"/>
  <c r="I12" i="3"/>
  <c r="I13" i="3"/>
  <c r="G45" i="8"/>
  <c r="H45" i="8"/>
  <c r="C45" i="8"/>
  <c r="F45" i="8"/>
  <c r="C11" i="23"/>
  <c r="D11" i="23"/>
  <c r="E11" i="23"/>
  <c r="F11" i="23"/>
  <c r="G11" i="23"/>
  <c r="H11" i="23"/>
  <c r="I11" i="23"/>
  <c r="J11" i="23"/>
  <c r="K11" i="23"/>
  <c r="L11" i="23"/>
  <c r="M11" i="23"/>
  <c r="N11" i="23"/>
  <c r="O11" i="23"/>
  <c r="P11" i="23"/>
</calcChain>
</file>

<file path=xl/sharedStrings.xml><?xml version="1.0" encoding="utf-8"?>
<sst xmlns="http://schemas.openxmlformats.org/spreadsheetml/2006/main" count="436" uniqueCount="244">
  <si>
    <t>2000</t>
  </si>
  <si>
    <t>2001</t>
  </si>
  <si>
    <t>2002</t>
  </si>
  <si>
    <t>2003</t>
  </si>
  <si>
    <t>2004</t>
  </si>
  <si>
    <t>2005</t>
  </si>
  <si>
    <t>2006</t>
  </si>
  <si>
    <t>2007</t>
  </si>
  <si>
    <t>2008</t>
  </si>
  <si>
    <t>2009</t>
  </si>
  <si>
    <t>2010</t>
  </si>
  <si>
    <t>2011</t>
  </si>
  <si>
    <t>2012</t>
  </si>
  <si>
    <t>2013</t>
  </si>
  <si>
    <t>BEP</t>
  </si>
  <si>
    <t>Bac pro</t>
  </si>
  <si>
    <t>Total</t>
  </si>
  <si>
    <t>Diplôme</t>
  </si>
  <si>
    <t>Effectifs d'apprentis</t>
  </si>
  <si>
    <t>CAP</t>
  </si>
  <si>
    <t>Autres</t>
  </si>
  <si>
    <t>BP</t>
  </si>
  <si>
    <t>Secondaire</t>
  </si>
  <si>
    <t>BTS</t>
  </si>
  <si>
    <t>DUT</t>
  </si>
  <si>
    <t>Licence</t>
  </si>
  <si>
    <t>Ingénieur</t>
  </si>
  <si>
    <t>Master</t>
  </si>
  <si>
    <t>Supérieur</t>
  </si>
  <si>
    <t>STRASBOURG</t>
  </si>
  <si>
    <t>BORDEAUX</t>
  </si>
  <si>
    <t>CLERMONT-FERRAND</t>
  </si>
  <si>
    <t>DIJON</t>
  </si>
  <si>
    <t>BRETAGNE</t>
  </si>
  <si>
    <t>RENNES</t>
  </si>
  <si>
    <t>REIMS</t>
  </si>
  <si>
    <t>CORSE</t>
  </si>
  <si>
    <t>PARIS</t>
  </si>
  <si>
    <t>VERSAILLES</t>
  </si>
  <si>
    <t>MONTPELLIER</t>
  </si>
  <si>
    <t>LIMOGES</t>
  </si>
  <si>
    <t>NANCY-METZ</t>
  </si>
  <si>
    <t>TOULOUSE</t>
  </si>
  <si>
    <t>LILLE</t>
  </si>
  <si>
    <t>PAYS DE LA LOIRE</t>
  </si>
  <si>
    <t>NANTES</t>
  </si>
  <si>
    <t>AMIENS</t>
  </si>
  <si>
    <t>POITIERS</t>
  </si>
  <si>
    <t>PROVENCE-ALPES-COTE D'AZUR</t>
  </si>
  <si>
    <t>AIX-MARSEILLE</t>
  </si>
  <si>
    <t>NICE</t>
  </si>
  <si>
    <t>GRENOBLE</t>
  </si>
  <si>
    <t>LYON</t>
  </si>
  <si>
    <t>France Métropolitaine</t>
  </si>
  <si>
    <t>GUADELOUPE</t>
  </si>
  <si>
    <t>GUYANE</t>
  </si>
  <si>
    <t>LA REUNION</t>
  </si>
  <si>
    <t>MARTINIQUE</t>
  </si>
  <si>
    <t>MAYOTTE</t>
  </si>
  <si>
    <t>Poids du supérieur dans l'apprentissage (%)</t>
  </si>
  <si>
    <t>dont CAP</t>
  </si>
  <si>
    <t>dont BTS</t>
  </si>
  <si>
    <t>1 - Vers seconde GT</t>
  </si>
  <si>
    <t>2 - Vers voie professionnelle scolaire</t>
  </si>
  <si>
    <t>3 - Vers apprentissage</t>
  </si>
  <si>
    <t>total</t>
  </si>
  <si>
    <t>2 - Répartition et évolution des effectifs d’apprentis par diplôme préparé</t>
  </si>
  <si>
    <t>BAC PRO</t>
  </si>
  <si>
    <t>APPRENTIS</t>
  </si>
  <si>
    <t>SCOLAIRE</t>
  </si>
  <si>
    <t>PRODUCTION</t>
  </si>
  <si>
    <t>SERVICES</t>
  </si>
  <si>
    <t>GARÇONS</t>
  </si>
  <si>
    <t>FILLES</t>
  </si>
  <si>
    <t>ENSEMBLE</t>
  </si>
  <si>
    <t>AUVERGNE-RHONE-ALPES</t>
  </si>
  <si>
    <t>TOTAL AUVERGNE-RHONE-ALPES</t>
  </si>
  <si>
    <t>BOURGOGNE-FRANCHE-COMTE</t>
  </si>
  <si>
    <t>TOTAL BOURGOGNE-FRANCHE-COMTE</t>
  </si>
  <si>
    <t>CENTRE-VAL DE LOIRE</t>
  </si>
  <si>
    <t>ILE-DE-France</t>
  </si>
  <si>
    <t>NORMANDIE</t>
  </si>
  <si>
    <t>COD_REGAC</t>
  </si>
  <si>
    <t>11</t>
  </si>
  <si>
    <t>01</t>
  </si>
  <si>
    <t>03</t>
  </si>
  <si>
    <t>04</t>
  </si>
  <si>
    <t>02</t>
  </si>
  <si>
    <t>06</t>
  </si>
  <si>
    <t>Premier cycle second degré</t>
  </si>
  <si>
    <t>Second cycle GT</t>
  </si>
  <si>
    <t>Second cycle pro</t>
  </si>
  <si>
    <t>Effectifs d'entrants en apprentissage</t>
  </si>
  <si>
    <t>Apprentis en EPLE</t>
  </si>
  <si>
    <t>Ensemble des apprentis</t>
  </si>
  <si>
    <t>Part en EPLE</t>
  </si>
  <si>
    <t>dont brevet professionnel</t>
  </si>
  <si>
    <t>dont bac professionnel</t>
  </si>
  <si>
    <t>TOTAL NOUVELLE-AQUITAINE</t>
  </si>
  <si>
    <t>TOTAL OCCITANIE</t>
  </si>
  <si>
    <t>NOUVELLE-AQUITAINE</t>
  </si>
  <si>
    <t>OCCITANIE</t>
  </si>
  <si>
    <t>GRAND EST</t>
  </si>
  <si>
    <t>TOTAL GRAND EST</t>
  </si>
  <si>
    <t>HAUTS-DE-FRANCE</t>
  </si>
  <si>
    <t>MC</t>
  </si>
  <si>
    <t>Région académique</t>
  </si>
  <si>
    <t>dont troisième</t>
  </si>
  <si>
    <t>Études supérieures</t>
  </si>
  <si>
    <t xml:space="preserve">ILE-DE-FRANCE </t>
  </si>
  <si>
    <t xml:space="preserve">TOTAL HAUTS-DE-FRANCE </t>
  </si>
  <si>
    <t xml:space="preserve">HAUTS-DE-FRANCE </t>
  </si>
  <si>
    <t>LA RÉUNION</t>
  </si>
  <si>
    <t>TOTAL ILE-DE-FRANCE</t>
  </si>
  <si>
    <t>ACADÉMIE</t>
  </si>
  <si>
    <t>RÉGION ACADÉMIQUE</t>
  </si>
  <si>
    <t>CRÉTEIL</t>
  </si>
  <si>
    <t>ORLÉANS-TOURS</t>
  </si>
  <si>
    <t>BESANÇON</t>
  </si>
  <si>
    <t>PROVENCE-ALPES-CÔTE D'AZUR</t>
  </si>
  <si>
    <t>TOTAL PROVENCE-ALPES-CÔTE D'AZUR</t>
  </si>
  <si>
    <t>FRANCE MÉTROPOLITAINE</t>
  </si>
  <si>
    <t xml:space="preserve">TOTAL ILE-DE-FRANCE </t>
  </si>
  <si>
    <t>REGION ACADEMIQUE</t>
  </si>
  <si>
    <t>ACADEMIE</t>
  </si>
  <si>
    <t>AUVERGNE-RHÔNE-ALPES</t>
  </si>
  <si>
    <t>TOTAL AUVERGNE-RHÔNE-ALPES</t>
  </si>
  <si>
    <t>TOTAL BOURGOGNE-FRANCHE-COMTÉ</t>
  </si>
  <si>
    <t>BOURGOGNE-FRANCHE-COMTÉ</t>
  </si>
  <si>
    <t xml:space="preserve"> Évolution (%)</t>
  </si>
  <si>
    <t>Évolution (%)</t>
  </si>
  <si>
    <t xml:space="preserve"> </t>
  </si>
  <si>
    <t>Répartition</t>
  </si>
  <si>
    <t>Répartition des entrants en apprentissage selon leur situation antérieure</t>
  </si>
  <si>
    <t>Répartition des entrants en apprentissage dans une formation du secondaire selon leur situation antérieure</t>
  </si>
  <si>
    <t>6 - Répartition des apprentis par région académique, académie et niveau du diplôme préparé</t>
  </si>
  <si>
    <t>8 - Répartition des entrées en apprentissage par région académique, académie et niveau du diplôme préparé</t>
  </si>
  <si>
    <r>
      <rPr>
        <b/>
        <sz val="9"/>
        <rFont val="Arial"/>
        <family val="2"/>
      </rPr>
      <t>Champ</t>
    </r>
    <r>
      <rPr>
        <sz val="9"/>
        <rFont val="Arial"/>
        <family val="2"/>
      </rPr>
      <t xml:space="preserve"> : France métropolitaine + DROM</t>
    </r>
  </si>
  <si>
    <t>2019</t>
  </si>
  <si>
    <r>
      <rPr>
        <b/>
        <sz val="9"/>
        <rFont val="Arial"/>
        <family val="2"/>
      </rPr>
      <t>Champ</t>
    </r>
    <r>
      <rPr>
        <sz val="9"/>
        <rFont val="Arial"/>
        <family val="2"/>
      </rPr>
      <t xml:space="preserve"> : France métropolitaine + DROM.</t>
    </r>
  </si>
  <si>
    <t>Effectifs 31/12/2019</t>
  </si>
  <si>
    <t>Entrées en apprentissage au 31/12/2019</t>
  </si>
  <si>
    <r>
      <rPr>
        <b/>
        <sz val="9"/>
        <color indexed="8"/>
        <rFont val="Arial"/>
        <family val="2"/>
      </rPr>
      <t>Champ</t>
    </r>
    <r>
      <rPr>
        <sz val="9"/>
        <color indexed="8"/>
        <rFont val="Arial"/>
        <family val="2"/>
      </rPr>
      <t xml:space="preserve"> : apprentis ou élèves inscrits dans un établissement sous tutelle du ministère de l'Education nationale ou de l'agriculture et présents à l'examen, France métropolitaine + DROM</t>
    </r>
  </si>
  <si>
    <t>France Métropolitaine + DROM</t>
  </si>
  <si>
    <t>FRANCE MÉTROPOLITAINE + DROM</t>
  </si>
  <si>
    <t>2020</t>
  </si>
  <si>
    <t>Part des filles en 2020 (%)</t>
  </si>
  <si>
    <t>Effectifs 31/12/2020</t>
  </si>
  <si>
    <t>1 - Évolution des effectifs d’apprentis selon le niveau de formation entre 2000 et 2020</t>
  </si>
  <si>
    <t>Poids de la formation en 2020
(%)</t>
  </si>
  <si>
    <t>Évolution EPLE 2020/2019 (%)</t>
  </si>
  <si>
    <t>5- Effectifs d'apprentis en EPLE par niveau de formation en 2020</t>
  </si>
  <si>
    <t>Évolution entre 2019 et 2020 (%)</t>
  </si>
  <si>
    <t>05</t>
  </si>
  <si>
    <t>09</t>
  </si>
  <si>
    <t>10</t>
  </si>
  <si>
    <t>14</t>
  </si>
  <si>
    <t>15</t>
  </si>
  <si>
    <t>16</t>
  </si>
  <si>
    <t>17</t>
  </si>
  <si>
    <t>18</t>
  </si>
  <si>
    <t>07</t>
  </si>
  <si>
    <t>08</t>
  </si>
  <si>
    <t>12</t>
  </si>
  <si>
    <t>13</t>
  </si>
  <si>
    <t>9- Évolution régionale académique des effectifs d'entrées en apprentissage entre 2019 et 2020</t>
  </si>
  <si>
    <t>Évolution 2019-2020</t>
  </si>
  <si>
    <t>10- Taux de réussite aux principaux examens professionnels selon le statut et le sexe, à la session 2020</t>
  </si>
  <si>
    <t>Entrées en apprentissage au 31/12/2020</t>
  </si>
  <si>
    <r>
      <rPr>
        <b/>
        <sz val="9"/>
        <rFont val="Arial"/>
        <family val="2"/>
      </rPr>
      <t>Source</t>
    </r>
    <r>
      <rPr>
        <sz val="9"/>
        <rFont val="Arial"/>
        <family val="2"/>
      </rPr>
      <t xml:space="preserve"> : MENJS-MESRI-DEPP, Enquête SIFA</t>
    </r>
  </si>
  <si>
    <r>
      <rPr>
        <b/>
        <sz val="9"/>
        <rFont val="Arial"/>
        <family val="2"/>
      </rPr>
      <t xml:space="preserve">Source </t>
    </r>
    <r>
      <rPr>
        <sz val="9"/>
        <rFont val="Arial"/>
        <family val="2"/>
      </rPr>
      <t>: MENJS-MESRI-DEPP, Enquête SIFA</t>
    </r>
  </si>
  <si>
    <t>Évolution entre 2019 et 2020</t>
  </si>
  <si>
    <r>
      <rPr>
        <b/>
        <sz val="9"/>
        <rFont val="Arial"/>
        <family val="2"/>
      </rPr>
      <t>Source</t>
    </r>
    <r>
      <rPr>
        <sz val="9"/>
        <rFont val="Arial"/>
        <family val="2"/>
      </rPr>
      <t xml:space="preserve"> : MENJS-MESRI-DEPP- Enquête SIFA</t>
    </r>
  </si>
  <si>
    <r>
      <rPr>
        <b/>
        <sz val="9"/>
        <color indexed="8"/>
        <rFont val="Arial"/>
        <family val="2"/>
      </rPr>
      <t>Sources</t>
    </r>
    <r>
      <rPr>
        <sz val="9"/>
        <color indexed="8"/>
        <rFont val="Arial"/>
        <family val="2"/>
      </rPr>
      <t xml:space="preserve"> : MENJS-MESRI-DEPP, Système d'information Ocean ; Système d'information du ministère en charge de l'agriculture.</t>
    </r>
  </si>
  <si>
    <t>Poids de l'apprentissage parmi les 16-29 ans
en 2020 (%)</t>
  </si>
  <si>
    <t>7- Poids de l'apprentissage parmi les 16-29 ans en 2020</t>
  </si>
  <si>
    <t xml:space="preserve">Poids de l'apprentissage parmi les 16-29 ans (%) </t>
  </si>
  <si>
    <t>3 - La situation antérieure des entrants en apprentissage en 2020</t>
  </si>
  <si>
    <t>NIVEAU 3</t>
  </si>
  <si>
    <t>NIVEAU 4</t>
  </si>
  <si>
    <t>NIVEAU 5</t>
  </si>
  <si>
    <t>NIVEAU 6</t>
  </si>
  <si>
    <t>Niveau 3 hors BEP</t>
  </si>
  <si>
    <t>Niveau 4 hors Bac pro</t>
  </si>
  <si>
    <t>Niveau 5</t>
  </si>
  <si>
    <t>Niveau 6</t>
  </si>
  <si>
    <t>Niveau 3</t>
  </si>
  <si>
    <t>Niveau 4</t>
  </si>
  <si>
    <t>Secondaire 
(Niveaux 3 et 4)</t>
  </si>
  <si>
    <t>Secondaire
 (niveaux 3 et 4)</t>
  </si>
  <si>
    <t xml:space="preserve">NIVEAUX 7 et 8 </t>
  </si>
  <si>
    <t>Niveaux 7 et 8</t>
  </si>
  <si>
    <t>Supérieur 
(Niveaux 5, 6,7 et 8)</t>
  </si>
  <si>
    <t>Supérieur 
(niveaux 5, 6,7 et 8)</t>
  </si>
  <si>
    <t>Source, Champ, Méthodologie</t>
  </si>
  <si>
    <t>Source :</t>
  </si>
  <si>
    <t>Le système d’information sur la formation des apprentis (SIFA) de la DEPP recueille auprès des OF-CFA de façon exhaustive des données individuelles, depuis 2006, sur les personnes inscrites en apprentissage et présentes au 31 décembre de chaque année. Le champ couvert est la France métropole et les DROM (y compris Mayotte depuis 2011).</t>
  </si>
  <si>
    <t xml:space="preserve">Précisions : </t>
  </si>
  <si>
    <t>La mise en application de la loi sur la liberté de choisir son avenir professionnel a entraîné la création d'OF-CFA à partir de 2019 et plus encore en 2020. L’enquête Sifa a été réalisée sur le champ des OF-CFA repérés et immatriculés à la date de janvier 2021.</t>
  </si>
  <si>
    <t xml:space="preserve">Nomenclature des niveaux de formation :  </t>
  </si>
  <si>
    <t>Introduit par la loi du 5 septembre 2018 pour la liberté de choisir son avenir professionnel, le cadre national des certifications professionnelles est la nouvelle nomenclature à laquelle l’ensemble des ministères et organismes certificateurs doivent se référer pour déterminer le niveau de qualification des certifications professionnelles enregistrées au répertoire national des certifications professionnelles (RNCP).</t>
  </si>
  <si>
    <t xml:space="preserve">Nomenclature approuvée le 21 mars 1969 par le groupe permanent de la </t>
  </si>
  <si>
    <t>formation professionnelle et de la promotion sociale</t>
  </si>
  <si>
    <t>Cadre national des certifications professionnelles</t>
  </si>
  <si>
    <t>Équivalence/diplômes</t>
  </si>
  <si>
    <t>Niveau V</t>
  </si>
  <si>
    <t>Niveau IV</t>
  </si>
  <si>
    <t>Bac</t>
  </si>
  <si>
    <t>Niveau III</t>
  </si>
  <si>
    <t>Bac +2</t>
  </si>
  <si>
    <t>Niveau II</t>
  </si>
  <si>
    <t>Niveau I</t>
  </si>
  <si>
    <t>Niveau 7</t>
  </si>
  <si>
    <t>Niveau 8</t>
  </si>
  <si>
    <t>Doctorat</t>
  </si>
  <si>
    <t xml:space="preserve">Définitions : </t>
  </si>
  <si>
    <t>Les apprentis sont théoriquement des jeunes âgés de 16 à 29 ans qui préparent un diplôme de l’enseignement professionnel ou technologique (ou une certification) dans le cadre d’un contrat de travail de type particulier associant une formation en entreprise (sous la responsabilité d’un maître d’apprentissage) et des enseignements dispensés dans un CFA. Des dérogations sur la limite d’âge sont possibles, en cas d’enchaînement de formations en apprentissage, de reprise d’un commerce et également pour les personnes reconnues en tant que travailleur handicapé.</t>
  </si>
  <si>
    <r>
      <t xml:space="preserve">Les </t>
    </r>
    <r>
      <rPr>
        <b/>
        <sz val="11"/>
        <rFont val="Calibri"/>
        <family val="2"/>
      </rPr>
      <t>entrants en apprentissage</t>
    </r>
    <r>
      <rPr>
        <sz val="11"/>
        <rFont val="Calibri"/>
        <family val="2"/>
      </rPr>
      <t xml:space="preserve"> sont les apprentis inscrits dans une première année d’apprentissage soit pour la totalité d’un cursus en apprentissage ou seulement une partie. Ces apprentis peuvent provenir de la voie scolaire d’une autre formation en apprentis sage (succession de deux formations en apprentissage) ou d’une autre situation (emploi, sans emploi, stage, etc.).Ainsi, par exemple, les apprentis entrants directement en deuxième ou troisième année de formation d’un bac professionnel du fait d’une dérogation liée à leur niveau de compétence sont comptabilisés comme des entrants en apprentissage.</t>
    </r>
  </si>
  <si>
    <t xml:space="preserve">Pour en savoir plus : </t>
  </si>
  <si>
    <t xml:space="preserve">https://dares.travail-emploi.gouv.fr/donnees/le-contrat-de-professionnalisation </t>
  </si>
  <si>
    <t>« La nomenclature des diplômes par niveau utilisée dans cette étude est celle du décret n° 2019-14 du 8 janvier 2019 relatif au cadre national des certifications professionnelles »</t>
  </si>
  <si>
    <t>Note : « La nomenclature des diplômes par niveau utilisée dans cette étude est celle du décret n° 2019-14 du 8 janvier 2019 relatif au cadre national des certifications professionnelles »</t>
  </si>
  <si>
    <r>
      <rPr>
        <b/>
        <sz val="9"/>
        <rFont val="Arial"/>
        <family val="2"/>
      </rPr>
      <t>Champ</t>
    </r>
    <r>
      <rPr>
        <sz val="9"/>
        <rFont val="Arial"/>
        <family val="2"/>
      </rPr>
      <t> : France métropolitaine + DROM.</t>
    </r>
  </si>
  <si>
    <r>
      <rPr>
        <b/>
        <sz val="9"/>
        <rFont val="Arial"/>
        <family val="2"/>
      </rPr>
      <t>Source</t>
    </r>
    <r>
      <rPr>
        <b/>
        <i/>
        <sz val="9"/>
        <rFont val="Arial"/>
        <family val="2"/>
      </rPr>
      <t xml:space="preserve"> : </t>
    </r>
    <r>
      <rPr>
        <sz val="9"/>
        <rFont val="Arial"/>
        <family val="2"/>
      </rPr>
      <t>DEPP</t>
    </r>
    <r>
      <rPr>
        <b/>
        <sz val="9"/>
        <rFont val="Arial"/>
        <family val="2"/>
      </rPr>
      <t>-</t>
    </r>
    <r>
      <rPr>
        <sz val="9"/>
        <rFont val="Arial"/>
        <family val="2"/>
      </rPr>
      <t>MENJS-MESRI, enquête SIFA.</t>
    </r>
  </si>
  <si>
    <r>
      <rPr>
        <b/>
        <sz val="10"/>
        <rFont val="Calibri"/>
        <family val="2"/>
        <scheme val="minor"/>
      </rPr>
      <t>Note :</t>
    </r>
    <r>
      <rPr>
        <sz val="10"/>
        <rFont val="Calibri"/>
        <family val="2"/>
        <scheme val="minor"/>
      </rPr>
      <t xml:space="preserve"> la nomenclature des diplômes par niveau utilisée dans cette étude est celle du décret n° 2019-14 du 8 janvier 2019 relatif au cadre national des certifications professionnelles.</t>
    </r>
  </si>
  <si>
    <t>Autres : certifications professionnelles, diplômes du CNAM, diplômes des grandes écoles, etc.</t>
  </si>
  <si>
    <r>
      <t xml:space="preserve">Champ : </t>
    </r>
    <r>
      <rPr>
        <sz val="9"/>
        <rFont val="Arial"/>
        <family val="2"/>
      </rPr>
      <t>France métropolitaine + DROM.</t>
    </r>
  </si>
  <si>
    <r>
      <rPr>
        <b/>
        <sz val="9"/>
        <rFont val="Arial"/>
        <family val="2"/>
      </rPr>
      <t>Source</t>
    </r>
    <r>
      <rPr>
        <sz val="9"/>
        <rFont val="Arial"/>
        <family val="2"/>
      </rPr>
      <t xml:space="preserve"> : DEPP-MENJS-MESRI, enquête SIFA.</t>
    </r>
  </si>
  <si>
    <t>Situation antérieure des entrants en apprentissage</t>
  </si>
  <si>
    <t>Contrat professionnel, formation continue, stage, emploi ou sans-emploi</t>
  </si>
  <si>
    <t>Autre situation et inconnue</t>
  </si>
  <si>
    <r>
      <t xml:space="preserve">4 - Orientation à l'issue de la troisième à la rentrée 2020 </t>
    </r>
    <r>
      <rPr>
        <sz val="10"/>
        <color theme="1"/>
        <rFont val="Calibri"/>
        <family val="2"/>
        <scheme val="minor"/>
      </rPr>
      <t>(en %)</t>
    </r>
  </si>
  <si>
    <r>
      <t>5 - Sorties</t>
    </r>
    <r>
      <rPr>
        <b/>
        <vertAlign val="superscript"/>
        <sz val="10"/>
        <color theme="1"/>
        <rFont val="Calibri"/>
        <family val="2"/>
        <scheme val="minor"/>
      </rPr>
      <t>1</t>
    </r>
  </si>
  <si>
    <r>
      <rPr>
        <b/>
        <sz val="10"/>
        <color theme="1"/>
        <rFont val="Calibri"/>
        <family val="2"/>
        <scheme val="minor"/>
      </rPr>
      <t>1.</t>
    </r>
    <r>
      <rPr>
        <sz val="10"/>
        <color theme="1"/>
        <rFont val="Calibri"/>
        <family val="2"/>
        <scheme val="minor"/>
      </rPr>
      <t xml:space="preserve"> Sorties vers les formations sociales ou de la santé, vers le marché du travail ou départs à l'étranger.</t>
    </r>
  </si>
  <si>
    <r>
      <rPr>
        <b/>
        <sz val="10"/>
        <color theme="1"/>
        <rFont val="Calibri"/>
        <family val="2"/>
        <scheme val="minor"/>
      </rPr>
      <t>Champ :</t>
    </r>
    <r>
      <rPr>
        <sz val="10"/>
        <color theme="1"/>
        <rFont val="Calibri"/>
        <family val="2"/>
        <scheme val="minor"/>
      </rPr>
      <t xml:space="preserve"> France métropolitaine + DROM (y compris Mayotte).</t>
    </r>
  </si>
  <si>
    <r>
      <rPr>
        <b/>
        <sz val="10"/>
        <rFont val="Calibri"/>
        <family val="2"/>
        <scheme val="minor"/>
      </rPr>
      <t xml:space="preserve">Source : </t>
    </r>
    <r>
      <rPr>
        <sz val="10"/>
        <rFont val="Calibri"/>
        <family val="2"/>
        <scheme val="minor"/>
      </rPr>
      <t>DEPP-MENJS-MESRI, enquête SIFA et Système d’information Scolarité  ;  ministère en charge de l’Agriculture, Safran.</t>
    </r>
  </si>
  <si>
    <r>
      <t>4 - Redoublement et autres 1</t>
    </r>
    <r>
      <rPr>
        <vertAlign val="superscript"/>
        <sz val="10"/>
        <color theme="1"/>
        <rFont val="Calibri"/>
        <family val="2"/>
        <scheme val="minor"/>
      </rPr>
      <t>er</t>
    </r>
    <r>
      <rPr>
        <sz val="10"/>
        <color theme="1"/>
        <rFont val="Calibri"/>
        <family val="2"/>
        <scheme val="minor"/>
      </rPr>
      <t xml:space="preserve"> cycle</t>
    </r>
  </si>
  <si>
    <t>Niveau 3</t>
  </si>
  <si>
    <t>Niveau 4</t>
  </si>
  <si>
    <t>Niveau 5</t>
  </si>
  <si>
    <t>Niveaux 6, 7 et 8</t>
  </si>
  <si>
    <r>
      <rPr>
        <b/>
        <sz val="9"/>
        <rFont val="Arial"/>
        <family val="2"/>
      </rPr>
      <t>Source</t>
    </r>
    <r>
      <rPr>
        <sz val="9"/>
        <rFont val="Arial"/>
        <family val="2"/>
      </rPr>
      <t> : DEPP-MENJS-MESRI, enquête SIFA ; Insee, traitement DEPP pour les effectifs de population.</t>
    </r>
  </si>
  <si>
    <r>
      <rPr>
        <b/>
        <sz val="9"/>
        <rFont val="Arial"/>
        <family val="2"/>
      </rPr>
      <t>Note :</t>
    </r>
    <r>
      <rPr>
        <sz val="9"/>
        <rFont val="Arial"/>
        <family val="2"/>
      </rPr>
      <t xml:space="preserve"> la nomenclature des diplômes par niveau utilisée dans cette étude est celle du décret n° 2019-14 du 8 janvier 2019 relatif au cadre national des certifications professionnelles.</t>
    </r>
  </si>
  <si>
    <r>
      <t xml:space="preserve">Réf. : </t>
    </r>
    <r>
      <rPr>
        <i/>
        <sz val="9"/>
        <color indexed="8"/>
        <rFont val="Arial"/>
        <family val="2"/>
      </rPr>
      <t>Note d'information</t>
    </r>
    <r>
      <rPr>
        <sz val="9"/>
        <color indexed="8"/>
        <rFont val="Arial"/>
        <family val="2"/>
      </rPr>
      <t>, n° 21.30.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</si>
</sst>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
    <numFmt numFmtId="165" formatCode="0.0"/>
    <numFmt numFmtId="166" formatCode="_-* #,##0.0\ _€_-;\-* #,##0.0\ _€_-;_-* &quot;-&quot;??\ _€_-;_-@_-"/>
    <numFmt numFmtId="167" formatCode="_-* #,##0\ _€_-;\-* #,##0\ _€_-;_-* &quot;-&quot;??\ _€_-;_-@_-"/>
    <numFmt numFmtId="168" formatCode="#,##0_ ;\-#,##0\ "/>
    <numFmt numFmtId="169" formatCode="0.0%"/>
    <numFmt numFmtId="170" formatCode="#,##0.0_ ;\-#,##0.0\ "/>
  </numFmts>
  <fonts count="42" x14ac:knownFonts="1">
    <font>
      <sz val="10"/>
      <name val="Arial"/>
    </font>
    <font>
      <sz val="10"/>
      <name val="Arial"/>
      <family val="2"/>
    </font>
    <font>
      <sz val="8"/>
      <name val="Arial"/>
      <family val="2"/>
    </font>
    <font>
      <sz val="9"/>
      <name val="Arial"/>
      <family val="2"/>
    </font>
    <font>
      <sz val="9"/>
      <color indexed="8"/>
      <name val="Arial"/>
      <family val="2"/>
    </font>
    <font>
      <i/>
      <sz val="9"/>
      <color indexed="8"/>
      <name val="Arial"/>
      <family val="2"/>
    </font>
    <font>
      <b/>
      <sz val="9"/>
      <name val="Arial"/>
      <family val="2"/>
    </font>
    <font>
      <b/>
      <sz val="9"/>
      <color indexed="8"/>
      <name val="Arial"/>
      <family val="2"/>
    </font>
    <font>
      <i/>
      <sz val="9"/>
      <name val="Arial"/>
      <family val="2"/>
    </font>
    <font>
      <b/>
      <sz val="9"/>
      <color indexed="9"/>
      <name val="Arial"/>
      <family val="2"/>
    </font>
    <font>
      <b/>
      <i/>
      <sz val="9"/>
      <name val="Arial"/>
      <family val="2"/>
    </font>
    <font>
      <sz val="11"/>
      <name val="Calibri"/>
      <family val="2"/>
    </font>
    <font>
      <b/>
      <sz val="11"/>
      <name val="Calibri"/>
      <family val="2"/>
    </font>
    <font>
      <b/>
      <sz val="12"/>
      <name val="Times New Roman"/>
      <family val="1"/>
    </font>
    <font>
      <sz val="12"/>
      <name val="Times New Roman"/>
      <family val="1"/>
    </font>
    <font>
      <b/>
      <sz val="10"/>
      <name val="Arial"/>
      <family val="2"/>
    </font>
    <font>
      <sz val="11"/>
      <color theme="1"/>
      <name val="Calibri"/>
      <family val="2"/>
      <scheme val="minor"/>
    </font>
    <font>
      <u/>
      <sz val="10"/>
      <color theme="10"/>
      <name val="Arial"/>
      <family val="2"/>
    </font>
    <font>
      <sz val="10"/>
      <color theme="1"/>
      <name val="Calibri"/>
      <family val="2"/>
      <scheme val="minor"/>
    </font>
    <font>
      <sz val="10"/>
      <name val="Calibri"/>
      <family val="2"/>
      <scheme val="minor"/>
    </font>
    <font>
      <b/>
      <sz val="10"/>
      <color rgb="FF000000"/>
      <name val="Calibri"/>
      <family val="2"/>
      <scheme val="minor"/>
    </font>
    <font>
      <b/>
      <sz val="10"/>
      <color theme="1"/>
      <name val="Calibri"/>
      <family val="2"/>
      <scheme val="minor"/>
    </font>
    <font>
      <b/>
      <i/>
      <sz val="10"/>
      <color theme="1"/>
      <name val="Calibri"/>
      <family val="2"/>
      <scheme val="minor"/>
    </font>
    <font>
      <sz val="10"/>
      <color rgb="FF000000"/>
      <name val="Calibri"/>
      <family val="2"/>
      <scheme val="minor"/>
    </font>
    <font>
      <i/>
      <sz val="10"/>
      <name val="Calibri"/>
      <family val="2"/>
      <scheme val="minor"/>
    </font>
    <font>
      <b/>
      <sz val="10"/>
      <name val="Calibri"/>
      <family val="2"/>
      <scheme val="minor"/>
    </font>
    <font>
      <sz val="18"/>
      <name val="Calibri"/>
      <family val="2"/>
      <scheme val="minor"/>
    </font>
    <font>
      <sz val="9"/>
      <color theme="1"/>
      <name val="Arial"/>
      <family val="2"/>
    </font>
    <font>
      <b/>
      <i/>
      <sz val="10"/>
      <name val="Calibri"/>
      <family val="2"/>
      <scheme val="minor"/>
    </font>
    <font>
      <i/>
      <sz val="9"/>
      <color rgb="FF000000"/>
      <name val="Arial"/>
      <family val="2"/>
    </font>
    <font>
      <b/>
      <i/>
      <sz val="9"/>
      <color rgb="FF000000"/>
      <name val="Arial"/>
      <family val="2"/>
    </font>
    <font>
      <sz val="9"/>
      <color rgb="FF000000"/>
      <name val="Arial"/>
      <family val="2"/>
    </font>
    <font>
      <b/>
      <sz val="9"/>
      <color rgb="FF000000"/>
      <name val="Arial"/>
      <family val="2"/>
    </font>
    <font>
      <b/>
      <sz val="9"/>
      <color theme="1"/>
      <name val="Arial"/>
      <family val="2"/>
    </font>
    <font>
      <b/>
      <i/>
      <sz val="9"/>
      <color theme="1"/>
      <name val="Arial"/>
      <family val="2"/>
    </font>
    <font>
      <sz val="10"/>
      <color indexed="8"/>
      <name val="Calibri"/>
      <family val="2"/>
      <scheme val="minor"/>
    </font>
    <font>
      <i/>
      <sz val="10"/>
      <color indexed="8"/>
      <name val="Calibri"/>
      <family val="2"/>
      <scheme val="minor"/>
    </font>
    <font>
      <sz val="11"/>
      <color indexed="8"/>
      <name val="Calibri"/>
      <family val="2"/>
      <scheme val="minor"/>
    </font>
    <font>
      <b/>
      <sz val="10"/>
      <color indexed="8"/>
      <name val="Calibri"/>
      <family val="2"/>
      <scheme val="minor"/>
    </font>
    <font>
      <i/>
      <sz val="10"/>
      <color rgb="FF000000"/>
      <name val="Calibri"/>
      <family val="2"/>
      <scheme val="minor"/>
    </font>
    <font>
      <b/>
      <vertAlign val="superscript"/>
      <sz val="10"/>
      <color theme="1"/>
      <name val="Calibri"/>
      <family val="2"/>
      <scheme val="minor"/>
    </font>
    <font>
      <vertAlign val="superscript"/>
      <sz val="10"/>
      <color theme="1"/>
      <name val="Calibri"/>
      <family val="2"/>
      <scheme val="minor"/>
    </font>
  </fonts>
  <fills count="19">
    <fill>
      <patternFill patternType="none"/>
    </fill>
    <fill>
      <patternFill patternType="gray125"/>
    </fill>
    <fill>
      <patternFill patternType="solid">
        <fgColor indexed="22"/>
        <bgColor indexed="64"/>
      </patternFill>
    </fill>
    <fill>
      <patternFill patternType="solid">
        <fgColor indexed="54"/>
        <bgColor indexed="9"/>
      </patternFill>
    </fill>
    <fill>
      <patternFill patternType="solid">
        <fgColor indexed="9"/>
        <bgColor indexed="9"/>
      </patternFill>
    </fill>
    <fill>
      <patternFill patternType="solid">
        <fgColor rgb="FFFAFBFE"/>
        <bgColor rgb="FF000000"/>
      </patternFill>
    </fill>
    <fill>
      <patternFill patternType="solid">
        <fgColor theme="0"/>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AFBFE"/>
        <bgColor indexed="64"/>
      </patternFill>
    </fill>
    <fill>
      <patternFill patternType="solid">
        <fgColor theme="0" tint="-0.34998626667073579"/>
        <bgColor indexed="64"/>
      </patternFill>
    </fill>
    <fill>
      <patternFill patternType="solid">
        <fgColor theme="4" tint="0.79998168889431442"/>
        <bgColor indexed="9"/>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style="thin">
        <color indexed="3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theme="0" tint="-0.499984740745262"/>
      </top>
      <bottom style="thin">
        <color theme="0" tint="-0.499984740745262"/>
      </bottom>
      <diagonal/>
    </border>
    <border>
      <left/>
      <right/>
      <top style="thin">
        <color indexed="64"/>
      </top>
      <bottom/>
      <diagonal/>
    </border>
  </borders>
  <cellStyleXfs count="6">
    <xf numFmtId="0" fontId="0" fillId="0" borderId="0"/>
    <xf numFmtId="0" fontId="17" fillId="0" borderId="0" applyNumberFormat="0" applyFill="0" applyBorder="0" applyAlignment="0" applyProtection="0"/>
    <xf numFmtId="43" fontId="16" fillId="0" borderId="0" applyFont="0" applyFill="0" applyBorder="0" applyAlignment="0" applyProtection="0"/>
    <xf numFmtId="0" fontId="1" fillId="0" borderId="0"/>
    <xf numFmtId="0" fontId="16" fillId="0" borderId="0"/>
    <xf numFmtId="9" fontId="16" fillId="0" borderId="0" applyFont="0" applyFill="0" applyBorder="0" applyAlignment="0" applyProtection="0"/>
  </cellStyleXfs>
  <cellXfs count="403">
    <xf numFmtId="0" fontId="0" fillId="0" borderId="0" xfId="0"/>
    <xf numFmtId="0" fontId="18" fillId="0" borderId="0" xfId="4" applyFont="1"/>
    <xf numFmtId="0" fontId="18" fillId="0" borderId="0" xfId="4" applyFont="1" applyFill="1"/>
    <xf numFmtId="0" fontId="19" fillId="0" borderId="0" xfId="0" applyFont="1"/>
    <xf numFmtId="0" fontId="20" fillId="0" borderId="0" xfId="0" applyFont="1" applyAlignment="1">
      <alignment horizontal="left" wrapText="1"/>
    </xf>
    <xf numFmtId="0" fontId="19" fillId="0" borderId="0" xfId="0" applyFont="1" applyFill="1"/>
    <xf numFmtId="0" fontId="21" fillId="0" borderId="0" xfId="0" applyFont="1" applyFill="1" applyBorder="1" applyAlignment="1">
      <alignment horizontal="left" indent="1"/>
    </xf>
    <xf numFmtId="0" fontId="19" fillId="0" borderId="0" xfId="0" applyFont="1" applyFill="1" applyBorder="1"/>
    <xf numFmtId="1" fontId="19" fillId="0" borderId="0" xfId="0" applyNumberFormat="1" applyFont="1"/>
    <xf numFmtId="165" fontId="19" fillId="0" borderId="0" xfId="0" applyNumberFormat="1" applyFont="1"/>
    <xf numFmtId="165" fontId="21" fillId="0" borderId="0" xfId="0" applyNumberFormat="1" applyFont="1" applyBorder="1"/>
    <xf numFmtId="0" fontId="19" fillId="0" borderId="0" xfId="0" applyFont="1" applyBorder="1"/>
    <xf numFmtId="165" fontId="19" fillId="0" borderId="0" xfId="0" applyNumberFormat="1" applyFont="1" applyBorder="1"/>
    <xf numFmtId="165" fontId="22" fillId="0" borderId="0" xfId="0" applyNumberFormat="1" applyFont="1" applyBorder="1"/>
    <xf numFmtId="0" fontId="19" fillId="0" borderId="0" xfId="0" applyFont="1" applyFill="1" applyBorder="1" applyAlignment="1">
      <alignment horizontal="left" indent="4"/>
    </xf>
    <xf numFmtId="165" fontId="21" fillId="0" borderId="0" xfId="0" applyNumberFormat="1" applyFont="1" applyFill="1" applyBorder="1"/>
    <xf numFmtId="0" fontId="23" fillId="0" borderId="0" xfId="0" applyFont="1" applyFill="1" applyBorder="1" applyAlignment="1">
      <alignment horizontal="left" vertical="top" wrapText="1"/>
    </xf>
    <xf numFmtId="0" fontId="25" fillId="0" borderId="0" xfId="3" applyFont="1"/>
    <xf numFmtId="0" fontId="19" fillId="0" borderId="0" xfId="3" applyFont="1"/>
    <xf numFmtId="0" fontId="25" fillId="0" borderId="1" xfId="3" applyFont="1" applyFill="1" applyBorder="1" applyAlignment="1">
      <alignment horizontal="left"/>
    </xf>
    <xf numFmtId="49" fontId="19" fillId="0" borderId="1" xfId="3" applyNumberFormat="1" applyFont="1" applyBorder="1" applyAlignment="1">
      <alignment horizontal="center" vertical="center"/>
    </xf>
    <xf numFmtId="0" fontId="19" fillId="0" borderId="1" xfId="3" applyFont="1" applyFill="1" applyBorder="1" applyAlignment="1">
      <alignment vertical="center"/>
    </xf>
    <xf numFmtId="0" fontId="23" fillId="5" borderId="1" xfId="0" applyFont="1" applyFill="1" applyBorder="1" applyAlignment="1">
      <alignment vertical="center" wrapText="1"/>
    </xf>
    <xf numFmtId="0" fontId="25" fillId="0" borderId="1" xfId="3" applyFont="1" applyBorder="1" applyAlignment="1">
      <alignment horizontal="center" vertical="center"/>
    </xf>
    <xf numFmtId="0" fontId="19" fillId="0" borderId="0" xfId="3" applyFont="1" applyAlignment="1">
      <alignment horizontal="left"/>
    </xf>
    <xf numFmtId="0" fontId="19" fillId="6" borderId="0" xfId="3" applyFont="1" applyFill="1"/>
    <xf numFmtId="3" fontId="19" fillId="6" borderId="0" xfId="3" applyNumberFormat="1" applyFont="1" applyFill="1"/>
    <xf numFmtId="0" fontId="20" fillId="7" borderId="13" xfId="0" applyFont="1" applyFill="1" applyBorder="1" applyAlignment="1">
      <alignment horizontal="center" vertical="top" wrapText="1"/>
    </xf>
    <xf numFmtId="0" fontId="25" fillId="8" borderId="13" xfId="3" applyFont="1" applyFill="1" applyBorder="1" applyAlignment="1">
      <alignment horizontal="center" vertical="center"/>
    </xf>
    <xf numFmtId="0" fontId="20" fillId="9" borderId="13" xfId="0" applyFont="1" applyFill="1" applyBorder="1" applyAlignment="1">
      <alignment horizontal="center" vertical="top" wrapText="1"/>
    </xf>
    <xf numFmtId="0" fontId="25" fillId="10" borderId="13" xfId="3" applyFont="1" applyFill="1" applyBorder="1" applyAlignment="1">
      <alignment horizontal="center" vertical="center"/>
    </xf>
    <xf numFmtId="0" fontId="23" fillId="5" borderId="14" xfId="0" applyFont="1" applyFill="1" applyBorder="1" applyAlignment="1">
      <alignment horizontal="left" vertical="center" wrapText="1"/>
    </xf>
    <xf numFmtId="0" fontId="23" fillId="0" borderId="14" xfId="0" applyFont="1" applyFill="1" applyBorder="1" applyAlignment="1">
      <alignment horizontal="left" vertical="top" wrapText="1"/>
    </xf>
    <xf numFmtId="0" fontId="23" fillId="9" borderId="14" xfId="0" applyFont="1" applyFill="1" applyBorder="1" applyAlignment="1">
      <alignment horizontal="left" vertical="top" wrapText="1"/>
    </xf>
    <xf numFmtId="0" fontId="23" fillId="7" borderId="14" xfId="0" applyFont="1" applyFill="1" applyBorder="1" applyAlignment="1">
      <alignment horizontal="left" vertical="top" wrapText="1"/>
    </xf>
    <xf numFmtId="0" fontId="23" fillId="5" borderId="14" xfId="0" applyFont="1" applyFill="1" applyBorder="1" applyAlignment="1">
      <alignment horizontal="left" vertical="top" wrapText="1"/>
    </xf>
    <xf numFmtId="0" fontId="19" fillId="8" borderId="14" xfId="3" applyFont="1" applyFill="1" applyBorder="1" applyAlignment="1">
      <alignment horizontal="left"/>
    </xf>
    <xf numFmtId="0" fontId="19" fillId="10" borderId="14" xfId="3" applyFont="1" applyFill="1" applyBorder="1" applyAlignment="1">
      <alignment horizontal="left"/>
    </xf>
    <xf numFmtId="0" fontId="25" fillId="10" borderId="1" xfId="3" applyFont="1" applyFill="1" applyBorder="1" applyAlignment="1">
      <alignment horizontal="left"/>
    </xf>
    <xf numFmtId="0" fontId="20" fillId="9" borderId="1" xfId="0" applyFont="1" applyFill="1" applyBorder="1" applyAlignment="1">
      <alignment horizontal="center" vertical="top" wrapText="1"/>
    </xf>
    <xf numFmtId="0" fontId="19" fillId="8" borderId="1" xfId="0" applyFont="1" applyFill="1" applyBorder="1"/>
    <xf numFmtId="0" fontId="19" fillId="0" borderId="0" xfId="3" applyFont="1" applyBorder="1"/>
    <xf numFmtId="3" fontId="19" fillId="0" borderId="0" xfId="3" applyNumberFormat="1" applyFont="1"/>
    <xf numFmtId="165" fontId="25" fillId="0" borderId="0" xfId="3" applyNumberFormat="1" applyFont="1" applyAlignment="1">
      <alignment horizontal="center"/>
    </xf>
    <xf numFmtId="3" fontId="25" fillId="0" borderId="0" xfId="3" applyNumberFormat="1" applyFont="1"/>
    <xf numFmtId="165" fontId="19" fillId="0" borderId="0" xfId="3" applyNumberFormat="1" applyFont="1" applyAlignment="1">
      <alignment horizontal="center"/>
    </xf>
    <xf numFmtId="0" fontId="25" fillId="0" borderId="0" xfId="0" applyFont="1" applyBorder="1" applyAlignment="1">
      <alignment vertical="top" wrapText="1"/>
    </xf>
    <xf numFmtId="0" fontId="19" fillId="0" borderId="0" xfId="0" applyFont="1" applyBorder="1" applyAlignment="1">
      <alignment vertical="top" wrapText="1"/>
    </xf>
    <xf numFmtId="0" fontId="25" fillId="0" borderId="0" xfId="3" applyFont="1" applyBorder="1"/>
    <xf numFmtId="0" fontId="25" fillId="0" borderId="0" xfId="0" applyFont="1" applyBorder="1" applyAlignment="1">
      <alignment horizontal="center" vertical="top" wrapText="1"/>
    </xf>
    <xf numFmtId="165" fontId="19" fillId="0" borderId="0" xfId="3" applyNumberFormat="1" applyFont="1"/>
    <xf numFmtId="164" fontId="25" fillId="0" borderId="0" xfId="3" applyNumberFormat="1" applyFont="1" applyBorder="1"/>
    <xf numFmtId="0" fontId="19" fillId="0" borderId="1" xfId="3" applyFont="1" applyBorder="1" applyAlignment="1">
      <alignment vertical="top"/>
    </xf>
    <xf numFmtId="0" fontId="25" fillId="0" borderId="1" xfId="3" applyFont="1" applyBorder="1" applyAlignment="1">
      <alignment vertical="top"/>
    </xf>
    <xf numFmtId="0" fontId="19" fillId="8" borderId="1" xfId="3" applyFont="1" applyFill="1" applyBorder="1" applyAlignment="1">
      <alignment vertical="top"/>
    </xf>
    <xf numFmtId="0" fontId="19" fillId="8" borderId="0" xfId="3" applyFont="1" applyFill="1" applyAlignment="1">
      <alignment vertical="top"/>
    </xf>
    <xf numFmtId="0" fontId="25" fillId="8" borderId="1" xfId="3" applyFont="1" applyFill="1" applyBorder="1" applyAlignment="1">
      <alignment vertical="top"/>
    </xf>
    <xf numFmtId="0" fontId="23" fillId="8" borderId="2" xfId="0" applyFont="1" applyFill="1" applyBorder="1" applyAlignment="1">
      <alignment wrapText="1"/>
    </xf>
    <xf numFmtId="0" fontId="23" fillId="8" borderId="3" xfId="0" applyFont="1" applyFill="1" applyBorder="1" applyAlignment="1">
      <alignment wrapText="1"/>
    </xf>
    <xf numFmtId="167" fontId="18" fillId="0" borderId="1" xfId="2" applyNumberFormat="1" applyFont="1" applyFill="1" applyBorder="1" applyAlignment="1">
      <alignment horizontal="right"/>
    </xf>
    <xf numFmtId="167" fontId="18" fillId="0" borderId="1" xfId="4" applyNumberFormat="1" applyFont="1" applyFill="1" applyBorder="1" applyAlignment="1">
      <alignment horizontal="right"/>
    </xf>
    <xf numFmtId="0" fontId="21" fillId="8" borderId="1" xfId="4" applyFont="1" applyFill="1" applyBorder="1" applyAlignment="1">
      <alignment horizontal="center" vertical="center" wrapText="1"/>
    </xf>
    <xf numFmtId="0" fontId="18" fillId="8" borderId="1" xfId="4" applyFont="1" applyFill="1" applyBorder="1"/>
    <xf numFmtId="0" fontId="21" fillId="8" borderId="1" xfId="0" applyFont="1" applyFill="1" applyBorder="1" applyAlignment="1">
      <alignment horizontal="left" indent="1"/>
    </xf>
    <xf numFmtId="165" fontId="22" fillId="11" borderId="1" xfId="0" applyNumberFormat="1" applyFont="1" applyFill="1" applyBorder="1"/>
    <xf numFmtId="165" fontId="21" fillId="11" borderId="1" xfId="0" applyNumberFormat="1" applyFont="1" applyFill="1" applyBorder="1"/>
    <xf numFmtId="0" fontId="21" fillId="8" borderId="1" xfId="0" applyFont="1" applyFill="1" applyBorder="1" applyAlignment="1">
      <alignment horizontal="center" vertical="center"/>
    </xf>
    <xf numFmtId="0" fontId="26" fillId="0" borderId="0" xfId="3" applyFont="1"/>
    <xf numFmtId="3" fontId="26" fillId="0" borderId="0" xfId="3" applyNumberFormat="1" applyFont="1"/>
    <xf numFmtId="0" fontId="26" fillId="0" borderId="0" xfId="3" applyFont="1" applyAlignment="1"/>
    <xf numFmtId="0" fontId="3" fillId="0" borderId="0" xfId="0" applyFont="1"/>
    <xf numFmtId="0" fontId="27" fillId="0" borderId="0" xfId="4" applyFont="1"/>
    <xf numFmtId="0" fontId="3" fillId="0" borderId="0" xfId="3" applyFont="1" applyAlignment="1">
      <alignment horizontal="left"/>
    </xf>
    <xf numFmtId="0" fontId="3" fillId="0" borderId="0" xfId="3" applyFont="1"/>
    <xf numFmtId="0" fontId="6" fillId="8" borderId="1" xfId="0" applyFont="1" applyFill="1" applyBorder="1" applyAlignment="1">
      <alignment horizontal="center" vertical="center" wrapText="1"/>
    </xf>
    <xf numFmtId="0" fontId="6" fillId="0" borderId="4" xfId="0" applyFont="1" applyBorder="1" applyAlignment="1">
      <alignment vertical="center"/>
    </xf>
    <xf numFmtId="0" fontId="8" fillId="0" borderId="5" xfId="0" applyFont="1" applyBorder="1" applyAlignment="1">
      <alignment horizontal="left"/>
    </xf>
    <xf numFmtId="0" fontId="6" fillId="0" borderId="5" xfId="0" applyFont="1" applyBorder="1" applyAlignment="1">
      <alignment vertical="center"/>
    </xf>
    <xf numFmtId="0" fontId="6" fillId="0" borderId="6" xfId="0" applyFont="1" applyBorder="1" applyAlignment="1">
      <alignment vertical="center"/>
    </xf>
    <xf numFmtId="0" fontId="6" fillId="0" borderId="1" xfId="0" applyFont="1" applyBorder="1" applyAlignment="1">
      <alignment vertical="center"/>
    </xf>
    <xf numFmtId="165" fontId="25" fillId="0" borderId="1" xfId="3" applyNumberFormat="1" applyFont="1" applyFill="1" applyBorder="1" applyAlignment="1">
      <alignment horizontal="right" indent="1"/>
    </xf>
    <xf numFmtId="0" fontId="19" fillId="0" borderId="0" xfId="3" applyFont="1" applyFill="1"/>
    <xf numFmtId="0" fontId="3" fillId="0" borderId="0" xfId="3" applyFont="1" applyFill="1" applyBorder="1" applyAlignment="1">
      <alignment horizontal="left"/>
    </xf>
    <xf numFmtId="0" fontId="6" fillId="8" borderId="1" xfId="0" applyFont="1" applyFill="1" applyBorder="1" applyAlignment="1">
      <alignment horizontal="center" vertical="center"/>
    </xf>
    <xf numFmtId="0" fontId="6" fillId="8" borderId="1" xfId="3" applyFont="1" applyFill="1" applyBorder="1" applyAlignment="1">
      <alignment horizontal="center" vertical="center"/>
    </xf>
    <xf numFmtId="0" fontId="6" fillId="8" borderId="1" xfId="3" applyFont="1" applyFill="1" applyBorder="1" applyAlignment="1">
      <alignment horizontal="center" vertical="center" wrapText="1"/>
    </xf>
    <xf numFmtId="49" fontId="19" fillId="0" borderId="1" xfId="3" applyNumberFormat="1" applyFont="1" applyBorder="1" applyAlignment="1">
      <alignment vertical="center"/>
    </xf>
    <xf numFmtId="0" fontId="25" fillId="0" borderId="1" xfId="3" applyFont="1" applyFill="1" applyBorder="1" applyAlignment="1">
      <alignment vertical="center"/>
    </xf>
    <xf numFmtId="0" fontId="20" fillId="5" borderId="1" xfId="0" applyFont="1" applyFill="1" applyBorder="1" applyAlignment="1">
      <alignment vertical="center" wrapText="1"/>
    </xf>
    <xf numFmtId="0" fontId="25" fillId="0" borderId="1" xfId="0" applyFont="1" applyBorder="1" applyAlignment="1">
      <alignment horizontal="center" vertical="center"/>
    </xf>
    <xf numFmtId="0" fontId="3" fillId="0" borderId="0" xfId="0" applyFont="1" applyFill="1"/>
    <xf numFmtId="0" fontId="28" fillId="11" borderId="1" xfId="0" applyFont="1" applyFill="1" applyBorder="1" applyAlignment="1">
      <alignment vertical="center"/>
    </xf>
    <xf numFmtId="0" fontId="21" fillId="12" borderId="1" xfId="0" applyFont="1" applyFill="1" applyBorder="1" applyAlignment="1">
      <alignment vertical="center"/>
    </xf>
    <xf numFmtId="0" fontId="19" fillId="12" borderId="1" xfId="0" applyFont="1" applyFill="1" applyBorder="1" applyAlignment="1">
      <alignment vertical="center"/>
    </xf>
    <xf numFmtId="0" fontId="21" fillId="11" borderId="1" xfId="0" applyFont="1" applyFill="1" applyBorder="1" applyAlignment="1">
      <alignment vertical="center"/>
    </xf>
    <xf numFmtId="0" fontId="19" fillId="11" borderId="1" xfId="0" applyFont="1" applyFill="1" applyBorder="1" applyAlignment="1">
      <alignment vertical="center"/>
    </xf>
    <xf numFmtId="0" fontId="28" fillId="13" borderId="1" xfId="0" applyFont="1" applyFill="1" applyBorder="1" applyAlignment="1">
      <alignment vertical="center"/>
    </xf>
    <xf numFmtId="0" fontId="21" fillId="14" borderId="1" xfId="0" applyFont="1" applyFill="1" applyBorder="1" applyAlignment="1">
      <alignment vertical="center"/>
    </xf>
    <xf numFmtId="0" fontId="19" fillId="14" borderId="1" xfId="0" applyFont="1" applyFill="1" applyBorder="1" applyAlignment="1">
      <alignment vertical="center"/>
    </xf>
    <xf numFmtId="0" fontId="21" fillId="13" borderId="1" xfId="0" applyFont="1" applyFill="1" applyBorder="1" applyAlignment="1">
      <alignment vertical="center"/>
    </xf>
    <xf numFmtId="0" fontId="19" fillId="13" borderId="1" xfId="0" applyFont="1" applyFill="1" applyBorder="1" applyAlignment="1">
      <alignment vertical="center"/>
    </xf>
    <xf numFmtId="0" fontId="9" fillId="3" borderId="7" xfId="3" applyFont="1" applyFill="1" applyBorder="1" applyAlignment="1">
      <alignment horizontal="center" vertical="center"/>
    </xf>
    <xf numFmtId="0" fontId="9" fillId="3" borderId="7" xfId="3" applyFont="1" applyFill="1" applyBorder="1" applyAlignment="1">
      <alignment vertical="center"/>
    </xf>
    <xf numFmtId="0" fontId="9" fillId="3" borderId="8" xfId="3" applyFont="1" applyFill="1" applyBorder="1" applyAlignment="1">
      <alignment vertical="center"/>
    </xf>
    <xf numFmtId="0" fontId="3" fillId="0" borderId="0" xfId="3" applyFont="1" applyAlignment="1">
      <alignment vertical="center"/>
    </xf>
    <xf numFmtId="3" fontId="3" fillId="0" borderId="0" xfId="3" applyNumberFormat="1" applyFont="1" applyAlignment="1">
      <alignment horizontal="right" indent="1"/>
    </xf>
    <xf numFmtId="3" fontId="4" fillId="0" borderId="0" xfId="3" applyNumberFormat="1" applyFont="1" applyFill="1" applyBorder="1" applyAlignment="1">
      <alignment horizontal="right" indent="1"/>
    </xf>
    <xf numFmtId="3" fontId="3" fillId="0" borderId="0" xfId="3" applyNumberFormat="1" applyFont="1" applyFill="1" applyAlignment="1">
      <alignment horizontal="right" indent="1"/>
    </xf>
    <xf numFmtId="3" fontId="4" fillId="4" borderId="0" xfId="3" applyNumberFormat="1" applyFont="1" applyFill="1" applyAlignment="1">
      <alignment horizontal="right" vertical="center" indent="1"/>
    </xf>
    <xf numFmtId="3" fontId="4" fillId="0" borderId="0" xfId="3" applyNumberFormat="1" applyFont="1" applyFill="1" applyAlignment="1">
      <alignment horizontal="right" vertical="center" indent="1"/>
    </xf>
    <xf numFmtId="3" fontId="4" fillId="4" borderId="7" xfId="3" applyNumberFormat="1" applyFont="1" applyFill="1" applyBorder="1" applyAlignment="1">
      <alignment horizontal="right" indent="1"/>
    </xf>
    <xf numFmtId="3" fontId="4" fillId="0" borderId="9" xfId="3" applyNumberFormat="1" applyFont="1" applyFill="1" applyBorder="1" applyAlignment="1">
      <alignment horizontal="right" indent="1"/>
    </xf>
    <xf numFmtId="3" fontId="4" fillId="0" borderId="8" xfId="3" applyNumberFormat="1" applyFont="1" applyFill="1" applyBorder="1" applyAlignment="1">
      <alignment horizontal="right" indent="1"/>
    </xf>
    <xf numFmtId="0" fontId="3" fillId="0" borderId="0" xfId="3" applyFont="1" applyAlignment="1">
      <alignment horizontal="right" indent="1"/>
    </xf>
    <xf numFmtId="0" fontId="3" fillId="0" borderId="0" xfId="3" applyFont="1" applyFill="1" applyAlignment="1">
      <alignment horizontal="right" indent="1"/>
    </xf>
    <xf numFmtId="0" fontId="6" fillId="0" borderId="0" xfId="3" applyFont="1" applyAlignment="1">
      <alignment horizontal="left"/>
    </xf>
    <xf numFmtId="0" fontId="1" fillId="0" borderId="0" xfId="3" applyFont="1"/>
    <xf numFmtId="0" fontId="6" fillId="0" borderId="0" xfId="3" applyFont="1"/>
    <xf numFmtId="3" fontId="6" fillId="10" borderId="1" xfId="3" applyNumberFormat="1" applyFont="1" applyFill="1" applyBorder="1" applyAlignment="1">
      <alignment horizontal="right" vertical="center" indent="1"/>
    </xf>
    <xf numFmtId="3" fontId="10" fillId="10" borderId="1" xfId="3" applyNumberFormat="1" applyFont="1" applyFill="1" applyBorder="1" applyAlignment="1">
      <alignment horizontal="right" vertical="center" indent="1"/>
    </xf>
    <xf numFmtId="164" fontId="6" fillId="10" borderId="1" xfId="3" applyNumberFormat="1" applyFont="1" applyFill="1" applyBorder="1" applyAlignment="1">
      <alignment horizontal="right" indent="1"/>
    </xf>
    <xf numFmtId="165" fontId="6" fillId="10" borderId="1" xfId="3" applyNumberFormat="1" applyFont="1" applyFill="1" applyBorder="1" applyAlignment="1">
      <alignment horizontal="right" indent="1"/>
    </xf>
    <xf numFmtId="3" fontId="3" fillId="0" borderId="1" xfId="3" applyNumberFormat="1" applyFont="1" applyFill="1" applyBorder="1" applyAlignment="1">
      <alignment horizontal="right" vertical="center" indent="1"/>
    </xf>
    <xf numFmtId="3" fontId="29" fillId="0" borderId="1" xfId="0" applyNumberFormat="1" applyFont="1" applyFill="1" applyBorder="1" applyAlignment="1">
      <alignment horizontal="right" vertical="center" wrapText="1" indent="1"/>
    </xf>
    <xf numFmtId="164" fontId="3" fillId="0" borderId="1" xfId="3" applyNumberFormat="1" applyFont="1" applyFill="1" applyBorder="1" applyAlignment="1">
      <alignment horizontal="right" indent="1"/>
    </xf>
    <xf numFmtId="165" fontId="3" fillId="0" borderId="1" xfId="3" applyNumberFormat="1" applyFont="1" applyFill="1" applyBorder="1" applyAlignment="1">
      <alignment horizontal="right" indent="1"/>
    </xf>
    <xf numFmtId="3" fontId="30" fillId="10" borderId="1" xfId="0" applyNumberFormat="1" applyFont="1" applyFill="1" applyBorder="1" applyAlignment="1">
      <alignment horizontal="right" vertical="center" wrapText="1" indent="1"/>
    </xf>
    <xf numFmtId="3" fontId="6" fillId="15" borderId="1" xfId="3" applyNumberFormat="1" applyFont="1" applyFill="1" applyBorder="1" applyAlignment="1">
      <alignment horizontal="right" vertical="center" indent="1"/>
    </xf>
    <xf numFmtId="3" fontId="10" fillId="15" borderId="1" xfId="3" applyNumberFormat="1" applyFont="1" applyFill="1" applyBorder="1" applyAlignment="1">
      <alignment horizontal="right" vertical="center" indent="1"/>
    </xf>
    <xf numFmtId="164" fontId="6" fillId="15" borderId="1" xfId="3" applyNumberFormat="1" applyFont="1" applyFill="1" applyBorder="1" applyAlignment="1">
      <alignment horizontal="right" indent="1"/>
    </xf>
    <xf numFmtId="165" fontId="6" fillId="15" borderId="1" xfId="3" applyNumberFormat="1" applyFont="1" applyFill="1" applyBorder="1" applyAlignment="1">
      <alignment horizontal="right" indent="1"/>
    </xf>
    <xf numFmtId="3" fontId="31" fillId="16" borderId="15" xfId="0" applyNumberFormat="1" applyFont="1" applyFill="1" applyBorder="1" applyAlignment="1">
      <alignment horizontal="right" vertical="center" wrapText="1" indent="1"/>
    </xf>
    <xf numFmtId="3" fontId="29" fillId="16" borderId="13" xfId="0" applyNumberFormat="1" applyFont="1" applyFill="1" applyBorder="1" applyAlignment="1">
      <alignment horizontal="right" vertical="center" wrapText="1" indent="1"/>
    </xf>
    <xf numFmtId="164" fontId="31" fillId="16" borderId="16" xfId="0" applyNumberFormat="1" applyFont="1" applyFill="1" applyBorder="1" applyAlignment="1">
      <alignment horizontal="right" vertical="center" wrapText="1" indent="1"/>
    </xf>
    <xf numFmtId="164" fontId="31" fillId="16" borderId="15" xfId="0" applyNumberFormat="1" applyFont="1" applyFill="1" applyBorder="1" applyAlignment="1">
      <alignment horizontal="right" vertical="center" wrapText="1" indent="1"/>
    </xf>
    <xf numFmtId="164" fontId="29" fillId="16" borderId="13" xfId="0" applyNumberFormat="1" applyFont="1" applyFill="1" applyBorder="1" applyAlignment="1">
      <alignment horizontal="right" vertical="center" wrapText="1" indent="1"/>
    </xf>
    <xf numFmtId="3" fontId="32" fillId="9" borderId="15" xfId="0" applyNumberFormat="1" applyFont="1" applyFill="1" applyBorder="1" applyAlignment="1">
      <alignment horizontal="right" vertical="center" wrapText="1" indent="1"/>
    </xf>
    <xf numFmtId="3" fontId="30" fillId="9" borderId="13" xfId="0" applyNumberFormat="1" applyFont="1" applyFill="1" applyBorder="1" applyAlignment="1">
      <alignment horizontal="right" vertical="center" wrapText="1" indent="1"/>
    </xf>
    <xf numFmtId="164" fontId="32" fillId="9" borderId="16" xfId="0" applyNumberFormat="1" applyFont="1" applyFill="1" applyBorder="1" applyAlignment="1">
      <alignment horizontal="right" vertical="center" wrapText="1" indent="1"/>
    </xf>
    <xf numFmtId="164" fontId="32" fillId="9" borderId="15" xfId="0" applyNumberFormat="1" applyFont="1" applyFill="1" applyBorder="1" applyAlignment="1">
      <alignment horizontal="right" vertical="center" wrapText="1" indent="1"/>
    </xf>
    <xf numFmtId="164" fontId="30" fillId="9" borderId="13" xfId="0" applyNumberFormat="1" applyFont="1" applyFill="1" applyBorder="1" applyAlignment="1">
      <alignment horizontal="right" vertical="center" wrapText="1" indent="1"/>
    </xf>
    <xf numFmtId="3" fontId="31" fillId="0" borderId="15" xfId="0" applyNumberFormat="1" applyFont="1" applyFill="1" applyBorder="1" applyAlignment="1">
      <alignment horizontal="right" vertical="center" wrapText="1" indent="1"/>
    </xf>
    <xf numFmtId="3" fontId="29" fillId="0" borderId="13" xfId="0" applyNumberFormat="1" applyFont="1" applyFill="1" applyBorder="1" applyAlignment="1">
      <alignment horizontal="right" vertical="center" wrapText="1" indent="1"/>
    </xf>
    <xf numFmtId="164" fontId="31" fillId="0" borderId="16" xfId="0" applyNumberFormat="1" applyFont="1" applyFill="1" applyBorder="1" applyAlignment="1">
      <alignment horizontal="right" vertical="center" wrapText="1" indent="1"/>
    </xf>
    <xf numFmtId="164" fontId="31" fillId="0" borderId="15" xfId="0" applyNumberFormat="1" applyFont="1" applyFill="1" applyBorder="1" applyAlignment="1">
      <alignment horizontal="right" vertical="center" wrapText="1" indent="1"/>
    </xf>
    <xf numFmtId="164" fontId="29" fillId="0" borderId="13" xfId="0" applyNumberFormat="1" applyFont="1" applyFill="1" applyBorder="1" applyAlignment="1">
      <alignment horizontal="right" vertical="center" wrapText="1" indent="1"/>
    </xf>
    <xf numFmtId="3" fontId="32" fillId="8" borderId="15" xfId="0" applyNumberFormat="1" applyFont="1" applyFill="1" applyBorder="1" applyAlignment="1">
      <alignment horizontal="right" vertical="center" wrapText="1" indent="1"/>
    </xf>
    <xf numFmtId="3" fontId="30" fillId="8" borderId="13" xfId="0" applyNumberFormat="1" applyFont="1" applyFill="1" applyBorder="1" applyAlignment="1">
      <alignment horizontal="right" vertical="center" wrapText="1" indent="1"/>
    </xf>
    <xf numFmtId="164" fontId="32" fillId="8" borderId="16" xfId="0" applyNumberFormat="1" applyFont="1" applyFill="1" applyBorder="1" applyAlignment="1">
      <alignment horizontal="right" vertical="center" wrapText="1" indent="1"/>
    </xf>
    <xf numFmtId="164" fontId="32" fillId="8" borderId="15" xfId="0" applyNumberFormat="1" applyFont="1" applyFill="1" applyBorder="1" applyAlignment="1">
      <alignment horizontal="right" vertical="center" wrapText="1" indent="1"/>
    </xf>
    <xf numFmtId="164" fontId="30" fillId="8" borderId="13" xfId="0" applyNumberFormat="1" applyFont="1" applyFill="1" applyBorder="1" applyAlignment="1">
      <alignment horizontal="right" vertical="center" wrapText="1" indent="1"/>
    </xf>
    <xf numFmtId="3" fontId="32" fillId="10" borderId="15" xfId="0" applyNumberFormat="1" applyFont="1" applyFill="1" applyBorder="1" applyAlignment="1">
      <alignment horizontal="right" vertical="center" wrapText="1" indent="1"/>
    </xf>
    <xf numFmtId="3" fontId="30" fillId="10" borderId="13" xfId="0" applyNumberFormat="1" applyFont="1" applyFill="1" applyBorder="1" applyAlignment="1">
      <alignment horizontal="right" vertical="center" wrapText="1" indent="1"/>
    </xf>
    <xf numFmtId="164" fontId="32" fillId="10" borderId="16" xfId="0" applyNumberFormat="1" applyFont="1" applyFill="1" applyBorder="1" applyAlignment="1">
      <alignment horizontal="right" vertical="center" wrapText="1" indent="1"/>
    </xf>
    <xf numFmtId="164" fontId="32" fillId="10" borderId="15" xfId="0" applyNumberFormat="1" applyFont="1" applyFill="1" applyBorder="1" applyAlignment="1">
      <alignment horizontal="right" vertical="center" wrapText="1" indent="1"/>
    </xf>
    <xf numFmtId="164" fontId="30" fillId="10" borderId="13" xfId="0" applyNumberFormat="1" applyFont="1" applyFill="1" applyBorder="1" applyAlignment="1">
      <alignment horizontal="right" vertical="center" wrapText="1" indent="1"/>
    </xf>
    <xf numFmtId="3" fontId="31" fillId="5" borderId="15" xfId="0" applyNumberFormat="1" applyFont="1" applyFill="1" applyBorder="1" applyAlignment="1">
      <alignment horizontal="right" vertical="center" wrapText="1" indent="1"/>
    </xf>
    <xf numFmtId="3" fontId="29" fillId="5" borderId="13" xfId="0" applyNumberFormat="1" applyFont="1" applyFill="1" applyBorder="1" applyAlignment="1">
      <alignment horizontal="right" vertical="center" wrapText="1" indent="1"/>
    </xf>
    <xf numFmtId="164" fontId="31" fillId="5" borderId="16" xfId="0" applyNumberFormat="1" applyFont="1" applyFill="1" applyBorder="1" applyAlignment="1">
      <alignment horizontal="right" vertical="center" wrapText="1" indent="1"/>
    </xf>
    <xf numFmtId="164" fontId="31" fillId="5" borderId="15" xfId="0" applyNumberFormat="1" applyFont="1" applyFill="1" applyBorder="1" applyAlignment="1">
      <alignment horizontal="right" vertical="center" wrapText="1" indent="1"/>
    </xf>
    <xf numFmtId="164" fontId="29" fillId="5" borderId="13" xfId="0" applyNumberFormat="1" applyFont="1" applyFill="1" applyBorder="1" applyAlignment="1">
      <alignment horizontal="right" vertical="center" wrapText="1" indent="1"/>
    </xf>
    <xf numFmtId="164" fontId="29" fillId="10" borderId="13" xfId="0" applyNumberFormat="1" applyFont="1" applyFill="1" applyBorder="1" applyAlignment="1">
      <alignment horizontal="right" vertical="center" wrapText="1" indent="1"/>
    </xf>
    <xf numFmtId="3" fontId="32" fillId="7" borderId="15" xfId="0" applyNumberFormat="1" applyFont="1" applyFill="1" applyBorder="1" applyAlignment="1">
      <alignment horizontal="right" vertical="center" wrapText="1" indent="1"/>
    </xf>
    <xf numFmtId="3" fontId="30" fillId="7" borderId="13" xfId="0" applyNumberFormat="1" applyFont="1" applyFill="1" applyBorder="1" applyAlignment="1">
      <alignment horizontal="right" vertical="center" wrapText="1" indent="1"/>
    </xf>
    <xf numFmtId="164" fontId="32" fillId="7" borderId="16" xfId="0" applyNumberFormat="1" applyFont="1" applyFill="1" applyBorder="1" applyAlignment="1">
      <alignment horizontal="right" vertical="center" wrapText="1" indent="1"/>
    </xf>
    <xf numFmtId="164" fontId="32" fillId="7" borderId="15" xfId="0" applyNumberFormat="1" applyFont="1" applyFill="1" applyBorder="1" applyAlignment="1">
      <alignment horizontal="right" vertical="center" wrapText="1" indent="1"/>
    </xf>
    <xf numFmtId="164" fontId="30" fillId="7" borderId="13" xfId="0" applyNumberFormat="1" applyFont="1" applyFill="1" applyBorder="1" applyAlignment="1">
      <alignment horizontal="right" vertical="center" wrapText="1" indent="1"/>
    </xf>
    <xf numFmtId="3" fontId="6" fillId="15" borderId="15" xfId="3" applyNumberFormat="1" applyFont="1" applyFill="1" applyBorder="1" applyAlignment="1">
      <alignment horizontal="right" vertical="center" indent="1"/>
    </xf>
    <xf numFmtId="3" fontId="10" fillId="15" borderId="13" xfId="3" applyNumberFormat="1" applyFont="1" applyFill="1" applyBorder="1" applyAlignment="1">
      <alignment horizontal="right" vertical="center" indent="1"/>
    </xf>
    <xf numFmtId="164" fontId="6" fillId="15" borderId="16" xfId="3" applyNumberFormat="1" applyFont="1" applyFill="1" applyBorder="1" applyAlignment="1">
      <alignment horizontal="right" vertical="center" indent="1"/>
    </xf>
    <xf numFmtId="164" fontId="6" fillId="15" borderId="15" xfId="3" applyNumberFormat="1" applyFont="1" applyFill="1" applyBorder="1" applyAlignment="1">
      <alignment horizontal="right" vertical="center" indent="1"/>
    </xf>
    <xf numFmtId="164" fontId="10" fillId="15" borderId="13" xfId="3" applyNumberFormat="1" applyFont="1" applyFill="1" applyBorder="1" applyAlignment="1">
      <alignment horizontal="right" vertical="center" indent="1"/>
    </xf>
    <xf numFmtId="164" fontId="31" fillId="5" borderId="1" xfId="0" applyNumberFormat="1" applyFont="1" applyFill="1" applyBorder="1" applyAlignment="1">
      <alignment horizontal="right" vertical="center" wrapText="1" indent="1"/>
    </xf>
    <xf numFmtId="165" fontId="3" fillId="0" borderId="1" xfId="3" applyNumberFormat="1" applyFont="1" applyFill="1" applyBorder="1" applyAlignment="1">
      <alignment horizontal="right" vertical="center" indent="1"/>
    </xf>
    <xf numFmtId="164" fontId="31" fillId="16" borderId="1" xfId="0" applyNumberFormat="1" applyFont="1" applyFill="1" applyBorder="1" applyAlignment="1">
      <alignment horizontal="right" vertical="center" wrapText="1" indent="1"/>
    </xf>
    <xf numFmtId="49" fontId="19" fillId="0" borderId="0" xfId="3" applyNumberFormat="1" applyFont="1" applyBorder="1" applyAlignment="1">
      <alignment horizontal="center" vertical="center"/>
    </xf>
    <xf numFmtId="0" fontId="19" fillId="0" borderId="0" xfId="3" applyFont="1" applyFill="1" applyBorder="1" applyAlignment="1">
      <alignment vertical="center"/>
    </xf>
    <xf numFmtId="164" fontId="31" fillId="16" borderId="0" xfId="0" applyNumberFormat="1" applyFont="1" applyFill="1" applyBorder="1" applyAlignment="1">
      <alignment horizontal="right" vertical="center" wrapText="1" indent="1"/>
    </xf>
    <xf numFmtId="0" fontId="3" fillId="0" borderId="0" xfId="3" applyFont="1" applyFill="1" applyBorder="1" applyAlignment="1">
      <alignment vertical="center"/>
    </xf>
    <xf numFmtId="0" fontId="3" fillId="0" borderId="0" xfId="3" applyFont="1" applyFill="1"/>
    <xf numFmtId="165" fontId="33" fillId="12" borderId="1" xfId="0" applyNumberFormat="1" applyFont="1" applyFill="1" applyBorder="1" applyAlignment="1">
      <alignment horizontal="right" indent="1"/>
    </xf>
    <xf numFmtId="165" fontId="27" fillId="12" borderId="1" xfId="0" applyNumberFormat="1" applyFont="1" applyFill="1" applyBorder="1" applyAlignment="1">
      <alignment horizontal="right" indent="1"/>
    </xf>
    <xf numFmtId="165" fontId="3" fillId="12" borderId="1" xfId="0" applyNumberFormat="1" applyFont="1" applyFill="1" applyBorder="1" applyAlignment="1">
      <alignment horizontal="right" indent="1"/>
    </xf>
    <xf numFmtId="165" fontId="33" fillId="11" borderId="1" xfId="0" applyNumberFormat="1" applyFont="1" applyFill="1" applyBorder="1" applyAlignment="1">
      <alignment horizontal="right" indent="1"/>
    </xf>
    <xf numFmtId="165" fontId="27" fillId="11" borderId="1" xfId="0" applyNumberFormat="1" applyFont="1" applyFill="1" applyBorder="1" applyAlignment="1">
      <alignment horizontal="right" indent="1"/>
    </xf>
    <xf numFmtId="165" fontId="3" fillId="11" borderId="1" xfId="0" applyNumberFormat="1" applyFont="1" applyFill="1" applyBorder="1" applyAlignment="1">
      <alignment horizontal="right" indent="1"/>
    </xf>
    <xf numFmtId="165" fontId="34" fillId="13" borderId="1" xfId="0" applyNumberFormat="1" applyFont="1" applyFill="1" applyBorder="1" applyAlignment="1">
      <alignment horizontal="right" indent="1"/>
    </xf>
    <xf numFmtId="165" fontId="33" fillId="14" borderId="1" xfId="0" applyNumberFormat="1" applyFont="1" applyFill="1" applyBorder="1" applyAlignment="1">
      <alignment horizontal="right" indent="1"/>
    </xf>
    <xf numFmtId="165" fontId="27" fillId="14" borderId="1" xfId="0" applyNumberFormat="1" applyFont="1" applyFill="1" applyBorder="1" applyAlignment="1">
      <alignment horizontal="right" indent="1"/>
    </xf>
    <xf numFmtId="165" fontId="3" fillId="14" borderId="1" xfId="0" applyNumberFormat="1" applyFont="1" applyFill="1" applyBorder="1" applyAlignment="1">
      <alignment horizontal="right" indent="1"/>
    </xf>
    <xf numFmtId="165" fontId="33" fillId="13" borderId="1" xfId="0" applyNumberFormat="1" applyFont="1" applyFill="1" applyBorder="1" applyAlignment="1">
      <alignment horizontal="right" indent="1"/>
    </xf>
    <xf numFmtId="165" fontId="27" fillId="13" borderId="1" xfId="0" applyNumberFormat="1" applyFont="1" applyFill="1" applyBorder="1" applyAlignment="1">
      <alignment horizontal="right" indent="1"/>
    </xf>
    <xf numFmtId="165" fontId="3" fillId="13" borderId="1" xfId="0" applyNumberFormat="1" applyFont="1" applyFill="1" applyBorder="1" applyAlignment="1">
      <alignment horizontal="right" indent="1"/>
    </xf>
    <xf numFmtId="0" fontId="35" fillId="8" borderId="15" xfId="3" applyFont="1" applyFill="1" applyBorder="1" applyAlignment="1">
      <alignment horizontal="center" vertical="center" wrapText="1"/>
    </xf>
    <xf numFmtId="0" fontId="36" fillId="8" borderId="13" xfId="3" applyFont="1" applyFill="1" applyBorder="1" applyAlignment="1">
      <alignment horizontal="center" vertical="center" wrapText="1"/>
    </xf>
    <xf numFmtId="0" fontId="36" fillId="8" borderId="16" xfId="3" applyFont="1" applyFill="1" applyBorder="1" applyAlignment="1">
      <alignment horizontal="center" vertical="center" wrapText="1"/>
    </xf>
    <xf numFmtId="0" fontId="19" fillId="8" borderId="16" xfId="3" applyFont="1" applyFill="1" applyBorder="1" applyAlignment="1">
      <alignment horizontal="center" vertical="center" wrapText="1"/>
    </xf>
    <xf numFmtId="0" fontId="37" fillId="0" borderId="1" xfId="3" applyFont="1" applyFill="1" applyBorder="1" applyAlignment="1">
      <alignment horizontal="center" vertical="center" wrapText="1"/>
    </xf>
    <xf numFmtId="0" fontId="37" fillId="0" borderId="6" xfId="3" applyFont="1" applyFill="1" applyBorder="1" applyAlignment="1">
      <alignment horizontal="center" vertical="center" wrapText="1"/>
    </xf>
    <xf numFmtId="0" fontId="36" fillId="0" borderId="6" xfId="3" applyFont="1" applyFill="1" applyBorder="1" applyAlignment="1">
      <alignment horizontal="center" vertical="center" wrapText="1"/>
    </xf>
    <xf numFmtId="0" fontId="19" fillId="0" borderId="1" xfId="3" applyFont="1" applyBorder="1" applyAlignment="1">
      <alignment horizontal="center" vertical="center" wrapText="1"/>
    </xf>
    <xf numFmtId="0" fontId="19" fillId="0" borderId="1" xfId="3" applyFont="1" applyFill="1" applyBorder="1" applyAlignment="1">
      <alignment horizontal="center" vertical="center" wrapText="1"/>
    </xf>
    <xf numFmtId="0" fontId="35" fillId="0" borderId="6" xfId="3"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10" borderId="0" xfId="0" applyFont="1" applyFill="1" applyAlignment="1">
      <alignment horizontal="center" vertical="top" wrapText="1"/>
    </xf>
    <xf numFmtId="0" fontId="20" fillId="10" borderId="1" xfId="0" applyFont="1" applyFill="1" applyBorder="1" applyAlignment="1">
      <alignment horizontal="center" vertical="top" wrapText="1"/>
    </xf>
    <xf numFmtId="165" fontId="6" fillId="17" borderId="1" xfId="3" applyNumberFormat="1" applyFont="1" applyFill="1" applyBorder="1" applyAlignment="1">
      <alignment horizontal="right" indent="1"/>
    </xf>
    <xf numFmtId="0" fontId="21" fillId="0" borderId="0" xfId="4" applyFont="1" applyAlignment="1">
      <alignment horizontal="left" vertical="center"/>
    </xf>
    <xf numFmtId="3" fontId="8" fillId="0" borderId="1" xfId="3" applyNumberFormat="1" applyFont="1" applyFill="1" applyBorder="1" applyAlignment="1">
      <alignment horizontal="right" vertical="center" indent="1"/>
    </xf>
    <xf numFmtId="3" fontId="29" fillId="0" borderId="15" xfId="0" applyNumberFormat="1" applyFont="1" applyFill="1" applyBorder="1" applyAlignment="1">
      <alignment horizontal="right" vertical="center" wrapText="1" indent="1"/>
    </xf>
    <xf numFmtId="164" fontId="29" fillId="0" borderId="16" xfId="0" applyNumberFormat="1" applyFont="1" applyFill="1" applyBorder="1" applyAlignment="1">
      <alignment horizontal="right" vertical="center" wrapText="1" indent="1"/>
    </xf>
    <xf numFmtId="164" fontId="29" fillId="0" borderId="15" xfId="0" applyNumberFormat="1" applyFont="1" applyFill="1" applyBorder="1" applyAlignment="1">
      <alignment horizontal="right" vertical="center" wrapText="1" indent="1"/>
    </xf>
    <xf numFmtId="0" fontId="20" fillId="7" borderId="14" xfId="0" applyFont="1" applyFill="1" applyBorder="1" applyAlignment="1">
      <alignment horizontal="left" vertical="top" wrapText="1"/>
    </xf>
    <xf numFmtId="3" fontId="6" fillId="0" borderId="1" xfId="3" applyNumberFormat="1" applyFont="1" applyFill="1" applyBorder="1" applyAlignment="1">
      <alignment horizontal="right" vertical="center" indent="1"/>
    </xf>
    <xf numFmtId="3" fontId="30" fillId="0" borderId="1" xfId="0" applyNumberFormat="1" applyFont="1" applyFill="1" applyBorder="1" applyAlignment="1">
      <alignment horizontal="right" vertical="center" wrapText="1" indent="1"/>
    </xf>
    <xf numFmtId="164" fontId="6" fillId="0" borderId="1" xfId="3" applyNumberFormat="1" applyFont="1" applyFill="1" applyBorder="1" applyAlignment="1">
      <alignment horizontal="right" indent="1"/>
    </xf>
    <xf numFmtId="165" fontId="6" fillId="0" borderId="1" xfId="3" applyNumberFormat="1" applyFont="1" applyFill="1" applyBorder="1" applyAlignment="1">
      <alignment horizontal="right" indent="1"/>
    </xf>
    <xf numFmtId="3" fontId="10" fillId="0" borderId="1" xfId="3" applyNumberFormat="1" applyFont="1" applyFill="1" applyBorder="1" applyAlignment="1">
      <alignment horizontal="right" vertical="center" indent="1"/>
    </xf>
    <xf numFmtId="3" fontId="3" fillId="10" borderId="1" xfId="3" applyNumberFormat="1" applyFont="1" applyFill="1" applyBorder="1" applyAlignment="1">
      <alignment horizontal="right" vertical="center" indent="1"/>
    </xf>
    <xf numFmtId="3" fontId="8" fillId="10" borderId="1" xfId="3" applyNumberFormat="1" applyFont="1" applyFill="1" applyBorder="1" applyAlignment="1">
      <alignment horizontal="right" vertical="center" indent="1"/>
    </xf>
    <xf numFmtId="164" fontId="3" fillId="10" borderId="1" xfId="3" applyNumberFormat="1" applyFont="1" applyFill="1" applyBorder="1" applyAlignment="1">
      <alignment horizontal="right" indent="1"/>
    </xf>
    <xf numFmtId="165" fontId="3" fillId="10" borderId="1" xfId="3" applyNumberFormat="1" applyFont="1" applyFill="1" applyBorder="1" applyAlignment="1">
      <alignment horizontal="right" indent="1"/>
    </xf>
    <xf numFmtId="3" fontId="29" fillId="10" borderId="1" xfId="0" applyNumberFormat="1" applyFont="1" applyFill="1" applyBorder="1" applyAlignment="1">
      <alignment horizontal="right" vertical="center" wrapText="1" indent="1"/>
    </xf>
    <xf numFmtId="165" fontId="18" fillId="0" borderId="0" xfId="4" applyNumberFormat="1" applyFont="1"/>
    <xf numFmtId="0" fontId="21" fillId="8" borderId="0" xfId="4" applyFont="1" applyFill="1" applyBorder="1" applyAlignment="1">
      <alignment horizontal="center" vertical="center" wrapText="1"/>
    </xf>
    <xf numFmtId="166" fontId="18" fillId="0" borderId="1" xfId="2" applyNumberFormat="1" applyFont="1" applyFill="1" applyBorder="1" applyAlignment="1">
      <alignment horizontal="right"/>
    </xf>
    <xf numFmtId="165" fontId="19" fillId="0" borderId="0" xfId="0" applyNumberFormat="1" applyFont="1" applyFill="1"/>
    <xf numFmtId="0" fontId="38" fillId="8" borderId="17" xfId="3" applyFont="1" applyFill="1" applyBorder="1" applyAlignment="1">
      <alignment horizontal="center" vertical="center" wrapText="1"/>
    </xf>
    <xf numFmtId="0" fontId="38" fillId="8" borderId="4" xfId="3" applyFont="1" applyFill="1" applyBorder="1" applyAlignment="1">
      <alignment horizontal="center" vertical="center" wrapText="1"/>
    </xf>
    <xf numFmtId="165" fontId="23" fillId="0" borderId="0" xfId="0" applyNumberFormat="1" applyFont="1" applyFill="1" applyBorder="1" applyAlignment="1">
      <alignment horizontal="left" vertical="top" wrapText="1"/>
    </xf>
    <xf numFmtId="164" fontId="19" fillId="0" borderId="0" xfId="3" applyNumberFormat="1" applyFont="1"/>
    <xf numFmtId="166" fontId="23" fillId="0" borderId="0" xfId="0" applyNumberFormat="1" applyFont="1" applyFill="1" applyBorder="1" applyAlignment="1">
      <alignment horizontal="left" vertical="top" wrapText="1"/>
    </xf>
    <xf numFmtId="167" fontId="3" fillId="0" borderId="0" xfId="0" applyNumberFormat="1" applyFont="1"/>
    <xf numFmtId="165" fontId="33" fillId="12" borderId="1" xfId="4" applyNumberFormat="1" applyFont="1" applyFill="1" applyBorder="1" applyAlignment="1">
      <alignment horizontal="right" indent="1"/>
    </xf>
    <xf numFmtId="165" fontId="27" fillId="12" borderId="1" xfId="4" applyNumberFormat="1" applyFont="1" applyFill="1" applyBorder="1" applyAlignment="1">
      <alignment horizontal="right" indent="1"/>
    </xf>
    <xf numFmtId="165" fontId="3" fillId="12" borderId="1" xfId="4" applyNumberFormat="1" applyFont="1" applyFill="1" applyBorder="1" applyAlignment="1">
      <alignment horizontal="right" indent="1"/>
    </xf>
    <xf numFmtId="165" fontId="33" fillId="14" borderId="1" xfId="4" applyNumberFormat="1" applyFont="1" applyFill="1" applyBorder="1" applyAlignment="1">
      <alignment horizontal="right" indent="1"/>
    </xf>
    <xf numFmtId="165" fontId="27" fillId="14" borderId="1" xfId="4" applyNumberFormat="1" applyFont="1" applyFill="1" applyBorder="1" applyAlignment="1">
      <alignment horizontal="right" indent="1"/>
    </xf>
    <xf numFmtId="165" fontId="3" fillId="14" borderId="1" xfId="4" applyNumberFormat="1" applyFont="1" applyFill="1" applyBorder="1" applyAlignment="1">
      <alignment horizontal="right" indent="1"/>
    </xf>
    <xf numFmtId="0" fontId="25" fillId="10" borderId="1" xfId="3" applyFont="1" applyFill="1" applyBorder="1" applyAlignment="1">
      <alignment horizontal="center"/>
    </xf>
    <xf numFmtId="0" fontId="25" fillId="10" borderId="13" xfId="3" applyFont="1" applyFill="1" applyBorder="1" applyAlignment="1">
      <alignment horizontal="center"/>
    </xf>
    <xf numFmtId="3" fontId="19" fillId="0" borderId="0" xfId="3" applyNumberFormat="1" applyFont="1" applyFill="1"/>
    <xf numFmtId="3" fontId="3" fillId="0" borderId="0" xfId="3" applyNumberFormat="1" applyFont="1"/>
    <xf numFmtId="164" fontId="19" fillId="0" borderId="0" xfId="3" applyNumberFormat="1" applyFont="1" applyFill="1"/>
    <xf numFmtId="0" fontId="19" fillId="0" borderId="0" xfId="3" applyFont="1" applyFill="1" applyAlignment="1">
      <alignment horizontal="center" vertical="center"/>
    </xf>
    <xf numFmtId="49" fontId="19" fillId="0" borderId="0" xfId="3" applyNumberFormat="1" applyFont="1" applyBorder="1" applyAlignment="1">
      <alignment vertical="center"/>
    </xf>
    <xf numFmtId="0" fontId="25" fillId="0" borderId="0" xfId="3" applyFont="1" applyFill="1" applyBorder="1" applyAlignment="1">
      <alignment vertical="center"/>
    </xf>
    <xf numFmtId="165" fontId="25" fillId="0" borderId="0" xfId="3" applyNumberFormat="1" applyFont="1" applyFill="1" applyBorder="1" applyAlignment="1">
      <alignment horizontal="right" indent="1"/>
    </xf>
    <xf numFmtId="0" fontId="6" fillId="0" borderId="0" xfId="0" applyFont="1" applyFill="1" applyBorder="1" applyAlignment="1">
      <alignment horizontal="center" vertical="center"/>
    </xf>
    <xf numFmtId="0" fontId="6" fillId="0" borderId="0" xfId="3" applyFont="1" applyFill="1" applyBorder="1" applyAlignment="1">
      <alignment horizontal="center" vertical="center"/>
    </xf>
    <xf numFmtId="49" fontId="19" fillId="0" borderId="0" xfId="3" applyNumberFormat="1" applyFont="1" applyFill="1" applyBorder="1" applyAlignment="1">
      <alignment vertical="center"/>
    </xf>
    <xf numFmtId="0" fontId="20" fillId="0" borderId="0" xfId="0" applyFont="1" applyFill="1" applyBorder="1" applyAlignment="1">
      <alignment vertical="center" wrapText="1"/>
    </xf>
    <xf numFmtId="0" fontId="4" fillId="0" borderId="0" xfId="0" applyFont="1" applyFill="1" applyAlignment="1">
      <alignment horizontal="left" vertical="center"/>
    </xf>
    <xf numFmtId="0" fontId="31" fillId="0" borderId="0" xfId="0" applyFont="1" applyFill="1" applyAlignment="1">
      <alignment horizontal="left" vertical="center"/>
    </xf>
    <xf numFmtId="0" fontId="4" fillId="0" borderId="0" xfId="0" applyFont="1" applyAlignment="1">
      <alignment horizontal="left" vertical="center"/>
    </xf>
    <xf numFmtId="0" fontId="31" fillId="0" borderId="0" xfId="0" applyFont="1" applyAlignment="1">
      <alignment horizontal="left" vertical="center"/>
    </xf>
    <xf numFmtId="0" fontId="3" fillId="0" borderId="0" xfId="0" applyFont="1" applyAlignment="1">
      <alignment horizontal="left" vertical="center"/>
    </xf>
    <xf numFmtId="9" fontId="3" fillId="0" borderId="0" xfId="5" applyFont="1"/>
    <xf numFmtId="169" fontId="19" fillId="0" borderId="0" xfId="5" applyNumberFormat="1" applyFont="1"/>
    <xf numFmtId="0" fontId="12" fillId="0" borderId="0" xfId="0" applyFont="1" applyAlignment="1">
      <alignment vertical="center"/>
    </xf>
    <xf numFmtId="0" fontId="11" fillId="0" borderId="0" xfId="0" applyFont="1" applyAlignment="1">
      <alignment vertical="center"/>
    </xf>
    <xf numFmtId="0" fontId="13" fillId="0" borderId="18" xfId="0" applyFont="1" applyBorder="1" applyAlignment="1">
      <alignment vertical="center" wrapText="1"/>
    </xf>
    <xf numFmtId="0" fontId="13" fillId="0" borderId="19" xfId="0" applyFont="1" applyBorder="1" applyAlignment="1">
      <alignment vertical="center" wrapText="1"/>
    </xf>
    <xf numFmtId="0" fontId="14" fillId="0" borderId="20" xfId="0" applyFont="1" applyBorder="1" applyAlignment="1">
      <alignment vertical="center" wrapText="1"/>
    </xf>
    <xf numFmtId="0" fontId="12" fillId="0" borderId="0" xfId="0" applyFont="1" applyAlignment="1">
      <alignment vertical="center" wrapText="1"/>
    </xf>
    <xf numFmtId="0" fontId="11" fillId="0" borderId="0" xfId="0" applyFont="1" applyBorder="1" applyAlignment="1">
      <alignment vertical="center" wrapText="1"/>
    </xf>
    <xf numFmtId="0" fontId="0" fillId="0" borderId="0" xfId="0" applyBorder="1" applyAlignment="1"/>
    <xf numFmtId="0" fontId="15" fillId="0" borderId="0" xfId="0" applyFont="1"/>
    <xf numFmtId="0" fontId="17" fillId="0" borderId="0" xfId="1"/>
    <xf numFmtId="164" fontId="6" fillId="0" borderId="0" xfId="3" applyNumberFormat="1" applyFont="1" applyFill="1" applyBorder="1" applyAlignment="1">
      <alignment horizontal="right" vertical="center" indent="1"/>
    </xf>
    <xf numFmtId="3" fontId="3" fillId="8" borderId="1" xfId="3" applyNumberFormat="1" applyFont="1" applyFill="1" applyBorder="1" applyAlignment="1">
      <alignment horizontal="center" vertical="center"/>
    </xf>
    <xf numFmtId="164" fontId="3" fillId="8" borderId="1" xfId="3" applyNumberFormat="1" applyFont="1" applyFill="1" applyBorder="1" applyAlignment="1">
      <alignment horizontal="center" vertical="center"/>
    </xf>
    <xf numFmtId="165" fontId="3" fillId="8" borderId="1" xfId="3" applyNumberFormat="1" applyFont="1" applyFill="1" applyBorder="1" applyAlignment="1">
      <alignment horizontal="center" vertical="center"/>
    </xf>
    <xf numFmtId="3" fontId="6" fillId="8" borderId="1" xfId="3" applyNumberFormat="1" applyFont="1" applyFill="1" applyBorder="1" applyAlignment="1">
      <alignment horizontal="center" vertical="center"/>
    </xf>
    <xf numFmtId="164" fontId="6" fillId="8" borderId="1" xfId="3" applyNumberFormat="1" applyFont="1" applyFill="1" applyBorder="1" applyAlignment="1">
      <alignment horizontal="center" vertical="center"/>
    </xf>
    <xf numFmtId="165" fontId="6" fillId="8" borderId="1" xfId="3" applyNumberFormat="1" applyFont="1" applyFill="1" applyBorder="1" applyAlignment="1">
      <alignment horizontal="center" vertical="center"/>
    </xf>
    <xf numFmtId="3" fontId="3" fillId="0" borderId="1" xfId="3" applyNumberFormat="1" applyFont="1" applyBorder="1" applyAlignment="1">
      <alignment horizontal="center" vertical="center"/>
    </xf>
    <xf numFmtId="164" fontId="3" fillId="0" borderId="1" xfId="3" applyNumberFormat="1" applyFont="1" applyBorder="1" applyAlignment="1">
      <alignment horizontal="center" vertical="center"/>
    </xf>
    <xf numFmtId="165" fontId="3" fillId="0" borderId="1" xfId="3" applyNumberFormat="1" applyFont="1" applyBorder="1" applyAlignment="1">
      <alignment horizontal="center" vertical="center"/>
    </xf>
    <xf numFmtId="3" fontId="6" fillId="0" borderId="1" xfId="3" applyNumberFormat="1" applyFont="1" applyBorder="1" applyAlignment="1">
      <alignment horizontal="center" vertical="center"/>
    </xf>
    <xf numFmtId="164" fontId="6" fillId="0" borderId="1" xfId="3" applyNumberFormat="1" applyFont="1" applyBorder="1" applyAlignment="1">
      <alignment horizontal="center" vertical="center"/>
    </xf>
    <xf numFmtId="165" fontId="6" fillId="0" borderId="1" xfId="3" applyNumberFormat="1" applyFont="1" applyBorder="1" applyAlignment="1">
      <alignment horizontal="center" vertical="center"/>
    </xf>
    <xf numFmtId="3" fontId="10" fillId="8" borderId="1" xfId="3" applyNumberFormat="1" applyFont="1" applyFill="1" applyBorder="1" applyAlignment="1">
      <alignment horizontal="center" vertical="center"/>
    </xf>
    <xf numFmtId="164" fontId="10" fillId="8" borderId="1" xfId="3" applyNumberFormat="1" applyFont="1" applyFill="1" applyBorder="1" applyAlignment="1">
      <alignment horizontal="center" vertical="center"/>
    </xf>
    <xf numFmtId="165" fontId="10" fillId="8" borderId="1" xfId="3" applyNumberFormat="1" applyFont="1" applyFill="1" applyBorder="1" applyAlignment="1">
      <alignment horizontal="center" vertical="center"/>
    </xf>
    <xf numFmtId="3" fontId="6" fillId="10" borderId="1" xfId="3" applyNumberFormat="1" applyFont="1" applyFill="1" applyBorder="1" applyAlignment="1">
      <alignment horizontal="center" vertical="center"/>
    </xf>
    <xf numFmtId="164" fontId="6" fillId="10" borderId="1" xfId="3" applyNumberFormat="1" applyFont="1" applyFill="1" applyBorder="1" applyAlignment="1">
      <alignment horizontal="center" vertical="center"/>
    </xf>
    <xf numFmtId="165" fontId="6" fillId="10" borderId="1" xfId="3" applyNumberFormat="1" applyFont="1" applyFill="1" applyBorder="1" applyAlignment="1">
      <alignment horizontal="center" vertical="center"/>
    </xf>
    <xf numFmtId="49" fontId="25" fillId="10" borderId="1" xfId="3" applyNumberFormat="1" applyFont="1" applyFill="1" applyBorder="1" applyAlignment="1">
      <alignment horizontal="center" vertical="center" wrapText="1"/>
    </xf>
    <xf numFmtId="0" fontId="25" fillId="10" borderId="1" xfId="3" applyFont="1" applyFill="1" applyBorder="1" applyAlignment="1">
      <alignment horizontal="center" vertical="center" wrapText="1"/>
    </xf>
    <xf numFmtId="0" fontId="6" fillId="0" borderId="0" xfId="0" applyFont="1" applyAlignment="1">
      <alignment vertical="center"/>
    </xf>
    <xf numFmtId="165" fontId="32" fillId="0" borderId="1" xfId="0" applyNumberFormat="1" applyFont="1" applyFill="1" applyBorder="1" applyAlignment="1">
      <alignment horizontal="center"/>
    </xf>
    <xf numFmtId="165" fontId="29" fillId="0" borderId="1" xfId="0" applyNumberFormat="1" applyFont="1" applyFill="1" applyBorder="1" applyAlignment="1">
      <alignment horizontal="center"/>
    </xf>
    <xf numFmtId="165" fontId="32" fillId="8" borderId="1" xfId="0" applyNumberFormat="1" applyFont="1" applyFill="1" applyBorder="1" applyAlignment="1">
      <alignment horizontal="center"/>
    </xf>
    <xf numFmtId="165" fontId="29" fillId="8" borderId="1" xfId="0" applyNumberFormat="1" applyFont="1" applyFill="1" applyBorder="1" applyAlignment="1">
      <alignment horizontal="center"/>
    </xf>
    <xf numFmtId="168" fontId="32" fillId="0" borderId="1" xfId="2" applyNumberFormat="1" applyFont="1" applyFill="1" applyBorder="1" applyAlignment="1">
      <alignment horizontal="center" vertical="center" wrapText="1"/>
    </xf>
    <xf numFmtId="168" fontId="29" fillId="0" borderId="1" xfId="2" applyNumberFormat="1" applyFont="1" applyFill="1" applyBorder="1" applyAlignment="1">
      <alignment horizontal="center" vertical="center" wrapText="1"/>
    </xf>
    <xf numFmtId="168" fontId="32" fillId="8" borderId="1" xfId="2" applyNumberFormat="1" applyFont="1" applyFill="1" applyBorder="1" applyAlignment="1">
      <alignment horizontal="center" vertical="center" wrapText="1"/>
    </xf>
    <xf numFmtId="168" fontId="29" fillId="8" borderId="1" xfId="2" applyNumberFormat="1" applyFont="1" applyFill="1" applyBorder="1" applyAlignment="1">
      <alignment horizontal="center" vertical="center" wrapText="1"/>
    </xf>
    <xf numFmtId="170" fontId="29" fillId="0" borderId="1" xfId="2" applyNumberFormat="1" applyFont="1" applyFill="1" applyBorder="1" applyAlignment="1">
      <alignment horizontal="center" vertical="top" wrapText="1"/>
    </xf>
    <xf numFmtId="170" fontId="29" fillId="8" borderId="1" xfId="2" applyNumberFormat="1" applyFont="1" applyFill="1" applyBorder="1" applyAlignment="1">
      <alignment horizontal="center" vertical="top" wrapText="1"/>
    </xf>
    <xf numFmtId="168" fontId="6" fillId="0" borderId="4" xfId="2" applyNumberFormat="1" applyFont="1" applyBorder="1" applyAlignment="1">
      <alignment horizontal="center" vertical="center"/>
    </xf>
    <xf numFmtId="168" fontId="8" fillId="0" borderId="5" xfId="2" applyNumberFormat="1" applyFont="1" applyBorder="1" applyAlignment="1">
      <alignment horizontal="center" vertical="center"/>
    </xf>
    <xf numFmtId="168" fontId="6" fillId="0" borderId="5" xfId="2" applyNumberFormat="1" applyFont="1" applyBorder="1" applyAlignment="1">
      <alignment horizontal="center" vertical="center"/>
    </xf>
    <xf numFmtId="168" fontId="6" fillId="0" borderId="6" xfId="2" applyNumberFormat="1" applyFont="1" applyBorder="1" applyAlignment="1">
      <alignment horizontal="center" vertical="center"/>
    </xf>
    <xf numFmtId="168" fontId="6" fillId="0" borderId="1" xfId="2" applyNumberFormat="1" applyFont="1" applyBorder="1" applyAlignment="1">
      <alignment horizontal="center" vertical="center"/>
    </xf>
    <xf numFmtId="165" fontId="6" fillId="0" borderId="4"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6" fillId="0" borderId="5" xfId="0" applyNumberFormat="1" applyFont="1" applyBorder="1" applyAlignment="1">
      <alignment horizontal="center" vertical="center"/>
    </xf>
    <xf numFmtId="165" fontId="6" fillId="0" borderId="6" xfId="0" applyNumberFormat="1" applyFont="1" applyBorder="1" applyAlignment="1">
      <alignment horizontal="center" vertical="center"/>
    </xf>
    <xf numFmtId="165" fontId="6" fillId="0" borderId="1" xfId="0" applyNumberFormat="1" applyFont="1" applyBorder="1" applyAlignment="1">
      <alignment horizontal="center" vertical="center"/>
    </xf>
    <xf numFmtId="170" fontId="32" fillId="0" borderId="1" xfId="2" applyNumberFormat="1" applyFont="1" applyFill="1" applyBorder="1" applyAlignment="1">
      <alignment horizontal="center" vertical="top" wrapText="1"/>
    </xf>
    <xf numFmtId="170" fontId="32" fillId="8" borderId="1" xfId="2" applyNumberFormat="1" applyFont="1" applyFill="1" applyBorder="1" applyAlignment="1">
      <alignment horizontal="center" vertical="top" wrapText="1"/>
    </xf>
    <xf numFmtId="0" fontId="6" fillId="0" borderId="0" xfId="3" applyFont="1" applyAlignment="1">
      <alignment horizontal="left"/>
    </xf>
    <xf numFmtId="0" fontId="3" fillId="0" borderId="0" xfId="3" applyFont="1" applyAlignment="1">
      <alignment horizontal="left"/>
    </xf>
    <xf numFmtId="0" fontId="10" fillId="0" borderId="0" xfId="0" applyFont="1" applyAlignment="1">
      <alignment horizontal="left"/>
    </xf>
    <xf numFmtId="0" fontId="19" fillId="0" borderId="22" xfId="3" applyFont="1" applyBorder="1" applyAlignment="1">
      <alignment horizontal="left"/>
    </xf>
    <xf numFmtId="0" fontId="6" fillId="0" borderId="0" xfId="0" applyFont="1" applyAlignment="1">
      <alignment horizontal="left"/>
    </xf>
    <xf numFmtId="0" fontId="3" fillId="0" borderId="0" xfId="0" applyFont="1" applyAlignment="1">
      <alignment horizontal="left"/>
    </xf>
    <xf numFmtId="0" fontId="25" fillId="10" borderId="10" xfId="3" applyFont="1" applyFill="1" applyBorder="1" applyAlignment="1">
      <alignment horizontal="left" vertical="top"/>
    </xf>
    <xf numFmtId="0" fontId="25" fillId="10" borderId="11" xfId="3" applyFont="1" applyFill="1" applyBorder="1" applyAlignment="1">
      <alignment horizontal="left" vertical="top"/>
    </xf>
    <xf numFmtId="0" fontId="28" fillId="8" borderId="10" xfId="3" applyFont="1" applyFill="1" applyBorder="1" applyAlignment="1">
      <alignment vertical="top"/>
    </xf>
    <xf numFmtId="0" fontId="24" fillId="8" borderId="11" xfId="3" applyFont="1" applyFill="1" applyBorder="1" applyAlignment="1">
      <alignment vertical="top"/>
    </xf>
    <xf numFmtId="0" fontId="25" fillId="8" borderId="4" xfId="3" applyFont="1" applyFill="1" applyBorder="1" applyAlignment="1">
      <alignment vertical="center"/>
    </xf>
    <xf numFmtId="0" fontId="25" fillId="8" borderId="5" xfId="3" applyFont="1" applyFill="1" applyBorder="1" applyAlignment="1">
      <alignment vertical="center"/>
    </xf>
    <xf numFmtId="0" fontId="25" fillId="8" borderId="6" xfId="3" applyFont="1" applyFill="1" applyBorder="1" applyAlignment="1">
      <alignment vertical="center"/>
    </xf>
    <xf numFmtId="0" fontId="25" fillId="0" borderId="4" xfId="3" applyFont="1" applyBorder="1" applyAlignment="1">
      <alignment vertical="center"/>
    </xf>
    <xf numFmtId="0" fontId="25" fillId="0" borderId="5" xfId="3" applyFont="1" applyBorder="1" applyAlignment="1">
      <alignment vertical="center"/>
    </xf>
    <xf numFmtId="0" fontId="25" fillId="0" borderId="6" xfId="3" applyFont="1" applyBorder="1" applyAlignment="1">
      <alignment vertical="center"/>
    </xf>
    <xf numFmtId="0" fontId="28" fillId="8" borderId="10" xfId="3" applyFont="1" applyFill="1" applyBorder="1" applyAlignment="1">
      <alignment vertical="center"/>
    </xf>
    <xf numFmtId="0" fontId="24" fillId="8" borderId="11" xfId="3" applyFont="1" applyFill="1" applyBorder="1" applyAlignment="1">
      <alignment vertical="center"/>
    </xf>
    <xf numFmtId="0" fontId="25" fillId="10" borderId="4" xfId="3" applyFont="1" applyFill="1" applyBorder="1" applyAlignment="1">
      <alignment horizontal="center" vertical="center" wrapText="1"/>
    </xf>
    <xf numFmtId="0" fontId="25" fillId="10" borderId="6" xfId="3" applyFont="1" applyFill="1" applyBorder="1" applyAlignment="1">
      <alignment horizontal="center" vertical="center" wrapText="1"/>
    </xf>
    <xf numFmtId="0" fontId="19" fillId="10" borderId="4" xfId="3" applyFont="1" applyFill="1" applyBorder="1" applyAlignment="1">
      <alignment vertical="top"/>
    </xf>
    <xf numFmtId="0" fontId="19" fillId="10" borderId="6" xfId="3" applyFont="1" applyFill="1" applyBorder="1" applyAlignment="1">
      <alignment vertical="top"/>
    </xf>
    <xf numFmtId="0" fontId="25" fillId="10" borderId="4" xfId="3" applyFont="1" applyFill="1" applyBorder="1" applyAlignment="1">
      <alignment horizontal="center" vertical="center"/>
    </xf>
    <xf numFmtId="0" fontId="25" fillId="10" borderId="6" xfId="3" applyFont="1" applyFill="1" applyBorder="1" applyAlignment="1">
      <alignment horizontal="center" vertical="center"/>
    </xf>
    <xf numFmtId="0" fontId="25" fillId="10" borderId="10" xfId="3" applyFont="1" applyFill="1" applyBorder="1" applyAlignment="1">
      <alignment horizontal="center" vertical="center" wrapText="1"/>
    </xf>
    <xf numFmtId="0" fontId="25" fillId="10" borderId="12" xfId="3" applyFont="1" applyFill="1" applyBorder="1" applyAlignment="1">
      <alignment horizontal="center" vertical="center" wrapText="1"/>
    </xf>
    <xf numFmtId="0" fontId="25" fillId="10" borderId="11" xfId="3" applyFont="1" applyFill="1" applyBorder="1" applyAlignment="1">
      <alignment horizontal="center" vertical="center" wrapText="1"/>
    </xf>
    <xf numFmtId="0" fontId="39" fillId="8" borderId="10" xfId="0" applyFont="1" applyFill="1" applyBorder="1" applyAlignment="1">
      <alignment vertical="center"/>
    </xf>
    <xf numFmtId="0" fontId="39" fillId="8" borderId="11" xfId="0" applyFont="1" applyFill="1" applyBorder="1" applyAlignment="1">
      <alignment vertical="center"/>
    </xf>
    <xf numFmtId="0" fontId="20" fillId="8" borderId="10" xfId="0" applyFont="1" applyFill="1" applyBorder="1" applyAlignment="1">
      <alignment vertical="center"/>
    </xf>
    <xf numFmtId="0" fontId="20" fillId="8" borderId="11" xfId="0" applyFont="1" applyFill="1" applyBorder="1" applyAlignment="1">
      <alignment vertical="center"/>
    </xf>
    <xf numFmtId="0" fontId="6" fillId="0" borderId="0" xfId="0" applyFont="1" applyAlignment="1">
      <alignment horizontal="left" vertical="center"/>
    </xf>
    <xf numFmtId="0" fontId="20" fillId="0" borderId="10" xfId="0" applyFont="1" applyFill="1" applyBorder="1" applyAlignment="1">
      <alignment vertical="center"/>
    </xf>
    <xf numFmtId="0" fontId="20" fillId="0" borderId="11" xfId="0" applyFont="1" applyFill="1" applyBorder="1" applyAlignment="1">
      <alignment vertical="center"/>
    </xf>
    <xf numFmtId="0" fontId="39" fillId="0" borderId="10" xfId="0" applyFont="1" applyFill="1" applyBorder="1" applyAlignment="1">
      <alignment vertical="center"/>
    </xf>
    <xf numFmtId="0" fontId="19" fillId="0" borderId="11" xfId="0" applyFont="1" applyBorder="1" applyAlignment="1">
      <alignment vertical="center"/>
    </xf>
    <xf numFmtId="0" fontId="20" fillId="8" borderId="10" xfId="0" applyFont="1" applyFill="1" applyBorder="1" applyAlignment="1">
      <alignment vertical="center" wrapText="1"/>
    </xf>
    <xf numFmtId="0" fontId="20" fillId="8" borderId="11" xfId="0" applyFont="1" applyFill="1" applyBorder="1" applyAlignment="1">
      <alignment vertical="center" wrapText="1"/>
    </xf>
    <xf numFmtId="0" fontId="39" fillId="0" borderId="11" xfId="0" applyFont="1" applyFill="1" applyBorder="1" applyAlignment="1">
      <alignment vertical="center"/>
    </xf>
    <xf numFmtId="0" fontId="21" fillId="0" borderId="0" xfId="4" applyFont="1" applyAlignment="1">
      <alignment horizontal="left" vertical="center"/>
    </xf>
    <xf numFmtId="0" fontId="18" fillId="0" borderId="0" xfId="4" applyFont="1" applyAlignment="1">
      <alignment horizontal="left"/>
    </xf>
    <xf numFmtId="0" fontId="19" fillId="0" borderId="0" xfId="3" applyFont="1" applyFill="1" applyBorder="1" applyAlignment="1"/>
    <xf numFmtId="0" fontId="3" fillId="0" borderId="0" xfId="3" applyFont="1" applyAlignment="1">
      <alignment horizontal="left" wrapText="1"/>
    </xf>
    <xf numFmtId="0" fontId="25" fillId="2" borderId="10" xfId="3" applyFont="1" applyFill="1" applyBorder="1" applyAlignment="1">
      <alignment horizontal="left"/>
    </xf>
    <xf numFmtId="0" fontId="25" fillId="2" borderId="11" xfId="3" applyFont="1" applyFill="1" applyBorder="1" applyAlignment="1"/>
    <xf numFmtId="0" fontId="25" fillId="2" borderId="11" xfId="3" applyFont="1" applyFill="1" applyBorder="1" applyAlignment="1">
      <alignment horizontal="left"/>
    </xf>
    <xf numFmtId="0" fontId="25" fillId="0" borderId="10" xfId="3" applyFont="1" applyBorder="1" applyAlignment="1">
      <alignment horizontal="center" vertical="center"/>
    </xf>
    <xf numFmtId="0" fontId="25" fillId="0" borderId="12" xfId="3" applyFont="1" applyBorder="1" applyAlignment="1">
      <alignment horizontal="center" vertical="center"/>
    </xf>
    <xf numFmtId="0" fontId="25" fillId="0" borderId="11" xfId="3" applyFont="1" applyBorder="1" applyAlignment="1">
      <alignment horizontal="center" vertical="center"/>
    </xf>
    <xf numFmtId="0" fontId="38" fillId="4" borderId="4" xfId="3" applyFont="1" applyFill="1" applyBorder="1" applyAlignment="1">
      <alignment horizontal="left" vertical="center"/>
    </xf>
    <xf numFmtId="0" fontId="19" fillId="0" borderId="6" xfId="3" applyFont="1" applyBorder="1" applyAlignment="1">
      <alignment horizontal="left" vertical="center"/>
    </xf>
    <xf numFmtId="0" fontId="38" fillId="4" borderId="4" xfId="3" applyFont="1" applyFill="1" applyBorder="1" applyAlignment="1">
      <alignment horizontal="center" vertical="center"/>
    </xf>
    <xf numFmtId="0" fontId="19" fillId="0" borderId="6" xfId="3" applyFont="1" applyBorder="1" applyAlignment="1">
      <alignment horizontal="center" vertical="center"/>
    </xf>
    <xf numFmtId="0" fontId="38" fillId="0" borderId="10" xfId="3" applyFont="1" applyFill="1" applyBorder="1" applyAlignment="1">
      <alignment horizontal="center" vertical="center" wrapText="1"/>
    </xf>
    <xf numFmtId="0" fontId="38" fillId="0" borderId="12" xfId="3" applyFont="1" applyFill="1" applyBorder="1" applyAlignment="1">
      <alignment horizontal="center" vertical="center" wrapText="1"/>
    </xf>
    <xf numFmtId="0" fontId="38" fillId="0" borderId="11" xfId="3" applyFont="1" applyFill="1" applyBorder="1" applyAlignment="1">
      <alignment horizontal="center" vertical="center" wrapText="1"/>
    </xf>
    <xf numFmtId="0" fontId="19" fillId="0" borderId="11" xfId="3" applyFont="1" applyBorder="1" applyAlignment="1">
      <alignment horizontal="center" vertical="center"/>
    </xf>
    <xf numFmtId="0" fontId="3" fillId="0" borderId="0" xfId="3" applyFont="1" applyFill="1" applyBorder="1" applyAlignment="1">
      <alignment horizontal="left"/>
    </xf>
    <xf numFmtId="0" fontId="25" fillId="8" borderId="13" xfId="3" applyFont="1" applyFill="1" applyBorder="1" applyAlignment="1">
      <alignment horizontal="right"/>
    </xf>
    <xf numFmtId="0" fontId="25" fillId="8" borderId="14" xfId="3" applyFont="1" applyFill="1" applyBorder="1" applyAlignment="1">
      <alignment horizontal="right"/>
    </xf>
    <xf numFmtId="0" fontId="25" fillId="8" borderId="13" xfId="3" applyFont="1" applyFill="1" applyBorder="1" applyAlignment="1">
      <alignment horizontal="center" vertical="center"/>
    </xf>
    <xf numFmtId="0" fontId="25" fillId="10" borderId="13" xfId="3" applyFont="1" applyFill="1" applyBorder="1" applyAlignment="1">
      <alignment horizontal="center" vertical="center"/>
    </xf>
    <xf numFmtId="0" fontId="25" fillId="15" borderId="14" xfId="3" applyFont="1" applyFill="1" applyBorder="1" applyAlignment="1">
      <alignment horizontal="center" vertical="center"/>
    </xf>
    <xf numFmtId="0" fontId="25" fillId="15" borderId="21" xfId="3" applyFont="1" applyFill="1" applyBorder="1" applyAlignment="1">
      <alignment horizontal="center" vertical="center"/>
    </xf>
    <xf numFmtId="0" fontId="25" fillId="10" borderId="13" xfId="3" applyFont="1" applyFill="1" applyBorder="1" applyAlignment="1">
      <alignment horizontal="right"/>
    </xf>
    <xf numFmtId="0" fontId="25" fillId="10" borderId="14" xfId="3" applyFont="1" applyFill="1" applyBorder="1" applyAlignment="1">
      <alignment horizontal="right"/>
    </xf>
    <xf numFmtId="0" fontId="38" fillId="8" borderId="15" xfId="3" applyFont="1" applyFill="1" applyBorder="1" applyAlignment="1">
      <alignment horizontal="center" vertical="center" wrapText="1"/>
    </xf>
    <xf numFmtId="0" fontId="38" fillId="8" borderId="13" xfId="3" applyFont="1" applyFill="1" applyBorder="1" applyAlignment="1">
      <alignment horizontal="center" vertical="center" wrapText="1"/>
    </xf>
    <xf numFmtId="0" fontId="38" fillId="8" borderId="16" xfId="3" applyFont="1" applyFill="1" applyBorder="1" applyAlignment="1">
      <alignment horizontal="center" vertical="center" wrapText="1"/>
    </xf>
    <xf numFmtId="0" fontId="25" fillId="10" borderId="13" xfId="3" applyFont="1" applyFill="1" applyBorder="1" applyAlignment="1">
      <alignment horizontal="right" vertical="center"/>
    </xf>
    <xf numFmtId="0" fontId="25" fillId="10" borderId="14" xfId="3" applyFont="1" applyFill="1" applyBorder="1" applyAlignment="1">
      <alignment horizontal="right" vertical="center"/>
    </xf>
    <xf numFmtId="0" fontId="25" fillId="8" borderId="15" xfId="3" applyFont="1" applyFill="1" applyBorder="1" applyAlignment="1">
      <alignment horizontal="center" vertical="center"/>
    </xf>
    <xf numFmtId="0" fontId="38" fillId="18" borderId="13" xfId="3" applyFont="1" applyFill="1" applyBorder="1" applyAlignment="1">
      <alignment horizontal="center" vertical="center"/>
    </xf>
    <xf numFmtId="0" fontId="19" fillId="8" borderId="13" xfId="3" applyFont="1" applyFill="1" applyBorder="1" applyAlignment="1">
      <alignment horizontal="center" vertical="center"/>
    </xf>
    <xf numFmtId="0" fontId="35" fillId="18" borderId="14" xfId="3" applyFont="1" applyFill="1" applyBorder="1" applyAlignment="1">
      <alignment horizontal="center" vertical="center"/>
    </xf>
    <xf numFmtId="0" fontId="19" fillId="8" borderId="14" xfId="3" applyFont="1" applyFill="1" applyBorder="1" applyAlignment="1">
      <alignment horizontal="center" vertical="center"/>
    </xf>
    <xf numFmtId="0" fontId="25" fillId="8" borderId="13" xfId="3" applyFont="1" applyFill="1" applyBorder="1" applyAlignment="1">
      <alignment horizontal="left"/>
    </xf>
    <xf numFmtId="0" fontId="25" fillId="8" borderId="14" xfId="3" applyFont="1" applyFill="1" applyBorder="1" applyAlignment="1">
      <alignment horizontal="left"/>
    </xf>
    <xf numFmtId="0" fontId="20" fillId="9" borderId="13" xfId="0" applyFont="1" applyFill="1" applyBorder="1" applyAlignment="1">
      <alignment horizontal="center" vertical="center" wrapText="1"/>
    </xf>
    <xf numFmtId="0" fontId="20" fillId="0" borderId="0" xfId="0" applyFont="1" applyAlignment="1">
      <alignment horizontal="left" wrapText="1"/>
    </xf>
    <xf numFmtId="0" fontId="32" fillId="0" borderId="0" xfId="0" applyFont="1" applyAlignment="1">
      <alignment horizontal="left" vertical="center" wrapText="1"/>
    </xf>
    <xf numFmtId="0" fontId="11" fillId="0" borderId="0" xfId="0" applyFont="1" applyAlignment="1">
      <alignment vertical="center" wrapText="1"/>
    </xf>
    <xf numFmtId="0" fontId="0" fillId="0" borderId="0" xfId="0" applyAlignment="1"/>
    <xf numFmtId="0" fontId="11" fillId="0" borderId="0" xfId="0" applyFont="1" applyBorder="1" applyAlignment="1">
      <alignment vertical="center" wrapText="1"/>
    </xf>
    <xf numFmtId="0" fontId="0" fillId="0" borderId="0" xfId="0" applyBorder="1" applyAlignment="1"/>
    <xf numFmtId="0" fontId="0" fillId="0" borderId="0" xfId="0" applyAlignment="1">
      <alignment wrapText="1"/>
    </xf>
    <xf numFmtId="0" fontId="13" fillId="0" borderId="18" xfId="0" applyFont="1" applyBorder="1" applyAlignment="1">
      <alignment vertical="center" wrapText="1"/>
    </xf>
    <xf numFmtId="0" fontId="13" fillId="0" borderId="19" xfId="0" applyFont="1" applyBorder="1" applyAlignment="1">
      <alignment vertical="center" wrapText="1"/>
    </xf>
    <xf numFmtId="0" fontId="14" fillId="0" borderId="18" xfId="0" applyFont="1" applyBorder="1" applyAlignment="1">
      <alignment vertical="center" wrapText="1"/>
    </xf>
    <xf numFmtId="0" fontId="14" fillId="0" borderId="19" xfId="0" applyFont="1" applyBorder="1" applyAlignment="1">
      <alignment vertical="center" wrapText="1"/>
    </xf>
  </cellXfs>
  <cellStyles count="6">
    <cellStyle name="Lien hypertexte" xfId="1" builtinId="8"/>
    <cellStyle name="Milliers" xfId="2" builtinId="3"/>
    <cellStyle name="Normal" xfId="0" builtinId="0"/>
    <cellStyle name="Normal 2" xfId="3"/>
    <cellStyle name="Normal 3" xfId="4"/>
    <cellStyle name="Pourcentage"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4660194174762"/>
          <c:y val="6.1274656466989437E-2"/>
          <c:w val="0.82718446601941764"/>
          <c:h val="0.83823730046841605"/>
        </c:manualLayout>
      </c:layout>
      <c:areaChart>
        <c:grouping val="stacked"/>
        <c:varyColors val="0"/>
        <c:ser>
          <c:idx val="0"/>
          <c:order val="0"/>
          <c:tx>
            <c:strRef>
              <c:f>'Figure 1'!$B$3</c:f>
              <c:strCache>
                <c:ptCount val="1"/>
                <c:pt idx="0">
                  <c:v>Niveau 3 hors BEP</c:v>
                </c:pt>
              </c:strCache>
            </c:strRef>
          </c:tx>
          <c:spPr>
            <a:solidFill>
              <a:schemeClr val="accent5">
                <a:lumMod val="75000"/>
              </a:schemeClr>
            </a:solidFill>
            <a:ln w="12700">
              <a:solidFill>
                <a:schemeClr val="bg1"/>
              </a:solidFill>
              <a:prstDash val="solid"/>
            </a:ln>
          </c:spPr>
          <c:cat>
            <c:strRef>
              <c:f>'Figure 1'!$C$2:$W$2</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'Figure 1'!$C$3:$W$3</c:f>
              <c:numCache>
                <c:formatCode>#,##0</c:formatCode>
                <c:ptCount val="21"/>
                <c:pt idx="0">
                  <c:v>192359</c:v>
                </c:pt>
                <c:pt idx="1">
                  <c:v>186202</c:v>
                </c:pt>
                <c:pt idx="2">
                  <c:v>181771</c:v>
                </c:pt>
                <c:pt idx="3">
                  <c:v>177845</c:v>
                </c:pt>
                <c:pt idx="4">
                  <c:v>178807</c:v>
                </c:pt>
                <c:pt idx="5">
                  <c:v>182059</c:v>
                </c:pt>
                <c:pt idx="6">
                  <c:v>187137</c:v>
                </c:pt>
                <c:pt idx="7">
                  <c:v>190690</c:v>
                </c:pt>
                <c:pt idx="8">
                  <c:v>186059</c:v>
                </c:pt>
                <c:pt idx="9">
                  <c:v>187228</c:v>
                </c:pt>
                <c:pt idx="10">
                  <c:v>187537</c:v>
                </c:pt>
                <c:pt idx="11">
                  <c:v>187797</c:v>
                </c:pt>
                <c:pt idx="12">
                  <c:v>185875</c:v>
                </c:pt>
                <c:pt idx="13">
                  <c:v>174654</c:v>
                </c:pt>
                <c:pt idx="14">
                  <c:v>162226</c:v>
                </c:pt>
                <c:pt idx="15">
                  <c:v>159610</c:v>
                </c:pt>
                <c:pt idx="16">
                  <c:v>159998</c:v>
                </c:pt>
                <c:pt idx="17">
                  <c:v>162650</c:v>
                </c:pt>
                <c:pt idx="18">
                  <c:v>164874</c:v>
                </c:pt>
                <c:pt idx="19">
                  <c:v>167702</c:v>
                </c:pt>
                <c:pt idx="20">
                  <c:v>182068</c:v>
                </c:pt>
              </c:numCache>
            </c:numRef>
          </c:val>
        </c:ser>
        <c:ser>
          <c:idx val="1"/>
          <c:order val="1"/>
          <c:tx>
            <c:strRef>
              <c:f>'Figure 1'!$B$4</c:f>
              <c:strCache>
                <c:ptCount val="1"/>
                <c:pt idx="0">
                  <c:v>BEP</c:v>
                </c:pt>
              </c:strCache>
            </c:strRef>
          </c:tx>
          <c:spPr>
            <a:solidFill>
              <a:schemeClr val="accent5">
                <a:lumMod val="60000"/>
                <a:lumOff val="40000"/>
              </a:schemeClr>
            </a:solidFill>
            <a:ln w="12700">
              <a:solidFill>
                <a:schemeClr val="bg1"/>
              </a:solidFill>
              <a:prstDash val="solid"/>
            </a:ln>
          </c:spPr>
          <c:dLbls>
            <c:spPr>
              <a:noFill/>
              <a:ln w="25400">
                <a:noFill/>
              </a:ln>
            </c:spPr>
            <c:txPr>
              <a:bodyPr/>
              <a:lstStyle/>
              <a:p>
                <a:pPr algn="ctr" rtl="1">
                  <a:defRPr sz="1000" b="1" i="0" u="none" strike="noStrike" baseline="0">
                    <a:solidFill>
                      <a:srgbClr val="000000"/>
                    </a:solidFill>
                    <a:latin typeface="Calibri"/>
                    <a:ea typeface="Calibri"/>
                    <a:cs typeface="Calibri"/>
                  </a:defRPr>
                </a:pPr>
                <a:endParaRPr lang="fr-FR"/>
              </a:p>
            </c:txPr>
            <c:showLegendKey val="0"/>
            <c:showVal val="0"/>
            <c:showCatName val="0"/>
            <c:showSerName val="1"/>
            <c:showPercent val="0"/>
            <c:showBubbleSize val="0"/>
            <c:showLeaderLines val="0"/>
          </c:dLbls>
          <c:cat>
            <c:strRef>
              <c:f>'Figure 1'!$C$2:$W$2</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'Figure 1'!$C$4:$W$4</c:f>
              <c:numCache>
                <c:formatCode>#,##0</c:formatCode>
                <c:ptCount val="21"/>
                <c:pt idx="0">
                  <c:v>52974</c:v>
                </c:pt>
                <c:pt idx="1">
                  <c:v>51244</c:v>
                </c:pt>
                <c:pt idx="2">
                  <c:v>50395</c:v>
                </c:pt>
                <c:pt idx="3">
                  <c:v>47490</c:v>
                </c:pt>
                <c:pt idx="4">
                  <c:v>46467</c:v>
                </c:pt>
                <c:pt idx="5">
                  <c:v>46554</c:v>
                </c:pt>
                <c:pt idx="6">
                  <c:v>48254</c:v>
                </c:pt>
                <c:pt idx="7">
                  <c:v>48604</c:v>
                </c:pt>
                <c:pt idx="8">
                  <c:v>45600</c:v>
                </c:pt>
                <c:pt idx="9">
                  <c:v>22539</c:v>
                </c:pt>
                <c:pt idx="10">
                  <c:v>4320</c:v>
                </c:pt>
                <c:pt idx="11">
                  <c:v>1763</c:v>
                </c:pt>
                <c:pt idx="12">
                  <c:v>0</c:v>
                </c:pt>
                <c:pt idx="13">
                  <c:v>0</c:v>
                </c:pt>
                <c:pt idx="14">
                  <c:v>0</c:v>
                </c:pt>
                <c:pt idx="15">
                  <c:v>0</c:v>
                </c:pt>
                <c:pt idx="16">
                  <c:v>0</c:v>
                </c:pt>
                <c:pt idx="17">
                  <c:v>0</c:v>
                </c:pt>
                <c:pt idx="18">
                  <c:v>0</c:v>
                </c:pt>
                <c:pt idx="19">
                  <c:v>0</c:v>
                </c:pt>
                <c:pt idx="20">
                  <c:v>0</c:v>
                </c:pt>
              </c:numCache>
            </c:numRef>
          </c:val>
        </c:ser>
        <c:ser>
          <c:idx val="2"/>
          <c:order val="2"/>
          <c:tx>
            <c:strRef>
              <c:f>'Figure 1'!$B$5</c:f>
              <c:strCache>
                <c:ptCount val="1"/>
                <c:pt idx="0">
                  <c:v>Niveau 4 hors Bac pro</c:v>
                </c:pt>
              </c:strCache>
            </c:strRef>
          </c:tx>
          <c:spPr>
            <a:solidFill>
              <a:schemeClr val="bg1">
                <a:lumMod val="85000"/>
              </a:schemeClr>
            </a:solidFill>
            <a:ln w="12700">
              <a:solidFill>
                <a:schemeClr val="bg1"/>
              </a:solidFill>
              <a:prstDash val="solid"/>
            </a:ln>
          </c:spPr>
          <c:cat>
            <c:strRef>
              <c:f>'Figure 1'!$C$2:$W$2</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'Figure 1'!$C$5:$W$5</c:f>
              <c:numCache>
                <c:formatCode>#,##0</c:formatCode>
                <c:ptCount val="21"/>
                <c:pt idx="0">
                  <c:v>35951</c:v>
                </c:pt>
                <c:pt idx="1">
                  <c:v>37511</c:v>
                </c:pt>
                <c:pt idx="2">
                  <c:v>39755</c:v>
                </c:pt>
                <c:pt idx="3">
                  <c:v>41462</c:v>
                </c:pt>
                <c:pt idx="4">
                  <c:v>43511</c:v>
                </c:pt>
                <c:pt idx="5">
                  <c:v>46789</c:v>
                </c:pt>
                <c:pt idx="6">
                  <c:v>49242</c:v>
                </c:pt>
                <c:pt idx="7">
                  <c:v>50758</c:v>
                </c:pt>
                <c:pt idx="8">
                  <c:v>51586</c:v>
                </c:pt>
                <c:pt idx="9">
                  <c:v>54262</c:v>
                </c:pt>
                <c:pt idx="10">
                  <c:v>55998</c:v>
                </c:pt>
                <c:pt idx="11">
                  <c:v>55252</c:v>
                </c:pt>
                <c:pt idx="12">
                  <c:v>54022</c:v>
                </c:pt>
                <c:pt idx="13">
                  <c:v>52777</c:v>
                </c:pt>
                <c:pt idx="14">
                  <c:v>51183</c:v>
                </c:pt>
                <c:pt idx="15">
                  <c:v>50470</c:v>
                </c:pt>
                <c:pt idx="16">
                  <c:v>49741</c:v>
                </c:pt>
                <c:pt idx="17">
                  <c:v>50109</c:v>
                </c:pt>
                <c:pt idx="18">
                  <c:v>51594</c:v>
                </c:pt>
                <c:pt idx="19">
                  <c:v>53661</c:v>
                </c:pt>
                <c:pt idx="20">
                  <c:v>66784</c:v>
                </c:pt>
              </c:numCache>
            </c:numRef>
          </c:val>
        </c:ser>
        <c:ser>
          <c:idx val="3"/>
          <c:order val="3"/>
          <c:tx>
            <c:strRef>
              <c:f>'Figure 1'!$B$6</c:f>
              <c:strCache>
                <c:ptCount val="1"/>
                <c:pt idx="0">
                  <c:v>Bac pro</c:v>
                </c:pt>
              </c:strCache>
            </c:strRef>
          </c:tx>
          <c:spPr>
            <a:solidFill>
              <a:srgbClr val="A6A6A6"/>
            </a:solidFill>
            <a:ln w="12700">
              <a:solidFill>
                <a:schemeClr val="bg1"/>
              </a:solidFill>
              <a:prstDash val="solid"/>
            </a:ln>
          </c:spPr>
          <c:dLbls>
            <c:spPr>
              <a:noFill/>
              <a:ln w="25400">
                <a:noFill/>
              </a:ln>
            </c:spPr>
            <c:txPr>
              <a:bodyPr/>
              <a:lstStyle/>
              <a:p>
                <a:pPr algn="ctr" rtl="1">
                  <a:defRPr sz="1000" b="1" i="0" u="none" strike="noStrike" baseline="0">
                    <a:solidFill>
                      <a:srgbClr val="000000"/>
                    </a:solidFill>
                    <a:latin typeface="Calibri"/>
                    <a:ea typeface="Calibri"/>
                    <a:cs typeface="Calibri"/>
                  </a:defRPr>
                </a:pPr>
                <a:endParaRPr lang="fr-FR"/>
              </a:p>
            </c:txPr>
            <c:showLegendKey val="0"/>
            <c:showVal val="0"/>
            <c:showCatName val="0"/>
            <c:showSerName val="1"/>
            <c:showPercent val="0"/>
            <c:showBubbleSize val="0"/>
            <c:showLeaderLines val="0"/>
          </c:dLbls>
          <c:cat>
            <c:strRef>
              <c:f>'Figure 1'!$C$2:$W$2</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'Figure 1'!$C$6:$W$6</c:f>
              <c:numCache>
                <c:formatCode>#,##0</c:formatCode>
                <c:ptCount val="21"/>
                <c:pt idx="0">
                  <c:v>33404</c:v>
                </c:pt>
                <c:pt idx="1">
                  <c:v>34317</c:v>
                </c:pt>
                <c:pt idx="2">
                  <c:v>35047</c:v>
                </c:pt>
                <c:pt idx="3">
                  <c:v>35900</c:v>
                </c:pt>
                <c:pt idx="4">
                  <c:v>37112</c:v>
                </c:pt>
                <c:pt idx="5">
                  <c:v>39820</c:v>
                </c:pt>
                <c:pt idx="6">
                  <c:v>42709</c:v>
                </c:pt>
                <c:pt idx="7">
                  <c:v>44995</c:v>
                </c:pt>
                <c:pt idx="8">
                  <c:v>46884</c:v>
                </c:pt>
                <c:pt idx="9">
                  <c:v>57638</c:v>
                </c:pt>
                <c:pt idx="10">
                  <c:v>67020</c:v>
                </c:pt>
                <c:pt idx="11">
                  <c:v>68636</c:v>
                </c:pt>
                <c:pt idx="12">
                  <c:v>62875</c:v>
                </c:pt>
                <c:pt idx="13">
                  <c:v>58905</c:v>
                </c:pt>
                <c:pt idx="14">
                  <c:v>53697</c:v>
                </c:pt>
                <c:pt idx="15">
                  <c:v>51112</c:v>
                </c:pt>
                <c:pt idx="16">
                  <c:v>50073</c:v>
                </c:pt>
                <c:pt idx="17">
                  <c:v>50843</c:v>
                </c:pt>
                <c:pt idx="18">
                  <c:v>51859</c:v>
                </c:pt>
                <c:pt idx="19">
                  <c:v>53594</c:v>
                </c:pt>
                <c:pt idx="20">
                  <c:v>57452</c:v>
                </c:pt>
              </c:numCache>
            </c:numRef>
          </c:val>
        </c:ser>
        <c:ser>
          <c:idx val="4"/>
          <c:order val="4"/>
          <c:tx>
            <c:strRef>
              <c:f>'Figure 1'!$B$7</c:f>
              <c:strCache>
                <c:ptCount val="1"/>
                <c:pt idx="0">
                  <c:v>Niveau 5</c:v>
                </c:pt>
              </c:strCache>
            </c:strRef>
          </c:tx>
          <c:spPr>
            <a:solidFill>
              <a:srgbClr val="C60666"/>
            </a:solidFill>
            <a:ln w="12700">
              <a:solidFill>
                <a:schemeClr val="bg1"/>
              </a:solidFill>
              <a:prstDash val="solid"/>
            </a:ln>
          </c:spPr>
          <c:dLbls>
            <c:spPr>
              <a:noFill/>
              <a:ln w="25400">
                <a:noFill/>
              </a:ln>
            </c:spPr>
            <c:txPr>
              <a:bodyPr/>
              <a:lstStyle/>
              <a:p>
                <a:pPr algn="ctr" rtl="1">
                  <a:defRPr sz="1000" b="1" i="0" u="none" strike="noStrike" baseline="0">
                    <a:solidFill>
                      <a:srgbClr val="FFFFFF"/>
                    </a:solidFill>
                    <a:latin typeface="Calibri"/>
                    <a:ea typeface="Calibri"/>
                    <a:cs typeface="Calibri"/>
                  </a:defRPr>
                </a:pPr>
                <a:endParaRPr lang="fr-FR"/>
              </a:p>
            </c:txPr>
            <c:showLegendKey val="0"/>
            <c:showVal val="0"/>
            <c:showCatName val="0"/>
            <c:showSerName val="1"/>
            <c:showPercent val="0"/>
            <c:showBubbleSize val="0"/>
            <c:showLeaderLines val="0"/>
          </c:dLbls>
          <c:cat>
            <c:strRef>
              <c:f>'Figure 1'!$C$2:$W$2</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'Figure 1'!$C$7:$W$7</c:f>
              <c:numCache>
                <c:formatCode>#,##0</c:formatCode>
                <c:ptCount val="21"/>
                <c:pt idx="0">
                  <c:v>35553</c:v>
                </c:pt>
                <c:pt idx="1">
                  <c:v>37234</c:v>
                </c:pt>
                <c:pt idx="2">
                  <c:v>37751</c:v>
                </c:pt>
                <c:pt idx="3">
                  <c:v>38217</c:v>
                </c:pt>
                <c:pt idx="4">
                  <c:v>39560</c:v>
                </c:pt>
                <c:pt idx="5">
                  <c:v>44233</c:v>
                </c:pt>
                <c:pt idx="6">
                  <c:v>50316</c:v>
                </c:pt>
                <c:pt idx="7">
                  <c:v>55577</c:v>
                </c:pt>
                <c:pt idx="8">
                  <c:v>58572</c:v>
                </c:pt>
                <c:pt idx="9">
                  <c:v>59532</c:v>
                </c:pt>
                <c:pt idx="10">
                  <c:v>62074</c:v>
                </c:pt>
                <c:pt idx="11">
                  <c:v>67193</c:v>
                </c:pt>
                <c:pt idx="12">
                  <c:v>74868</c:v>
                </c:pt>
                <c:pt idx="13">
                  <c:v>74048</c:v>
                </c:pt>
                <c:pt idx="14">
                  <c:v>71419</c:v>
                </c:pt>
                <c:pt idx="15">
                  <c:v>73317</c:v>
                </c:pt>
                <c:pt idx="16">
                  <c:v>76326</c:v>
                </c:pt>
                <c:pt idx="17">
                  <c:v>82200</c:v>
                </c:pt>
                <c:pt idx="18">
                  <c:v>88551</c:v>
                </c:pt>
                <c:pt idx="19">
                  <c:v>95860</c:v>
                </c:pt>
                <c:pt idx="20">
                  <c:v>135540</c:v>
                </c:pt>
              </c:numCache>
            </c:numRef>
          </c:val>
        </c:ser>
        <c:ser>
          <c:idx val="5"/>
          <c:order val="5"/>
          <c:tx>
            <c:strRef>
              <c:f>'Figure 1'!$B$8</c:f>
              <c:strCache>
                <c:ptCount val="1"/>
                <c:pt idx="0">
                  <c:v>Niveau 6</c:v>
                </c:pt>
              </c:strCache>
            </c:strRef>
          </c:tx>
          <c:spPr>
            <a:solidFill>
              <a:srgbClr val="FA66B0"/>
            </a:solidFill>
            <a:ln w="12700">
              <a:solidFill>
                <a:schemeClr val="bg1"/>
              </a:solidFill>
              <a:prstDash val="solid"/>
            </a:ln>
          </c:spPr>
          <c:dLbls>
            <c:spPr>
              <a:solidFill>
                <a:srgbClr val="FFFFFF">
                  <a:alpha val="0"/>
                </a:srgbClr>
              </a:solidFill>
              <a:ln w="25400">
                <a:noFill/>
              </a:ln>
            </c:spPr>
            <c:txPr>
              <a:bodyPr/>
              <a:lstStyle/>
              <a:p>
                <a:pPr algn="ctr" rtl="1">
                  <a:defRPr sz="1000" b="1" i="0" u="none" strike="noStrike" baseline="0">
                    <a:solidFill>
                      <a:srgbClr val="FFFFFF"/>
                    </a:solidFill>
                    <a:latin typeface="Calibri"/>
                    <a:ea typeface="Calibri"/>
                    <a:cs typeface="Calibri"/>
                  </a:defRPr>
                </a:pPr>
                <a:endParaRPr lang="fr-FR"/>
              </a:p>
            </c:txPr>
            <c:showLegendKey val="0"/>
            <c:showVal val="0"/>
            <c:showCatName val="0"/>
            <c:showSerName val="1"/>
            <c:showPercent val="0"/>
            <c:showBubbleSize val="0"/>
            <c:showLeaderLines val="0"/>
          </c:dLbls>
          <c:cat>
            <c:strRef>
              <c:f>'Figure 1'!$C$2:$W$2</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'Figure 1'!$C$8:$W$8</c:f>
              <c:numCache>
                <c:formatCode>#,##0</c:formatCode>
                <c:ptCount val="21"/>
                <c:pt idx="0">
                  <c:v>9448</c:v>
                </c:pt>
                <c:pt idx="1">
                  <c:v>9568</c:v>
                </c:pt>
                <c:pt idx="2">
                  <c:v>11243</c:v>
                </c:pt>
                <c:pt idx="3">
                  <c:v>12674</c:v>
                </c:pt>
                <c:pt idx="4">
                  <c:v>14124</c:v>
                </c:pt>
                <c:pt idx="5">
                  <c:v>15063</c:v>
                </c:pt>
                <c:pt idx="6">
                  <c:v>16461</c:v>
                </c:pt>
                <c:pt idx="7">
                  <c:v>17198</c:v>
                </c:pt>
                <c:pt idx="8">
                  <c:v>16021</c:v>
                </c:pt>
                <c:pt idx="9">
                  <c:v>17387</c:v>
                </c:pt>
                <c:pt idx="10">
                  <c:v>19189</c:v>
                </c:pt>
                <c:pt idx="11">
                  <c:v>21762</c:v>
                </c:pt>
                <c:pt idx="12">
                  <c:v>22321</c:v>
                </c:pt>
                <c:pt idx="13">
                  <c:v>22937</c:v>
                </c:pt>
                <c:pt idx="14">
                  <c:v>23743</c:v>
                </c:pt>
                <c:pt idx="15">
                  <c:v>24655</c:v>
                </c:pt>
                <c:pt idx="16">
                  <c:v>26605</c:v>
                </c:pt>
                <c:pt idx="17">
                  <c:v>29740</c:v>
                </c:pt>
                <c:pt idx="18">
                  <c:v>31582</c:v>
                </c:pt>
                <c:pt idx="19">
                  <c:v>39506</c:v>
                </c:pt>
                <c:pt idx="20">
                  <c:v>78994</c:v>
                </c:pt>
              </c:numCache>
            </c:numRef>
          </c:val>
        </c:ser>
        <c:ser>
          <c:idx val="6"/>
          <c:order val="6"/>
          <c:tx>
            <c:strRef>
              <c:f>'Figure 1'!$B$9</c:f>
              <c:strCache>
                <c:ptCount val="1"/>
                <c:pt idx="0">
                  <c:v>Niveaux 7 et 8</c:v>
                </c:pt>
              </c:strCache>
            </c:strRef>
          </c:tx>
          <c:spPr>
            <a:solidFill>
              <a:schemeClr val="accent4">
                <a:lumMod val="60000"/>
                <a:lumOff val="40000"/>
              </a:schemeClr>
            </a:solidFill>
            <a:ln w="12700">
              <a:solidFill>
                <a:schemeClr val="bg1"/>
              </a:solidFill>
              <a:prstDash val="solid"/>
            </a:ln>
          </c:spPr>
          <c:dLbls>
            <c:spPr>
              <a:solidFill>
                <a:srgbClr val="FFFFFF">
                  <a:alpha val="0"/>
                </a:srgbClr>
              </a:solidFill>
              <a:ln w="25400">
                <a:noFill/>
              </a:ln>
            </c:spPr>
            <c:txPr>
              <a:bodyPr/>
              <a:lstStyle/>
              <a:p>
                <a:pPr algn="ctr" rtl="1">
                  <a:defRPr sz="1000" b="1" i="0" u="none" strike="noStrike" baseline="0">
                    <a:solidFill>
                      <a:srgbClr val="FFFFFF"/>
                    </a:solidFill>
                    <a:latin typeface="Calibri"/>
                    <a:ea typeface="Calibri"/>
                    <a:cs typeface="Calibri"/>
                  </a:defRPr>
                </a:pPr>
                <a:endParaRPr lang="fr-FR"/>
              </a:p>
            </c:txPr>
            <c:showLegendKey val="0"/>
            <c:showVal val="0"/>
            <c:showCatName val="0"/>
            <c:showSerName val="1"/>
            <c:showPercent val="0"/>
            <c:showBubbleSize val="0"/>
            <c:showLeaderLines val="0"/>
          </c:dLbls>
          <c:cat>
            <c:strRef>
              <c:f>'Figure 1'!$C$2:$W$2</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'Figure 1'!$C$9:$W$9</c:f>
              <c:numCache>
                <c:formatCode>#,##0</c:formatCode>
                <c:ptCount val="21"/>
                <c:pt idx="0">
                  <c:v>6185</c:v>
                </c:pt>
                <c:pt idx="1">
                  <c:v>6852</c:v>
                </c:pt>
                <c:pt idx="2">
                  <c:v>7514</c:v>
                </c:pt>
                <c:pt idx="3">
                  <c:v>8378</c:v>
                </c:pt>
                <c:pt idx="4">
                  <c:v>9407</c:v>
                </c:pt>
                <c:pt idx="5">
                  <c:v>11341</c:v>
                </c:pt>
                <c:pt idx="6">
                  <c:v>13690</c:v>
                </c:pt>
                <c:pt idx="7">
                  <c:v>17340</c:v>
                </c:pt>
                <c:pt idx="8">
                  <c:v>22928</c:v>
                </c:pt>
                <c:pt idx="9">
                  <c:v>26156</c:v>
                </c:pt>
                <c:pt idx="10">
                  <c:v>30142</c:v>
                </c:pt>
                <c:pt idx="11">
                  <c:v>33931</c:v>
                </c:pt>
                <c:pt idx="12">
                  <c:v>38182</c:v>
                </c:pt>
                <c:pt idx="13">
                  <c:v>41027</c:v>
                </c:pt>
                <c:pt idx="14">
                  <c:v>43614</c:v>
                </c:pt>
                <c:pt idx="15">
                  <c:v>46041</c:v>
                </c:pt>
                <c:pt idx="16">
                  <c:v>49523</c:v>
                </c:pt>
                <c:pt idx="17">
                  <c:v>54364</c:v>
                </c:pt>
                <c:pt idx="18">
                  <c:v>59667</c:v>
                </c:pt>
                <c:pt idx="19">
                  <c:v>68480</c:v>
                </c:pt>
                <c:pt idx="20">
                  <c:v>108797</c:v>
                </c:pt>
              </c:numCache>
            </c:numRef>
          </c:val>
        </c:ser>
        <c:dLbls>
          <c:showLegendKey val="0"/>
          <c:showVal val="0"/>
          <c:showCatName val="0"/>
          <c:showSerName val="0"/>
          <c:showPercent val="0"/>
          <c:showBubbleSize val="0"/>
        </c:dLbls>
        <c:axId val="117114368"/>
        <c:axId val="117115904"/>
      </c:areaChart>
      <c:catAx>
        <c:axId val="117114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Calibri"/>
                <a:ea typeface="Calibri"/>
                <a:cs typeface="Calibri"/>
              </a:defRPr>
            </a:pPr>
            <a:endParaRPr lang="fr-FR"/>
          </a:p>
        </c:txPr>
        <c:crossAx val="117115904"/>
        <c:crosses val="autoZero"/>
        <c:auto val="1"/>
        <c:lblAlgn val="ctr"/>
        <c:lblOffset val="100"/>
        <c:noMultiLvlLbl val="0"/>
      </c:catAx>
      <c:valAx>
        <c:axId val="117115904"/>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Calibri"/>
                <a:ea typeface="Calibri"/>
                <a:cs typeface="Calibri"/>
              </a:defRPr>
            </a:pPr>
            <a:endParaRPr lang="fr-FR"/>
          </a:p>
        </c:txPr>
        <c:crossAx val="117114368"/>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899999956" l="0.78740157499999996" r="0.78740157499999996" t="0.98425196899999956" header="0.49212598450000022" footer="0.492125984500000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05336832895883E-2"/>
          <c:y val="0.125"/>
          <c:w val="0.49444444444444446"/>
          <c:h val="0.82407407407407407"/>
        </c:manualLayout>
      </c:layout>
      <c:pieChart>
        <c:varyColors val="1"/>
        <c:ser>
          <c:idx val="0"/>
          <c:order val="0"/>
          <c:tx>
            <c:strRef>
              <c:f>'Figure 4'!$D$3:$D$7</c:f>
              <c:strCache>
                <c:ptCount val="1"/>
                <c:pt idx="0">
                  <c:v>1 - Vers seconde GT 2 - Vers voie professionnelle scolaire 3 - Vers apprentissage 4 - Redoublement et autres 1er cycle 5 - Sorties1</c:v>
                </c:pt>
              </c:strCache>
            </c:strRef>
          </c:tx>
          <c:dPt>
            <c:idx val="0"/>
            <c:bubble3D val="0"/>
            <c:spPr/>
          </c:dPt>
          <c:dPt>
            <c:idx val="1"/>
            <c:bubble3D val="0"/>
            <c:spPr/>
          </c:dPt>
          <c:dPt>
            <c:idx val="2"/>
            <c:bubble3D val="0"/>
            <c:spPr/>
          </c:dPt>
          <c:dPt>
            <c:idx val="3"/>
            <c:bubble3D val="0"/>
            <c:spPr/>
          </c:dPt>
          <c:dPt>
            <c:idx val="4"/>
            <c:bubble3D val="0"/>
            <c:spPr/>
          </c:dPt>
          <c:dLbls>
            <c:dLbl>
              <c:idx val="0"/>
              <c:layout>
                <c:manualLayout>
                  <c:x val="-9.7759964055223275E-2"/>
                  <c:y val="-0.12009149897929426"/>
                </c:manualLayout>
              </c:layout>
              <c:numFmt formatCode="#,##0.0" sourceLinked="0"/>
              <c:spPr/>
              <c:txPr>
                <a:bodyPr/>
                <a:lstStyle/>
                <a:p>
                  <a:pPr>
                    <a:defRPr sz="11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dLbl>
            <c:dLbl>
              <c:idx val="1"/>
              <c:layout>
                <c:manualLayout>
                  <c:x val="0.11174181600588165"/>
                  <c:y val="6.6477471566054241E-2"/>
                </c:manualLayout>
              </c:layout>
              <c:numFmt formatCode="#,##0.0" sourceLinked="0"/>
              <c:spPr/>
              <c:txPr>
                <a:bodyPr/>
                <a:lstStyle/>
                <a:p>
                  <a:pPr>
                    <a:defRPr sz="11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dLbl>
            <c:numFmt formatCode="#,##0.0" sourceLinked="0"/>
            <c:spPr>
              <a:noFill/>
              <a:ln w="25400">
                <a:noFill/>
              </a:ln>
            </c:spPr>
            <c:txPr>
              <a:bodyPr/>
              <a:lstStyle/>
              <a:p>
                <a:pPr>
                  <a:defRPr sz="11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1"/>
          </c:dLbls>
          <c:cat>
            <c:strRef>
              <c:f>'Figure 4'!$D$3:$D$7</c:f>
              <c:strCache>
                <c:ptCount val="5"/>
                <c:pt idx="0">
                  <c:v>1 - Vers seconde GT</c:v>
                </c:pt>
                <c:pt idx="1">
                  <c:v>2 - Vers voie professionnelle scolaire</c:v>
                </c:pt>
                <c:pt idx="2">
                  <c:v>3 - Vers apprentissage</c:v>
                </c:pt>
                <c:pt idx="3">
                  <c:v>4 - Redoublement et autres 1er cycle</c:v>
                </c:pt>
                <c:pt idx="4">
                  <c:v>5 - Sorties1</c:v>
                </c:pt>
              </c:strCache>
            </c:strRef>
          </c:cat>
          <c:val>
            <c:numRef>
              <c:f>'Figure 4'!$C$3:$C$7</c:f>
              <c:numCache>
                <c:formatCode>_-* #,##0.0\ _€_-;\-* #,##0.0\ _€_-;_-* "-"??\ _€_-;_-@_-</c:formatCode>
                <c:ptCount val="5"/>
                <c:pt idx="0">
                  <c:v>64.756480297570619</c:v>
                </c:pt>
                <c:pt idx="1">
                  <c:v>27.188190166221087</c:v>
                </c:pt>
                <c:pt idx="2">
                  <c:v>4.8936417528769027</c:v>
                </c:pt>
                <c:pt idx="3">
                  <c:v>2.2434034639079394</c:v>
                </c:pt>
                <c:pt idx="4">
                  <c:v>0.9182843194234569</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7614879649890591"/>
          <c:y val="0.11436198134807615"/>
          <c:w val="0.30525164113785563"/>
          <c:h val="0.81117132964762373"/>
        </c:manualLayout>
      </c:layout>
      <c:overlay val="0"/>
      <c:spPr>
        <a:noFill/>
      </c:spPr>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314325</xdr:colOff>
      <xdr:row>16</xdr:row>
      <xdr:rowOff>114300</xdr:rowOff>
    </xdr:from>
    <xdr:to>
      <xdr:col>16</xdr:col>
      <xdr:colOff>266700</xdr:colOff>
      <xdr:row>36</xdr:row>
      <xdr:rowOff>180975</xdr:rowOff>
    </xdr:to>
    <xdr:graphicFrame macro="">
      <xdr:nvGraphicFramePr>
        <xdr:cNvPr id="1328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638175</xdr:colOff>
      <xdr:row>32</xdr:row>
      <xdr:rowOff>9525</xdr:rowOff>
    </xdr:from>
    <xdr:to>
      <xdr:col>9</xdr:col>
      <xdr:colOff>628650</xdr:colOff>
      <xdr:row>33</xdr:row>
      <xdr:rowOff>95250</xdr:rowOff>
    </xdr:to>
    <xdr:sp macro="" textlink="">
      <xdr:nvSpPr>
        <xdr:cNvPr id="2" name="ZoneTexte 1"/>
        <xdr:cNvSpPr txBox="1"/>
      </xdr:nvSpPr>
      <xdr:spPr>
        <a:xfrm>
          <a:off x="5800725" y="8029575"/>
          <a:ext cx="12858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Niveau 3 hors BEP</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0.47258</cdr:x>
      <cdr:y>0.61085</cdr:y>
    </cdr:from>
    <cdr:to>
      <cdr:x>0.62315</cdr:x>
      <cdr:y>0.65072</cdr:y>
    </cdr:to>
    <cdr:sp macro="" textlink="">
      <cdr:nvSpPr>
        <cdr:cNvPr id="3" name="ZoneTexte 2"/>
        <cdr:cNvSpPr txBox="1"/>
      </cdr:nvSpPr>
      <cdr:spPr>
        <a:xfrm xmlns:a="http://schemas.openxmlformats.org/drawingml/2006/main">
          <a:off x="5172075" y="3648075"/>
          <a:ext cx="16478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b="1"/>
            <a:t>Niveau 4 hors bac pro</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238125</xdr:colOff>
      <xdr:row>13</xdr:row>
      <xdr:rowOff>38100</xdr:rowOff>
    </xdr:from>
    <xdr:to>
      <xdr:col>4</xdr:col>
      <xdr:colOff>447675</xdr:colOff>
      <xdr:row>25</xdr:row>
      <xdr:rowOff>657225</xdr:rowOff>
    </xdr:to>
    <xdr:graphicFrame macro="">
      <xdr:nvGraphicFramePr>
        <xdr:cNvPr id="9606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85725</xdr:colOff>
      <xdr:row>2</xdr:row>
      <xdr:rowOff>19050</xdr:rowOff>
    </xdr:from>
    <xdr:to>
      <xdr:col>11</xdr:col>
      <xdr:colOff>133350</xdr:colOff>
      <xdr:row>24</xdr:row>
      <xdr:rowOff>152400</xdr:rowOff>
    </xdr:to>
    <xdr:pic>
      <xdr:nvPicPr>
        <xdr:cNvPr id="147085"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5225" y="342900"/>
          <a:ext cx="6124575" cy="429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8</xdr:col>
      <xdr:colOff>0</xdr:colOff>
      <xdr:row>56</xdr:row>
      <xdr:rowOff>0</xdr:rowOff>
    </xdr:to>
    <xdr:pic>
      <xdr:nvPicPr>
        <xdr:cNvPr id="905620"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57750"/>
          <a:ext cx="7486650" cy="421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dares.travail-emploi.gouv.fr/donnees/le-contrat-de-professionnalis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
  <sheetViews>
    <sheetView tabSelected="1" topLeftCell="A28" zoomScale="85" zoomScaleNormal="85" workbookViewId="0">
      <selection activeCell="A41" sqref="A41"/>
    </sheetView>
  </sheetViews>
  <sheetFormatPr baseColWidth="10" defaultColWidth="9.7109375" defaultRowHeight="23.25" zeroHeight="1" x14ac:dyDescent="0.35"/>
  <cols>
    <col min="1" max="1" width="13.85546875" style="67" customWidth="1"/>
    <col min="2" max="2" width="19.42578125" style="67" customWidth="1"/>
    <col min="3" max="19" width="9.7109375" style="67" customWidth="1"/>
    <col min="20" max="21" width="9.7109375" style="67"/>
    <col min="22" max="22" width="12.28515625" style="67" bestFit="1" customWidth="1"/>
    <col min="23" max="23" width="11.28515625" style="67" bestFit="1" customWidth="1"/>
    <col min="24" max="16384" width="9.7109375" style="67"/>
  </cols>
  <sheetData>
    <row r="1" spans="1:26" x14ac:dyDescent="0.35"/>
    <row r="2" spans="1:26" s="73" customFormat="1" ht="12" x14ac:dyDescent="0.2">
      <c r="C2" s="101" t="s">
        <v>0</v>
      </c>
      <c r="D2" s="101" t="s">
        <v>1</v>
      </c>
      <c r="E2" s="101" t="s">
        <v>2</v>
      </c>
      <c r="F2" s="101" t="s">
        <v>3</v>
      </c>
      <c r="G2" s="101" t="s">
        <v>4</v>
      </c>
      <c r="H2" s="101" t="s">
        <v>5</v>
      </c>
      <c r="I2" s="101" t="s">
        <v>6</v>
      </c>
      <c r="J2" s="101" t="s">
        <v>7</v>
      </c>
      <c r="K2" s="101" t="s">
        <v>8</v>
      </c>
      <c r="L2" s="101" t="s">
        <v>9</v>
      </c>
      <c r="M2" s="101" t="s">
        <v>10</v>
      </c>
      <c r="N2" s="101" t="s">
        <v>11</v>
      </c>
      <c r="O2" s="101" t="s">
        <v>12</v>
      </c>
      <c r="P2" s="101" t="s">
        <v>13</v>
      </c>
      <c r="Q2" s="101">
        <v>2014</v>
      </c>
      <c r="R2" s="101">
        <v>2015</v>
      </c>
      <c r="S2" s="101">
        <v>2016</v>
      </c>
      <c r="T2" s="101">
        <v>2017</v>
      </c>
      <c r="U2" s="101">
        <v>2018</v>
      </c>
      <c r="V2" s="101">
        <v>2019</v>
      </c>
      <c r="W2" s="101">
        <v>2020</v>
      </c>
    </row>
    <row r="3" spans="1:26" s="73" customFormat="1" ht="12" x14ac:dyDescent="0.2">
      <c r="A3" s="102" t="s">
        <v>178</v>
      </c>
      <c r="B3" s="103" t="s">
        <v>182</v>
      </c>
      <c r="C3" s="105">
        <v>192359</v>
      </c>
      <c r="D3" s="105">
        <v>186202</v>
      </c>
      <c r="E3" s="105">
        <v>181771</v>
      </c>
      <c r="F3" s="105">
        <v>177845</v>
      </c>
      <c r="G3" s="105">
        <v>178807</v>
      </c>
      <c r="H3" s="105">
        <v>182059</v>
      </c>
      <c r="I3" s="105">
        <v>187137</v>
      </c>
      <c r="J3" s="105">
        <v>190690</v>
      </c>
      <c r="K3" s="105">
        <v>186059</v>
      </c>
      <c r="L3" s="105">
        <v>187228</v>
      </c>
      <c r="M3" s="105">
        <v>187537</v>
      </c>
      <c r="N3" s="105">
        <v>187797</v>
      </c>
      <c r="O3" s="106">
        <v>185875</v>
      </c>
      <c r="P3" s="107">
        <v>174654</v>
      </c>
      <c r="Q3" s="107">
        <v>162226</v>
      </c>
      <c r="R3" s="107">
        <v>159610</v>
      </c>
      <c r="S3" s="107">
        <v>159998</v>
      </c>
      <c r="T3" s="105">
        <v>162650</v>
      </c>
      <c r="U3" s="105">
        <v>164874</v>
      </c>
      <c r="V3" s="105">
        <v>167702</v>
      </c>
      <c r="W3" s="105">
        <v>182068</v>
      </c>
      <c r="X3" s="257"/>
      <c r="Y3" s="242"/>
      <c r="Z3" s="242"/>
    </row>
    <row r="4" spans="1:26" s="73" customFormat="1" ht="12" x14ac:dyDescent="0.2">
      <c r="A4" s="102" t="s">
        <v>178</v>
      </c>
      <c r="B4" s="102" t="s">
        <v>14</v>
      </c>
      <c r="C4" s="108">
        <v>52974</v>
      </c>
      <c r="D4" s="108">
        <v>51244</v>
      </c>
      <c r="E4" s="108">
        <v>50395</v>
      </c>
      <c r="F4" s="108">
        <v>47490</v>
      </c>
      <c r="G4" s="108">
        <v>46467</v>
      </c>
      <c r="H4" s="108">
        <v>46554</v>
      </c>
      <c r="I4" s="108">
        <v>48254</v>
      </c>
      <c r="J4" s="108">
        <v>48604</v>
      </c>
      <c r="K4" s="108">
        <v>45600</v>
      </c>
      <c r="L4" s="108">
        <v>22539</v>
      </c>
      <c r="M4" s="108">
        <v>4320</v>
      </c>
      <c r="N4" s="108">
        <v>1763</v>
      </c>
      <c r="O4" s="106">
        <v>0</v>
      </c>
      <c r="P4" s="109">
        <v>0</v>
      </c>
      <c r="Q4" s="109">
        <v>0</v>
      </c>
      <c r="R4" s="109">
        <v>0</v>
      </c>
      <c r="S4" s="109">
        <v>0</v>
      </c>
      <c r="T4" s="105">
        <v>0</v>
      </c>
      <c r="U4" s="105">
        <v>0</v>
      </c>
      <c r="V4" s="105">
        <v>0</v>
      </c>
      <c r="W4" s="105">
        <v>0</v>
      </c>
      <c r="X4" s="257"/>
    </row>
    <row r="5" spans="1:26" s="73" customFormat="1" ht="12" x14ac:dyDescent="0.2">
      <c r="A5" s="102" t="s">
        <v>179</v>
      </c>
      <c r="B5" s="102" t="s">
        <v>183</v>
      </c>
      <c r="C5" s="110">
        <v>35951</v>
      </c>
      <c r="D5" s="110">
        <v>37511</v>
      </c>
      <c r="E5" s="110">
        <v>39755</v>
      </c>
      <c r="F5" s="110">
        <v>41462</v>
      </c>
      <c r="G5" s="110">
        <v>43511</v>
      </c>
      <c r="H5" s="110">
        <v>46789</v>
      </c>
      <c r="I5" s="110">
        <v>49242</v>
      </c>
      <c r="J5" s="110">
        <v>50758</v>
      </c>
      <c r="K5" s="110">
        <v>51586</v>
      </c>
      <c r="L5" s="110">
        <v>54262</v>
      </c>
      <c r="M5" s="110">
        <v>55998</v>
      </c>
      <c r="N5" s="110">
        <v>55252</v>
      </c>
      <c r="O5" s="106">
        <v>54022</v>
      </c>
      <c r="P5" s="111">
        <v>52777</v>
      </c>
      <c r="Q5" s="111">
        <v>51183</v>
      </c>
      <c r="R5" s="111">
        <v>50470</v>
      </c>
      <c r="S5" s="111">
        <v>49741</v>
      </c>
      <c r="T5" s="105">
        <v>50109</v>
      </c>
      <c r="U5" s="105">
        <v>51594</v>
      </c>
      <c r="V5" s="105">
        <v>53661</v>
      </c>
      <c r="W5" s="105">
        <v>66784</v>
      </c>
      <c r="X5" s="257"/>
    </row>
    <row r="6" spans="1:26" s="73" customFormat="1" ht="12" x14ac:dyDescent="0.2">
      <c r="A6" s="102" t="s">
        <v>179</v>
      </c>
      <c r="B6" s="102" t="s">
        <v>15</v>
      </c>
      <c r="C6" s="110">
        <v>33404</v>
      </c>
      <c r="D6" s="110">
        <v>34317</v>
      </c>
      <c r="E6" s="110">
        <v>35047</v>
      </c>
      <c r="F6" s="110">
        <v>35900</v>
      </c>
      <c r="G6" s="110">
        <v>37112</v>
      </c>
      <c r="H6" s="110">
        <v>39820</v>
      </c>
      <c r="I6" s="110">
        <v>42709</v>
      </c>
      <c r="J6" s="110">
        <v>44995</v>
      </c>
      <c r="K6" s="110">
        <v>46884</v>
      </c>
      <c r="L6" s="110">
        <v>57638</v>
      </c>
      <c r="M6" s="110">
        <v>67020</v>
      </c>
      <c r="N6" s="110">
        <v>68636</v>
      </c>
      <c r="O6" s="106">
        <v>62875</v>
      </c>
      <c r="P6" s="111">
        <v>58905</v>
      </c>
      <c r="Q6" s="111">
        <v>53697</v>
      </c>
      <c r="R6" s="111">
        <v>51112</v>
      </c>
      <c r="S6" s="111">
        <v>50073</v>
      </c>
      <c r="T6" s="105">
        <v>50843</v>
      </c>
      <c r="U6" s="105">
        <v>51859</v>
      </c>
      <c r="V6" s="105">
        <v>53594</v>
      </c>
      <c r="W6" s="105">
        <v>57452</v>
      </c>
      <c r="X6" s="257"/>
    </row>
    <row r="7" spans="1:26" s="73" customFormat="1" ht="12" x14ac:dyDescent="0.2">
      <c r="A7" s="102" t="s">
        <v>180</v>
      </c>
      <c r="B7" s="102" t="s">
        <v>184</v>
      </c>
      <c r="C7" s="110">
        <v>35553</v>
      </c>
      <c r="D7" s="110">
        <v>37234</v>
      </c>
      <c r="E7" s="110">
        <v>37751</v>
      </c>
      <c r="F7" s="110">
        <v>38217</v>
      </c>
      <c r="G7" s="110">
        <v>39560</v>
      </c>
      <c r="H7" s="110">
        <v>44233</v>
      </c>
      <c r="I7" s="110">
        <v>50316</v>
      </c>
      <c r="J7" s="110">
        <v>55577</v>
      </c>
      <c r="K7" s="110">
        <v>58572</v>
      </c>
      <c r="L7" s="110">
        <v>59532</v>
      </c>
      <c r="M7" s="110">
        <v>62074</v>
      </c>
      <c r="N7" s="110">
        <v>67193</v>
      </c>
      <c r="O7" s="112">
        <v>74868</v>
      </c>
      <c r="P7" s="112">
        <v>74048</v>
      </c>
      <c r="Q7" s="112">
        <v>71419</v>
      </c>
      <c r="R7" s="112">
        <v>73317</v>
      </c>
      <c r="S7" s="112">
        <v>76326</v>
      </c>
      <c r="T7" s="105">
        <v>82200</v>
      </c>
      <c r="U7" s="105">
        <v>88551</v>
      </c>
      <c r="V7" s="105">
        <v>95860</v>
      </c>
      <c r="W7" s="105">
        <v>135540</v>
      </c>
      <c r="X7" s="257"/>
    </row>
    <row r="8" spans="1:26" s="73" customFormat="1" ht="12" x14ac:dyDescent="0.2">
      <c r="A8" s="102" t="s">
        <v>181</v>
      </c>
      <c r="B8" s="102" t="s">
        <v>185</v>
      </c>
      <c r="C8" s="110">
        <v>9448</v>
      </c>
      <c r="D8" s="110">
        <v>9568</v>
      </c>
      <c r="E8" s="110">
        <v>11243</v>
      </c>
      <c r="F8" s="110">
        <v>12674</v>
      </c>
      <c r="G8" s="110">
        <v>14124</v>
      </c>
      <c r="H8" s="110">
        <v>15063</v>
      </c>
      <c r="I8" s="110">
        <v>16461</v>
      </c>
      <c r="J8" s="110">
        <v>17198</v>
      </c>
      <c r="K8" s="110">
        <v>16021</v>
      </c>
      <c r="L8" s="110">
        <v>17387</v>
      </c>
      <c r="M8" s="110">
        <v>19189</v>
      </c>
      <c r="N8" s="110">
        <v>21762</v>
      </c>
      <c r="O8" s="112">
        <v>22321</v>
      </c>
      <c r="P8" s="106">
        <v>22937</v>
      </c>
      <c r="Q8" s="106">
        <v>23743</v>
      </c>
      <c r="R8" s="106">
        <v>24655</v>
      </c>
      <c r="S8" s="106">
        <v>26605</v>
      </c>
      <c r="T8" s="105">
        <v>29740</v>
      </c>
      <c r="U8" s="105">
        <v>31582</v>
      </c>
      <c r="V8" s="105">
        <v>39506</v>
      </c>
      <c r="W8" s="105">
        <v>78994</v>
      </c>
      <c r="X8" s="257"/>
    </row>
    <row r="9" spans="1:26" s="73" customFormat="1" ht="12" x14ac:dyDescent="0.2">
      <c r="A9" s="102" t="s">
        <v>190</v>
      </c>
      <c r="B9" s="102" t="s">
        <v>191</v>
      </c>
      <c r="C9" s="110">
        <v>6185</v>
      </c>
      <c r="D9" s="110">
        <v>6852</v>
      </c>
      <c r="E9" s="110">
        <v>7514</v>
      </c>
      <c r="F9" s="110">
        <v>8378</v>
      </c>
      <c r="G9" s="110">
        <v>9407</v>
      </c>
      <c r="H9" s="110">
        <v>11341</v>
      </c>
      <c r="I9" s="110">
        <v>13690</v>
      </c>
      <c r="J9" s="110">
        <v>17340</v>
      </c>
      <c r="K9" s="110">
        <v>22928</v>
      </c>
      <c r="L9" s="110">
        <v>26156</v>
      </c>
      <c r="M9" s="110">
        <v>30142</v>
      </c>
      <c r="N9" s="110">
        <v>33931</v>
      </c>
      <c r="O9" s="112">
        <v>38182</v>
      </c>
      <c r="P9" s="106">
        <v>41027</v>
      </c>
      <c r="Q9" s="106">
        <v>43614</v>
      </c>
      <c r="R9" s="106">
        <v>46041</v>
      </c>
      <c r="S9" s="106">
        <v>49523</v>
      </c>
      <c r="T9" s="105">
        <v>54364</v>
      </c>
      <c r="U9" s="105">
        <v>59667</v>
      </c>
      <c r="V9" s="105">
        <v>68480</v>
      </c>
      <c r="W9" s="105">
        <v>108797</v>
      </c>
      <c r="X9" s="257"/>
      <c r="Z9" s="242"/>
    </row>
    <row r="10" spans="1:26" s="73" customFormat="1" ht="12" x14ac:dyDescent="0.2">
      <c r="A10" s="104"/>
      <c r="B10" s="104"/>
      <c r="C10" s="113"/>
      <c r="D10" s="113"/>
      <c r="E10" s="113"/>
      <c r="F10" s="113"/>
      <c r="G10" s="113"/>
      <c r="H10" s="113"/>
      <c r="I10" s="113"/>
      <c r="J10" s="113"/>
      <c r="K10" s="113"/>
      <c r="L10" s="113"/>
      <c r="M10" s="113"/>
      <c r="N10" s="113"/>
      <c r="O10" s="114"/>
      <c r="P10" s="114"/>
      <c r="Q10" s="114"/>
      <c r="R10" s="114"/>
      <c r="S10" s="114"/>
      <c r="T10" s="105"/>
      <c r="U10" s="105"/>
      <c r="X10" s="257"/>
    </row>
    <row r="11" spans="1:26" s="73" customFormat="1" ht="12" x14ac:dyDescent="0.2">
      <c r="A11" s="103" t="s">
        <v>16</v>
      </c>
      <c r="B11" s="104"/>
      <c r="C11" s="105">
        <f t="shared" ref="C11:P11" si="0">SUM(C3:C10)</f>
        <v>365874</v>
      </c>
      <c r="D11" s="105">
        <f t="shared" si="0"/>
        <v>362928</v>
      </c>
      <c r="E11" s="105">
        <f t="shared" si="0"/>
        <v>363476</v>
      </c>
      <c r="F11" s="105">
        <f t="shared" si="0"/>
        <v>361966</v>
      </c>
      <c r="G11" s="105">
        <f t="shared" si="0"/>
        <v>368988</v>
      </c>
      <c r="H11" s="105">
        <f t="shared" si="0"/>
        <v>385859</v>
      </c>
      <c r="I11" s="105">
        <f t="shared" si="0"/>
        <v>407809</v>
      </c>
      <c r="J11" s="105">
        <f t="shared" si="0"/>
        <v>425162</v>
      </c>
      <c r="K11" s="105">
        <f t="shared" si="0"/>
        <v>427650</v>
      </c>
      <c r="L11" s="105">
        <f t="shared" si="0"/>
        <v>424742</v>
      </c>
      <c r="M11" s="105">
        <f t="shared" si="0"/>
        <v>426280</v>
      </c>
      <c r="N11" s="105">
        <f t="shared" si="0"/>
        <v>436334</v>
      </c>
      <c r="O11" s="107">
        <f t="shared" si="0"/>
        <v>438143</v>
      </c>
      <c r="P11" s="107">
        <f t="shared" si="0"/>
        <v>424348</v>
      </c>
      <c r="Q11" s="107">
        <v>405882</v>
      </c>
      <c r="R11" s="107">
        <v>405205</v>
      </c>
      <c r="S11" s="107">
        <v>412266</v>
      </c>
      <c r="T11" s="105">
        <v>429906</v>
      </c>
      <c r="U11" s="105">
        <v>448127</v>
      </c>
      <c r="V11" s="105">
        <v>478803</v>
      </c>
      <c r="W11" s="105">
        <v>629635</v>
      </c>
      <c r="X11" s="257"/>
    </row>
    <row r="12" spans="1:26" s="18" customFormat="1" ht="12.75" x14ac:dyDescent="0.2">
      <c r="A12" s="18" t="s">
        <v>221</v>
      </c>
      <c r="V12" s="42"/>
    </row>
    <row r="13" spans="1:26" x14ac:dyDescent="0.35">
      <c r="L13" s="68"/>
    </row>
    <row r="14" spans="1:26" x14ac:dyDescent="0.35">
      <c r="A14" s="313" t="s">
        <v>148</v>
      </c>
      <c r="B14" s="313"/>
      <c r="C14" s="313"/>
      <c r="D14" s="313"/>
      <c r="E14" s="313"/>
      <c r="F14" s="313"/>
      <c r="G14" s="313"/>
    </row>
    <row r="15" spans="1:26" x14ac:dyDescent="0.35">
      <c r="A15" s="69"/>
    </row>
    <row r="16" spans="1:26" x14ac:dyDescent="0.35">
      <c r="M16" s="68"/>
    </row>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spans="1:3" x14ac:dyDescent="0.35"/>
    <row r="34" spans="1:3" x14ac:dyDescent="0.35"/>
    <row r="35" spans="1:3" x14ac:dyDescent="0.35"/>
    <row r="36" spans="1:3" x14ac:dyDescent="0.35"/>
    <row r="37" spans="1:3" x14ac:dyDescent="0.35"/>
    <row r="38" spans="1:3" x14ac:dyDescent="0.35"/>
    <row r="39" spans="1:3" x14ac:dyDescent="0.35">
      <c r="A39" s="314" t="s">
        <v>222</v>
      </c>
      <c r="B39" s="314"/>
      <c r="C39" s="73"/>
    </row>
    <row r="40" spans="1:3" x14ac:dyDescent="0.35">
      <c r="A40" s="315" t="s">
        <v>223</v>
      </c>
      <c r="B40" s="315"/>
      <c r="C40" s="315"/>
    </row>
    <row r="41" spans="1:3" x14ac:dyDescent="0.35">
      <c r="A41" s="71" t="s">
        <v>243</v>
      </c>
      <c r="B41" s="73"/>
      <c r="C41" s="73"/>
    </row>
    <row r="42" spans="1:3" x14ac:dyDescent="0.35"/>
    <row r="43" spans="1:3" x14ac:dyDescent="0.35"/>
    <row r="44" spans="1:3" x14ac:dyDescent="0.35"/>
  </sheetData>
  <mergeCells count="3">
    <mergeCell ref="A14:G14"/>
    <mergeCell ref="A39:B39"/>
    <mergeCell ref="A40:C40"/>
  </mergeCells>
  <phoneticPr fontId="2" type="noConversion"/>
  <pageMargins left="0.39370078740157483" right="0.39370078740157483" top="0.39370078740157483" bottom="0.39370078740157483" header="0.51181102362204722" footer="0.51181102362204722"/>
  <pageSetup paperSize="9" scale="5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opLeftCell="A13" workbookViewId="0">
      <selection activeCell="A31" sqref="A31"/>
    </sheetView>
  </sheetViews>
  <sheetFormatPr baseColWidth="10" defaultColWidth="0" defaultRowHeight="12.75" zeroHeight="1" x14ac:dyDescent="0.2"/>
  <cols>
    <col min="1" max="1" width="21.140625" style="3" customWidth="1"/>
    <col min="2" max="4" width="11.42578125" style="3" customWidth="1"/>
    <col min="5" max="5" width="7.7109375" style="3" customWidth="1"/>
    <col min="6" max="6" width="16.7109375" style="3" customWidth="1"/>
    <col min="7" max="9" width="11.42578125" style="3" customWidth="1"/>
    <col min="10" max="10" width="37.7109375" style="3" customWidth="1"/>
    <col min="11" max="16384" width="0" style="3" hidden="1"/>
  </cols>
  <sheetData>
    <row r="1" spans="1:11" ht="12.75" customHeight="1" x14ac:dyDescent="0.2">
      <c r="A1" s="393" t="s">
        <v>167</v>
      </c>
      <c r="B1" s="393"/>
      <c r="C1" s="393"/>
      <c r="D1" s="393"/>
      <c r="E1" s="393"/>
      <c r="F1" s="393"/>
      <c r="G1" s="393"/>
      <c r="H1" s="393"/>
      <c r="I1" s="393"/>
      <c r="J1" s="393"/>
    </row>
    <row r="2" spans="1:11" x14ac:dyDescent="0.2">
      <c r="A2" s="392"/>
      <c r="B2" s="392"/>
      <c r="C2" s="392"/>
      <c r="D2" s="392"/>
      <c r="E2" s="4"/>
      <c r="F2" s="4"/>
      <c r="G2" s="5"/>
      <c r="H2" s="5"/>
      <c r="I2" s="5"/>
      <c r="J2" s="5"/>
      <c r="K2" s="5"/>
    </row>
    <row r="3" spans="1:11" x14ac:dyDescent="0.2">
      <c r="G3" s="5"/>
      <c r="H3" s="5"/>
      <c r="I3" s="5"/>
      <c r="J3" s="5"/>
      <c r="K3" s="5"/>
    </row>
    <row r="4" spans="1:11" ht="27" customHeight="1" x14ac:dyDescent="0.2">
      <c r="A4" s="63"/>
      <c r="B4" s="66" t="s">
        <v>72</v>
      </c>
      <c r="C4" s="66" t="s">
        <v>73</v>
      </c>
      <c r="D4" s="66" t="s">
        <v>74</v>
      </c>
      <c r="J4" s="6"/>
      <c r="K4" s="7"/>
    </row>
    <row r="5" spans="1:11" x14ac:dyDescent="0.2">
      <c r="A5" s="91" t="s">
        <v>68</v>
      </c>
      <c r="B5" s="64"/>
      <c r="C5" s="64"/>
      <c r="D5" s="65"/>
      <c r="E5" s="8"/>
      <c r="G5" s="253"/>
      <c r="H5" s="253"/>
      <c r="I5" s="253"/>
      <c r="J5" s="15"/>
      <c r="K5" s="7"/>
    </row>
    <row r="6" spans="1:11" x14ac:dyDescent="0.2">
      <c r="A6" s="92" t="s">
        <v>67</v>
      </c>
      <c r="B6" s="233">
        <v>90.4</v>
      </c>
      <c r="C6" s="233">
        <v>93.7</v>
      </c>
      <c r="D6" s="233">
        <v>91.1</v>
      </c>
      <c r="E6" s="9"/>
      <c r="F6" s="9"/>
      <c r="G6" s="255"/>
      <c r="H6" s="255"/>
      <c r="I6" s="255"/>
      <c r="J6" s="10"/>
      <c r="K6" s="11"/>
    </row>
    <row r="7" spans="1:11" x14ac:dyDescent="0.2">
      <c r="A7" s="93" t="s">
        <v>70</v>
      </c>
      <c r="B7" s="234">
        <v>90.9</v>
      </c>
      <c r="C7" s="234">
        <v>95.6</v>
      </c>
      <c r="D7" s="235">
        <v>91.3</v>
      </c>
      <c r="E7" s="8"/>
      <c r="F7" s="9"/>
      <c r="G7" s="256"/>
      <c r="H7" s="256"/>
      <c r="I7" s="256"/>
      <c r="J7" s="12"/>
      <c r="K7" s="11"/>
    </row>
    <row r="8" spans="1:11" x14ac:dyDescent="0.2">
      <c r="A8" s="93" t="s">
        <v>71</v>
      </c>
      <c r="B8" s="234">
        <v>88</v>
      </c>
      <c r="C8" s="234">
        <v>92.9</v>
      </c>
      <c r="D8" s="235">
        <v>90.6</v>
      </c>
      <c r="E8" s="8"/>
      <c r="F8" s="9"/>
      <c r="J8" s="12"/>
      <c r="K8" s="11"/>
    </row>
    <row r="9" spans="1:11" x14ac:dyDescent="0.2">
      <c r="A9" s="94" t="s">
        <v>21</v>
      </c>
      <c r="B9" s="183">
        <v>88</v>
      </c>
      <c r="C9" s="183">
        <v>88</v>
      </c>
      <c r="D9" s="183">
        <v>88</v>
      </c>
      <c r="E9" s="9"/>
      <c r="F9" s="9"/>
      <c r="J9" s="10"/>
      <c r="K9" s="11"/>
    </row>
    <row r="10" spans="1:11" x14ac:dyDescent="0.2">
      <c r="A10" s="95" t="s">
        <v>70</v>
      </c>
      <c r="B10" s="184">
        <v>88.5</v>
      </c>
      <c r="C10" s="184">
        <v>96</v>
      </c>
      <c r="D10" s="185">
        <v>89</v>
      </c>
      <c r="E10" s="8"/>
      <c r="F10" s="9"/>
      <c r="J10" s="12"/>
      <c r="K10" s="11"/>
    </row>
    <row r="11" spans="1:11" x14ac:dyDescent="0.2">
      <c r="A11" s="95" t="s">
        <v>71</v>
      </c>
      <c r="B11" s="184">
        <v>84.4</v>
      </c>
      <c r="C11" s="184">
        <v>87.5</v>
      </c>
      <c r="D11" s="185">
        <v>87.1</v>
      </c>
      <c r="E11" s="8"/>
      <c r="F11" s="9"/>
      <c r="J11" s="12"/>
      <c r="K11" s="11"/>
    </row>
    <row r="12" spans="1:11" x14ac:dyDescent="0.2">
      <c r="A12" s="92" t="s">
        <v>23</v>
      </c>
      <c r="B12" s="180">
        <v>85.6</v>
      </c>
      <c r="C12" s="180">
        <v>90.1</v>
      </c>
      <c r="D12" s="180">
        <v>87.2</v>
      </c>
      <c r="E12" s="8"/>
      <c r="F12" s="9"/>
      <c r="J12" s="10"/>
      <c r="K12" s="11"/>
    </row>
    <row r="13" spans="1:11" x14ac:dyDescent="0.2">
      <c r="A13" s="93" t="s">
        <v>70</v>
      </c>
      <c r="B13" s="181">
        <v>87.5</v>
      </c>
      <c r="C13" s="181">
        <v>95.2</v>
      </c>
      <c r="D13" s="182">
        <v>88.4</v>
      </c>
      <c r="E13" s="8"/>
      <c r="F13" s="9"/>
      <c r="J13" s="12"/>
      <c r="K13" s="11"/>
    </row>
    <row r="14" spans="1:11" x14ac:dyDescent="0.2">
      <c r="A14" s="93" t="s">
        <v>71</v>
      </c>
      <c r="B14" s="181">
        <v>82</v>
      </c>
      <c r="C14" s="181">
        <v>89.1</v>
      </c>
      <c r="D14" s="182">
        <v>86.1</v>
      </c>
      <c r="E14" s="8"/>
      <c r="F14" s="9"/>
      <c r="J14" s="12"/>
      <c r="K14" s="11"/>
    </row>
    <row r="15" spans="1:11" x14ac:dyDescent="0.2">
      <c r="A15" s="94" t="s">
        <v>19</v>
      </c>
      <c r="B15" s="183">
        <v>89.8</v>
      </c>
      <c r="C15" s="183">
        <v>93.7</v>
      </c>
      <c r="D15" s="183">
        <v>90.8</v>
      </c>
      <c r="E15" s="9"/>
      <c r="F15" s="9"/>
      <c r="J15" s="10"/>
      <c r="K15" s="11"/>
    </row>
    <row r="16" spans="1:11" x14ac:dyDescent="0.2">
      <c r="A16" s="95" t="s">
        <v>70</v>
      </c>
      <c r="B16" s="184">
        <v>90</v>
      </c>
      <c r="C16" s="184">
        <v>96.1</v>
      </c>
      <c r="D16" s="185">
        <v>90.6</v>
      </c>
      <c r="E16" s="8"/>
      <c r="F16" s="9"/>
      <c r="J16" s="12"/>
      <c r="K16" s="11"/>
    </row>
    <row r="17" spans="1:11" x14ac:dyDescent="0.2">
      <c r="A17" s="95" t="s">
        <v>71</v>
      </c>
      <c r="B17" s="184">
        <v>88.7</v>
      </c>
      <c r="C17" s="184">
        <v>92.4</v>
      </c>
      <c r="D17" s="185">
        <v>91.3</v>
      </c>
      <c r="E17" s="8"/>
      <c r="F17" s="9"/>
      <c r="J17" s="12"/>
      <c r="K17" s="11"/>
    </row>
    <row r="18" spans="1:11" x14ac:dyDescent="0.2">
      <c r="A18" s="96" t="s">
        <v>69</v>
      </c>
      <c r="B18" s="186"/>
      <c r="C18" s="186"/>
      <c r="D18" s="186"/>
      <c r="E18" s="8"/>
      <c r="F18" s="9"/>
      <c r="J18" s="13"/>
      <c r="K18" s="11"/>
    </row>
    <row r="19" spans="1:11" x14ac:dyDescent="0.2">
      <c r="A19" s="97" t="s">
        <v>67</v>
      </c>
      <c r="B19" s="236">
        <v>88.5</v>
      </c>
      <c r="C19" s="236">
        <v>93.2</v>
      </c>
      <c r="D19" s="236">
        <v>90.6</v>
      </c>
      <c r="E19" s="8"/>
      <c r="F19" s="9"/>
      <c r="J19" s="10"/>
      <c r="K19" s="11"/>
    </row>
    <row r="20" spans="1:11" x14ac:dyDescent="0.2">
      <c r="A20" s="98" t="s">
        <v>70</v>
      </c>
      <c r="B20" s="237">
        <v>89.3</v>
      </c>
      <c r="C20" s="237">
        <v>93.1</v>
      </c>
      <c r="D20" s="238">
        <v>89.9</v>
      </c>
      <c r="E20" s="8"/>
      <c r="F20" s="9"/>
      <c r="J20" s="12"/>
      <c r="K20" s="11"/>
    </row>
    <row r="21" spans="1:11" x14ac:dyDescent="0.2">
      <c r="A21" s="98" t="s">
        <v>71</v>
      </c>
      <c r="B21" s="237">
        <v>87.1</v>
      </c>
      <c r="C21" s="237">
        <v>93.2</v>
      </c>
      <c r="D21" s="238">
        <v>91.1</v>
      </c>
      <c r="E21" s="8"/>
      <c r="F21" s="9"/>
      <c r="J21" s="12"/>
      <c r="K21" s="11"/>
    </row>
    <row r="22" spans="1:11" x14ac:dyDescent="0.2">
      <c r="A22" s="99" t="s">
        <v>23</v>
      </c>
      <c r="B22" s="190">
        <v>86.3</v>
      </c>
      <c r="C22" s="190">
        <v>91.8</v>
      </c>
      <c r="D22" s="190">
        <v>89</v>
      </c>
      <c r="E22" s="9"/>
      <c r="F22" s="9"/>
      <c r="J22" s="10"/>
      <c r="K22" s="11"/>
    </row>
    <row r="23" spans="1:11" x14ac:dyDescent="0.2">
      <c r="A23" s="100" t="s">
        <v>70</v>
      </c>
      <c r="B23" s="191">
        <v>88.2</v>
      </c>
      <c r="C23" s="191">
        <v>95.3</v>
      </c>
      <c r="D23" s="192">
        <v>89.9</v>
      </c>
      <c r="E23" s="8"/>
      <c r="F23" s="9"/>
      <c r="J23" s="12"/>
      <c r="K23" s="11"/>
    </row>
    <row r="24" spans="1:11" x14ac:dyDescent="0.2">
      <c r="A24" s="100" t="s">
        <v>71</v>
      </c>
      <c r="B24" s="191">
        <v>84.6</v>
      </c>
      <c r="C24" s="191">
        <v>91.1</v>
      </c>
      <c r="D24" s="192">
        <v>88.6</v>
      </c>
      <c r="E24" s="8"/>
      <c r="F24" s="9"/>
      <c r="J24" s="12"/>
      <c r="K24" s="11"/>
    </row>
    <row r="25" spans="1:11" x14ac:dyDescent="0.2">
      <c r="A25" s="97" t="s">
        <v>19</v>
      </c>
      <c r="B25" s="187">
        <v>89.4</v>
      </c>
      <c r="C25" s="187">
        <v>93.5</v>
      </c>
      <c r="D25" s="187">
        <v>91</v>
      </c>
      <c r="E25" s="8"/>
      <c r="F25" s="9"/>
      <c r="J25" s="10"/>
      <c r="K25" s="11"/>
    </row>
    <row r="26" spans="1:11" x14ac:dyDescent="0.2">
      <c r="A26" s="98" t="s">
        <v>70</v>
      </c>
      <c r="B26" s="188">
        <v>89.1</v>
      </c>
      <c r="C26" s="188">
        <v>92.9</v>
      </c>
      <c r="D26" s="189">
        <v>89.7</v>
      </c>
      <c r="E26" s="8"/>
      <c r="F26" s="9"/>
      <c r="J26" s="12"/>
      <c r="K26" s="11"/>
    </row>
    <row r="27" spans="1:11" x14ac:dyDescent="0.2">
      <c r="A27" s="98" t="s">
        <v>71</v>
      </c>
      <c r="B27" s="188">
        <v>90.3</v>
      </c>
      <c r="C27" s="188">
        <v>93.6</v>
      </c>
      <c r="D27" s="189">
        <v>92.4</v>
      </c>
      <c r="E27" s="8"/>
      <c r="F27" s="9"/>
      <c r="J27" s="12"/>
      <c r="K27" s="11"/>
    </row>
    <row r="28" spans="1:11" x14ac:dyDescent="0.2">
      <c r="A28" s="14"/>
    </row>
    <row r="29" spans="1:11" x14ac:dyDescent="0.2">
      <c r="A29" s="252" t="s">
        <v>142</v>
      </c>
      <c r="B29" s="253"/>
      <c r="C29" s="253"/>
      <c r="D29" s="253"/>
      <c r="E29" s="253"/>
      <c r="F29" s="253"/>
      <c r="J29" s="253"/>
    </row>
    <row r="30" spans="1:11" x14ac:dyDescent="0.2">
      <c r="A30" s="254" t="s">
        <v>173</v>
      </c>
      <c r="B30" s="255"/>
      <c r="C30" s="255"/>
      <c r="D30" s="255"/>
      <c r="E30" s="255"/>
      <c r="F30" s="255"/>
      <c r="J30" s="255"/>
    </row>
    <row r="31" spans="1:11" x14ac:dyDescent="0.2">
      <c r="A31" s="71" t="s">
        <v>243</v>
      </c>
      <c r="B31" s="256"/>
      <c r="C31" s="256"/>
      <c r="D31" s="256"/>
      <c r="E31" s="256"/>
      <c r="F31" s="256"/>
      <c r="J31" s="256"/>
    </row>
    <row r="32" spans="1:11" x14ac:dyDescent="0.2"/>
    <row r="33" spans="6:6" hidden="1" x14ac:dyDescent="0.2"/>
    <row r="34" spans="6:6" hidden="1" x14ac:dyDescent="0.2"/>
    <row r="35" spans="6:6" hidden="1" x14ac:dyDescent="0.2">
      <c r="F35" s="9"/>
    </row>
  </sheetData>
  <mergeCells count="2">
    <mergeCell ref="A2:D2"/>
    <mergeCell ref="A1:J1"/>
  </mergeCells>
  <phoneticPr fontId="2" type="noConversion"/>
  <pageMargins left="0.70866141732283472" right="0.70866141732283472" top="0.74803149606299213" bottom="0.74803149606299213" header="0.31496062992125984" footer="0.31496062992125984"/>
  <pageSetup paperSize="9"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D30"/>
  <sheetViews>
    <sheetView topLeftCell="A25" workbookViewId="0">
      <selection activeCell="B30" sqref="B30"/>
    </sheetView>
  </sheetViews>
  <sheetFormatPr baseColWidth="10" defaultRowHeight="12.75" x14ac:dyDescent="0.2"/>
  <cols>
    <col min="1" max="1" width="10.7109375" customWidth="1"/>
    <col min="2" max="2" width="24.28515625" customWidth="1"/>
    <col min="3" max="3" width="26.5703125" customWidth="1"/>
    <col min="4" max="4" width="28.28515625" customWidth="1"/>
  </cols>
  <sheetData>
    <row r="4" spans="2:4" ht="15" x14ac:dyDescent="0.2">
      <c r="B4" s="259" t="s">
        <v>194</v>
      </c>
    </row>
    <row r="5" spans="2:4" ht="15" x14ac:dyDescent="0.2">
      <c r="B5" s="259" t="s">
        <v>195</v>
      </c>
    </row>
    <row r="6" spans="2:4" ht="85.5" customHeight="1" x14ac:dyDescent="0.2">
      <c r="B6" s="394" t="s">
        <v>196</v>
      </c>
      <c r="C6" s="395"/>
      <c r="D6" s="395"/>
    </row>
    <row r="7" spans="2:4" ht="15" x14ac:dyDescent="0.2">
      <c r="B7" s="264" t="s">
        <v>197</v>
      </c>
    </row>
    <row r="8" spans="2:4" ht="66.75" customHeight="1" x14ac:dyDescent="0.2">
      <c r="B8" s="394" t="s">
        <v>198</v>
      </c>
      <c r="C8" s="395"/>
      <c r="D8" s="395"/>
    </row>
    <row r="9" spans="2:4" ht="30" x14ac:dyDescent="0.2">
      <c r="B9" s="264" t="s">
        <v>199</v>
      </c>
    </row>
    <row r="10" spans="2:4" ht="85.5" customHeight="1" x14ac:dyDescent="0.2">
      <c r="B10" s="396" t="s">
        <v>200</v>
      </c>
      <c r="C10" s="397"/>
      <c r="D10" s="397"/>
    </row>
    <row r="11" spans="2:4" ht="21.75" customHeight="1" x14ac:dyDescent="0.2">
      <c r="B11" s="265"/>
      <c r="C11" s="266"/>
      <c r="D11" s="266"/>
    </row>
    <row r="12" spans="2:4" ht="32.25" customHeight="1" x14ac:dyDescent="0.2">
      <c r="B12" s="396" t="s">
        <v>220</v>
      </c>
      <c r="C12" s="397"/>
      <c r="D12" s="397"/>
    </row>
    <row r="13" spans="2:4" ht="99" customHeight="1" x14ac:dyDescent="0.2">
      <c r="B13" s="261" t="s">
        <v>201</v>
      </c>
      <c r="C13" s="399" t="s">
        <v>203</v>
      </c>
      <c r="D13" s="399" t="s">
        <v>204</v>
      </c>
    </row>
    <row r="14" spans="2:4" ht="39.75" customHeight="1" x14ac:dyDescent="0.2">
      <c r="B14" s="262" t="s">
        <v>202</v>
      </c>
      <c r="C14" s="400"/>
      <c r="D14" s="400"/>
    </row>
    <row r="15" spans="2:4" ht="15.75" x14ac:dyDescent="0.2">
      <c r="B15" s="263" t="s">
        <v>205</v>
      </c>
      <c r="C15" s="263" t="s">
        <v>186</v>
      </c>
      <c r="D15" s="263" t="s">
        <v>19</v>
      </c>
    </row>
    <row r="16" spans="2:4" ht="15.75" x14ac:dyDescent="0.2">
      <c r="B16" s="263" t="s">
        <v>206</v>
      </c>
      <c r="C16" s="263" t="s">
        <v>187</v>
      </c>
      <c r="D16" s="263" t="s">
        <v>207</v>
      </c>
    </row>
    <row r="17" spans="2:4" ht="15.75" x14ac:dyDescent="0.2">
      <c r="B17" s="263" t="s">
        <v>208</v>
      </c>
      <c r="C17" s="263" t="s">
        <v>184</v>
      </c>
      <c r="D17" s="263" t="s">
        <v>209</v>
      </c>
    </row>
    <row r="18" spans="2:4" ht="15.75" x14ac:dyDescent="0.2">
      <c r="B18" s="263" t="s">
        <v>210</v>
      </c>
      <c r="C18" s="263" t="s">
        <v>185</v>
      </c>
      <c r="D18" s="263" t="s">
        <v>25</v>
      </c>
    </row>
    <row r="19" spans="2:4" ht="15.75" x14ac:dyDescent="0.2">
      <c r="B19" s="401" t="s">
        <v>211</v>
      </c>
      <c r="C19" s="263" t="s">
        <v>212</v>
      </c>
      <c r="D19" s="263" t="s">
        <v>27</v>
      </c>
    </row>
    <row r="20" spans="2:4" ht="15.75" x14ac:dyDescent="0.2">
      <c r="B20" s="402"/>
      <c r="C20" s="263" t="s">
        <v>213</v>
      </c>
      <c r="D20" s="263" t="s">
        <v>214</v>
      </c>
    </row>
    <row r="21" spans="2:4" ht="15" x14ac:dyDescent="0.2">
      <c r="B21" s="260"/>
    </row>
    <row r="22" spans="2:4" ht="15" x14ac:dyDescent="0.2">
      <c r="B22" s="259" t="s">
        <v>215</v>
      </c>
    </row>
    <row r="23" spans="2:4" ht="117.75" customHeight="1" x14ac:dyDescent="0.2">
      <c r="B23" s="394" t="s">
        <v>216</v>
      </c>
      <c r="C23" s="398"/>
      <c r="D23" s="398"/>
    </row>
    <row r="24" spans="2:4" ht="15" x14ac:dyDescent="0.2">
      <c r="B24" s="260"/>
    </row>
    <row r="25" spans="2:4" ht="165.75" customHeight="1" x14ac:dyDescent="0.2">
      <c r="B25" s="394" t="s">
        <v>217</v>
      </c>
      <c r="C25" s="395"/>
      <c r="D25" s="395"/>
    </row>
    <row r="27" spans="2:4" x14ac:dyDescent="0.2">
      <c r="B27" s="267" t="s">
        <v>218</v>
      </c>
    </row>
    <row r="28" spans="2:4" x14ac:dyDescent="0.2">
      <c r="B28" s="268" t="s">
        <v>219</v>
      </c>
    </row>
    <row r="30" spans="2:4" x14ac:dyDescent="0.2">
      <c r="B30" s="71" t="s">
        <v>243</v>
      </c>
    </row>
  </sheetData>
  <mergeCells count="9">
    <mergeCell ref="B6:D6"/>
    <mergeCell ref="B8:D8"/>
    <mergeCell ref="B10:D10"/>
    <mergeCell ref="B23:D23"/>
    <mergeCell ref="B25:D25"/>
    <mergeCell ref="B12:D12"/>
    <mergeCell ref="C13:C14"/>
    <mergeCell ref="D13:D14"/>
    <mergeCell ref="B19:B20"/>
  </mergeCells>
  <hyperlinks>
    <hyperlink ref="B28" r:id="rId1"/>
  </hyperlinks>
  <pageMargins left="0.70866141732283472" right="0.70866141732283472" top="0.74803149606299213" bottom="0.74803149606299213" header="0.31496062992125984" footer="0.31496062992125984"/>
  <pageSetup paperSize="9" scale="9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5"/>
  <sheetViews>
    <sheetView topLeftCell="A19" zoomScaleNormal="100" workbookViewId="0">
      <selection activeCell="A31" sqref="A31"/>
    </sheetView>
  </sheetViews>
  <sheetFormatPr baseColWidth="10" defaultColWidth="3.85546875" defaultRowHeight="12.75" zeroHeight="1" x14ac:dyDescent="0.2"/>
  <cols>
    <col min="1" max="10" width="17" style="18" customWidth="1"/>
    <col min="11" max="11" width="15.140625" style="18" customWidth="1"/>
    <col min="12" max="12" width="6.85546875" style="41" hidden="1" customWidth="1"/>
    <col min="13" max="15" width="11.42578125" style="41" hidden="1" customWidth="1"/>
    <col min="16" max="255" width="11.42578125" style="18" hidden="1" customWidth="1"/>
    <col min="256" max="16384" width="3.85546875" style="18"/>
  </cols>
  <sheetData>
    <row r="1" spans="1:256" x14ac:dyDescent="0.2">
      <c r="A1" s="313" t="s">
        <v>66</v>
      </c>
      <c r="B1" s="313"/>
      <c r="C1" s="313"/>
      <c r="D1" s="313"/>
    </row>
    <row r="2" spans="1:256" x14ac:dyDescent="0.2">
      <c r="L2" s="18"/>
      <c r="M2" s="18"/>
      <c r="N2" s="18"/>
      <c r="O2" s="18"/>
    </row>
    <row r="3" spans="1:256" ht="25.5" customHeight="1" x14ac:dyDescent="0.2">
      <c r="A3" s="333"/>
      <c r="B3" s="335" t="s">
        <v>17</v>
      </c>
      <c r="C3" s="337" t="s">
        <v>18</v>
      </c>
      <c r="D3" s="338"/>
      <c r="E3" s="339"/>
      <c r="F3" s="331" t="s">
        <v>149</v>
      </c>
      <c r="G3" s="331" t="s">
        <v>146</v>
      </c>
      <c r="H3" s="337" t="s">
        <v>92</v>
      </c>
      <c r="I3" s="338"/>
      <c r="J3" s="339"/>
      <c r="L3" s="18"/>
      <c r="M3" s="18"/>
      <c r="N3" s="18"/>
      <c r="O3" s="18"/>
    </row>
    <row r="4" spans="1:256" ht="24.75" customHeight="1" x14ac:dyDescent="0.2">
      <c r="A4" s="334"/>
      <c r="B4" s="336"/>
      <c r="C4" s="288" t="s">
        <v>138</v>
      </c>
      <c r="D4" s="288" t="s">
        <v>145</v>
      </c>
      <c r="E4" s="289" t="s">
        <v>130</v>
      </c>
      <c r="F4" s="332"/>
      <c r="G4" s="332"/>
      <c r="H4" s="288" t="s">
        <v>138</v>
      </c>
      <c r="I4" s="288" t="s">
        <v>145</v>
      </c>
      <c r="J4" s="289" t="s">
        <v>129</v>
      </c>
      <c r="L4" s="18"/>
      <c r="M4" s="18"/>
      <c r="N4" s="18"/>
      <c r="O4" s="18"/>
    </row>
    <row r="5" spans="1:256" x14ac:dyDescent="0.2">
      <c r="A5" s="323" t="s">
        <v>186</v>
      </c>
      <c r="B5" s="54" t="s">
        <v>19</v>
      </c>
      <c r="C5" s="270">
        <v>154093</v>
      </c>
      <c r="D5" s="270">
        <v>161458</v>
      </c>
      <c r="E5" s="271">
        <v>4.8</v>
      </c>
      <c r="F5" s="272">
        <v>25.643110691114696</v>
      </c>
      <c r="G5" s="272">
        <v>25.2</v>
      </c>
      <c r="H5" s="270">
        <v>90591</v>
      </c>
      <c r="I5" s="270">
        <v>90814</v>
      </c>
      <c r="J5" s="271">
        <v>0.246161318453268</v>
      </c>
      <c r="K5" s="258"/>
      <c r="L5" s="43"/>
      <c r="M5" s="44"/>
      <c r="N5" s="18"/>
      <c r="O5" s="18"/>
      <c r="IV5" s="230"/>
    </row>
    <row r="6" spans="1:256" x14ac:dyDescent="0.2">
      <c r="A6" s="324"/>
      <c r="B6" s="55" t="s">
        <v>105</v>
      </c>
      <c r="C6" s="270">
        <v>6609</v>
      </c>
      <c r="D6" s="270">
        <v>7754</v>
      </c>
      <c r="E6" s="271">
        <v>17.3</v>
      </c>
      <c r="F6" s="272">
        <v>1.2315071430273095</v>
      </c>
      <c r="G6" s="272">
        <v>35.1</v>
      </c>
      <c r="H6" s="270">
        <v>6561</v>
      </c>
      <c r="I6" s="270">
        <v>7721</v>
      </c>
      <c r="J6" s="271">
        <v>17.68023167200122</v>
      </c>
      <c r="K6" s="258"/>
      <c r="L6" s="45"/>
      <c r="M6" s="44"/>
      <c r="N6" s="18"/>
      <c r="O6" s="18"/>
      <c r="IV6" s="230"/>
    </row>
    <row r="7" spans="1:256" x14ac:dyDescent="0.2">
      <c r="A7" s="324"/>
      <c r="B7" s="54" t="s">
        <v>20</v>
      </c>
      <c r="C7" s="270">
        <v>7000</v>
      </c>
      <c r="D7" s="270">
        <v>12856</v>
      </c>
      <c r="E7" s="271">
        <v>83.7</v>
      </c>
      <c r="F7" s="272">
        <v>2.0418178786122119</v>
      </c>
      <c r="G7" s="272">
        <v>45.8</v>
      </c>
      <c r="H7" s="270">
        <v>5395</v>
      </c>
      <c r="I7" s="270">
        <v>11147</v>
      </c>
      <c r="J7" s="271">
        <v>106.61723818350323</v>
      </c>
      <c r="K7" s="258"/>
      <c r="L7" s="45"/>
      <c r="M7" s="44"/>
      <c r="N7" s="18"/>
      <c r="O7" s="18"/>
      <c r="IV7" s="230"/>
    </row>
    <row r="8" spans="1:256" s="17" customFormat="1" x14ac:dyDescent="0.2">
      <c r="A8" s="325"/>
      <c r="B8" s="56" t="s">
        <v>16</v>
      </c>
      <c r="C8" s="273">
        <v>167702</v>
      </c>
      <c r="D8" s="273">
        <v>182068</v>
      </c>
      <c r="E8" s="274">
        <v>8.6</v>
      </c>
      <c r="F8" s="275">
        <v>28.916435712754211</v>
      </c>
      <c r="G8" s="275">
        <v>27.1</v>
      </c>
      <c r="H8" s="273">
        <v>102547</v>
      </c>
      <c r="I8" s="273">
        <f>SUM(I5:I7)</f>
        <v>109682</v>
      </c>
      <c r="J8" s="274">
        <v>6.9577852106838813</v>
      </c>
      <c r="K8" s="258"/>
      <c r="L8" s="45"/>
      <c r="M8" s="44"/>
      <c r="IV8" s="230"/>
    </row>
    <row r="9" spans="1:256" x14ac:dyDescent="0.2">
      <c r="A9" s="326" t="s">
        <v>187</v>
      </c>
      <c r="B9" s="52" t="s">
        <v>15</v>
      </c>
      <c r="C9" s="276">
        <v>53594</v>
      </c>
      <c r="D9" s="276">
        <v>57452</v>
      </c>
      <c r="E9" s="277">
        <v>7.2</v>
      </c>
      <c r="F9" s="278">
        <v>9.1246515838541384</v>
      </c>
      <c r="G9" s="278">
        <v>20</v>
      </c>
      <c r="H9" s="276">
        <v>22609</v>
      </c>
      <c r="I9" s="276">
        <v>22708</v>
      </c>
      <c r="J9" s="277">
        <v>0.43787872086337293</v>
      </c>
      <c r="K9" s="258"/>
      <c r="L9" s="43"/>
      <c r="M9" s="44"/>
      <c r="N9" s="18"/>
      <c r="O9" s="18"/>
      <c r="IV9" s="230"/>
    </row>
    <row r="10" spans="1:256" x14ac:dyDescent="0.2">
      <c r="A10" s="327"/>
      <c r="B10" s="52" t="s">
        <v>21</v>
      </c>
      <c r="C10" s="276">
        <v>39595</v>
      </c>
      <c r="D10" s="276">
        <v>43855</v>
      </c>
      <c r="E10" s="277">
        <v>10.8</v>
      </c>
      <c r="F10" s="278">
        <v>6.9651464737506652</v>
      </c>
      <c r="G10" s="278">
        <v>46.4</v>
      </c>
      <c r="H10" s="276">
        <v>21533</v>
      </c>
      <c r="I10" s="276">
        <v>24788</v>
      </c>
      <c r="J10" s="277">
        <v>15.116333070171365</v>
      </c>
      <c r="K10" s="258"/>
      <c r="L10" s="45"/>
      <c r="M10" s="44"/>
      <c r="N10" s="18"/>
      <c r="O10" s="18"/>
      <c r="IV10" s="230"/>
    </row>
    <row r="11" spans="1:256" x14ac:dyDescent="0.2">
      <c r="A11" s="327"/>
      <c r="B11" s="52" t="s">
        <v>20</v>
      </c>
      <c r="C11" s="276">
        <v>14066</v>
      </c>
      <c r="D11" s="276">
        <v>22929</v>
      </c>
      <c r="E11" s="277">
        <v>63</v>
      </c>
      <c r="F11" s="278">
        <v>3.6416336448894997</v>
      </c>
      <c r="G11" s="278">
        <v>42.6</v>
      </c>
      <c r="H11" s="276">
        <v>10698</v>
      </c>
      <c r="I11" s="276">
        <v>19438</v>
      </c>
      <c r="J11" s="277">
        <v>81.697513553935323</v>
      </c>
      <c r="K11" s="258"/>
      <c r="L11" s="45"/>
      <c r="M11" s="44"/>
      <c r="N11" s="18"/>
      <c r="O11" s="18"/>
      <c r="IV11" s="230"/>
    </row>
    <row r="12" spans="1:256" s="17" customFormat="1" x14ac:dyDescent="0.2">
      <c r="A12" s="328"/>
      <c r="B12" s="53" t="s">
        <v>16</v>
      </c>
      <c r="C12" s="279">
        <v>107255</v>
      </c>
      <c r="D12" s="279">
        <v>124236</v>
      </c>
      <c r="E12" s="280">
        <v>15.8</v>
      </c>
      <c r="F12" s="281">
        <v>19.731431702494302</v>
      </c>
      <c r="G12" s="281">
        <v>33.5</v>
      </c>
      <c r="H12" s="279">
        <v>54840</v>
      </c>
      <c r="I12" s="279">
        <f>SUM(I9:I11)</f>
        <v>66934</v>
      </c>
      <c r="J12" s="280">
        <v>22.053245805981035</v>
      </c>
      <c r="K12" s="258"/>
      <c r="L12" s="45"/>
      <c r="M12" s="44"/>
      <c r="IV12" s="230"/>
    </row>
    <row r="13" spans="1:256" s="17" customFormat="1" x14ac:dyDescent="0.2">
      <c r="A13" s="329" t="s">
        <v>22</v>
      </c>
      <c r="B13" s="330"/>
      <c r="C13" s="282">
        <v>274957</v>
      </c>
      <c r="D13" s="282">
        <v>306304</v>
      </c>
      <c r="E13" s="283">
        <v>11.4</v>
      </c>
      <c r="F13" s="284">
        <v>48.64786741524852</v>
      </c>
      <c r="G13" s="284">
        <v>29.7</v>
      </c>
      <c r="H13" s="282">
        <v>157387</v>
      </c>
      <c r="I13" s="282">
        <f>I8+I12</f>
        <v>176616</v>
      </c>
      <c r="J13" s="283">
        <v>12.217654571216174</v>
      </c>
      <c r="K13" s="258"/>
      <c r="L13" s="45"/>
      <c r="M13" s="44"/>
      <c r="IV13" s="230"/>
    </row>
    <row r="14" spans="1:256" x14ac:dyDescent="0.2">
      <c r="A14" s="326" t="s">
        <v>184</v>
      </c>
      <c r="B14" s="52" t="s">
        <v>23</v>
      </c>
      <c r="C14" s="276">
        <v>79226</v>
      </c>
      <c r="D14" s="276">
        <v>109480</v>
      </c>
      <c r="E14" s="277">
        <v>38.200000000000003</v>
      </c>
      <c r="F14" s="278">
        <v>17.387851691853218</v>
      </c>
      <c r="G14" s="278">
        <v>39.5</v>
      </c>
      <c r="H14" s="276">
        <v>45221</v>
      </c>
      <c r="I14" s="276">
        <v>70921</v>
      </c>
      <c r="J14" s="277">
        <v>56.832002830543324</v>
      </c>
      <c r="K14" s="258"/>
      <c r="L14" s="43"/>
      <c r="M14" s="46"/>
      <c r="N14" s="46"/>
      <c r="IV14" s="230"/>
    </row>
    <row r="15" spans="1:256" x14ac:dyDescent="0.2">
      <c r="A15" s="327"/>
      <c r="B15" s="52" t="s">
        <v>24</v>
      </c>
      <c r="C15" s="276">
        <v>8144</v>
      </c>
      <c r="D15" s="276">
        <v>9393</v>
      </c>
      <c r="E15" s="277">
        <v>15.3</v>
      </c>
      <c r="F15" s="278">
        <v>1.4918166874459011</v>
      </c>
      <c r="G15" s="278">
        <v>38.700000000000003</v>
      </c>
      <c r="H15" s="276">
        <v>5608</v>
      </c>
      <c r="I15" s="276">
        <v>6195</v>
      </c>
      <c r="J15" s="277">
        <v>10.46718972895863</v>
      </c>
      <c r="K15" s="258"/>
      <c r="L15" s="45"/>
      <c r="M15" s="47"/>
      <c r="N15" s="47"/>
      <c r="IV15" s="230"/>
    </row>
    <row r="16" spans="1:256" x14ac:dyDescent="0.2">
      <c r="A16" s="327"/>
      <c r="B16" s="52" t="s">
        <v>20</v>
      </c>
      <c r="C16" s="276">
        <v>8490</v>
      </c>
      <c r="D16" s="276">
        <v>16667</v>
      </c>
      <c r="E16" s="277">
        <v>96.3</v>
      </c>
      <c r="F16" s="278">
        <v>2.6470891865922321</v>
      </c>
      <c r="G16" s="278">
        <v>43.8</v>
      </c>
      <c r="H16" s="276">
        <v>5439</v>
      </c>
      <c r="I16" s="276">
        <v>13500</v>
      </c>
      <c r="J16" s="277">
        <v>148.20739106453391</v>
      </c>
      <c r="K16" s="258"/>
      <c r="L16" s="45"/>
      <c r="M16" s="47"/>
      <c r="N16" s="47"/>
      <c r="IV16" s="230"/>
    </row>
    <row r="17" spans="1:256" s="17" customFormat="1" x14ac:dyDescent="0.2">
      <c r="A17" s="328"/>
      <c r="B17" s="53" t="s">
        <v>16</v>
      </c>
      <c r="C17" s="279">
        <v>95860</v>
      </c>
      <c r="D17" s="279">
        <v>135540</v>
      </c>
      <c r="E17" s="280">
        <v>41.4</v>
      </c>
      <c r="F17" s="281">
        <v>21.526757565891348</v>
      </c>
      <c r="G17" s="281">
        <v>39.9</v>
      </c>
      <c r="H17" s="279">
        <v>56268</v>
      </c>
      <c r="I17" s="279">
        <f>SUM(I14:I16)</f>
        <v>90616</v>
      </c>
      <c r="J17" s="280">
        <v>61.043577166417862</v>
      </c>
      <c r="K17" s="258"/>
      <c r="L17" s="45"/>
      <c r="M17" s="47"/>
      <c r="N17" s="47"/>
      <c r="O17" s="48"/>
      <c r="IV17" s="230"/>
    </row>
    <row r="18" spans="1:256" x14ac:dyDescent="0.2">
      <c r="A18" s="323" t="s">
        <v>185</v>
      </c>
      <c r="B18" s="54" t="s">
        <v>25</v>
      </c>
      <c r="C18" s="270">
        <v>22851</v>
      </c>
      <c r="D18" s="270">
        <v>34602</v>
      </c>
      <c r="E18" s="271">
        <v>51.4</v>
      </c>
      <c r="F18" s="272">
        <v>5.4955648907700496</v>
      </c>
      <c r="G18" s="272">
        <v>44.7</v>
      </c>
      <c r="H18" s="270">
        <v>22604</v>
      </c>
      <c r="I18" s="270">
        <v>34199</v>
      </c>
      <c r="J18" s="271">
        <v>51.296230755618474</v>
      </c>
      <c r="K18" s="258"/>
      <c r="L18" s="45"/>
      <c r="M18" s="46"/>
      <c r="N18" s="46"/>
      <c r="IV18" s="230"/>
    </row>
    <row r="19" spans="1:256" x14ac:dyDescent="0.2">
      <c r="A19" s="324"/>
      <c r="B19" s="54" t="s">
        <v>20</v>
      </c>
      <c r="C19" s="270">
        <v>16655</v>
      </c>
      <c r="D19" s="270">
        <v>44392</v>
      </c>
      <c r="E19" s="271">
        <v>166.5</v>
      </c>
      <c r="F19" s="272">
        <v>7.0504339815925103</v>
      </c>
      <c r="G19" s="272">
        <v>54.8</v>
      </c>
      <c r="H19" s="270">
        <v>13160</v>
      </c>
      <c r="I19" s="270">
        <v>36662</v>
      </c>
      <c r="J19" s="271">
        <v>178.58662613981764</v>
      </c>
      <c r="K19" s="258"/>
      <c r="L19" s="45"/>
      <c r="M19" s="47"/>
      <c r="N19" s="47"/>
      <c r="IV19" s="230"/>
    </row>
    <row r="20" spans="1:256" s="17" customFormat="1" x14ac:dyDescent="0.2">
      <c r="A20" s="325"/>
      <c r="B20" s="56" t="s">
        <v>16</v>
      </c>
      <c r="C20" s="273">
        <v>39506</v>
      </c>
      <c r="D20" s="273">
        <v>78994</v>
      </c>
      <c r="E20" s="274">
        <v>100</v>
      </c>
      <c r="F20" s="275">
        <v>12.54599887236256</v>
      </c>
      <c r="G20" s="275">
        <v>50.4</v>
      </c>
      <c r="H20" s="273">
        <v>35764</v>
      </c>
      <c r="I20" s="273">
        <f>I18+I19</f>
        <v>70861</v>
      </c>
      <c r="J20" s="274">
        <v>98.13499608544906</v>
      </c>
      <c r="K20" s="258"/>
      <c r="L20" s="45"/>
      <c r="M20" s="47"/>
      <c r="N20" s="47"/>
      <c r="O20" s="48"/>
      <c r="IV20" s="230"/>
    </row>
    <row r="21" spans="1:256" x14ac:dyDescent="0.2">
      <c r="A21" s="326" t="s">
        <v>191</v>
      </c>
      <c r="B21" s="52" t="s">
        <v>26</v>
      </c>
      <c r="C21" s="276">
        <v>25602</v>
      </c>
      <c r="D21" s="276">
        <v>27185</v>
      </c>
      <c r="E21" s="277">
        <v>6.2</v>
      </c>
      <c r="F21" s="278">
        <v>4.317580820634177</v>
      </c>
      <c r="G21" s="278">
        <v>19.399999999999999</v>
      </c>
      <c r="H21" s="276">
        <v>10191</v>
      </c>
      <c r="I21" s="276">
        <v>10184</v>
      </c>
      <c r="J21" s="277">
        <v>-6.8688058090471987E-2</v>
      </c>
      <c r="K21" s="258"/>
      <c r="L21" s="45"/>
      <c r="M21" s="47"/>
      <c r="N21" s="47"/>
      <c r="IV21" s="230"/>
    </row>
    <row r="22" spans="1:256" x14ac:dyDescent="0.2">
      <c r="A22" s="327"/>
      <c r="B22" s="52" t="s">
        <v>27</v>
      </c>
      <c r="C22" s="276">
        <v>21463</v>
      </c>
      <c r="D22" s="276">
        <v>28185</v>
      </c>
      <c r="E22" s="277">
        <v>31.3</v>
      </c>
      <c r="F22" s="278">
        <v>4.4764029953862163</v>
      </c>
      <c r="G22" s="278">
        <v>55</v>
      </c>
      <c r="H22" s="276">
        <v>15537</v>
      </c>
      <c r="I22" s="276">
        <v>19702</v>
      </c>
      <c r="J22" s="277">
        <v>26.806976893866253</v>
      </c>
      <c r="K22" s="258"/>
      <c r="L22" s="45"/>
      <c r="M22" s="46"/>
      <c r="N22" s="46"/>
      <c r="IV22" s="230"/>
    </row>
    <row r="23" spans="1:256" x14ac:dyDescent="0.2">
      <c r="A23" s="327"/>
      <c r="B23" s="52" t="s">
        <v>20</v>
      </c>
      <c r="C23" s="276">
        <v>21415</v>
      </c>
      <c r="D23" s="276">
        <v>53427</v>
      </c>
      <c r="E23" s="277">
        <v>149.5</v>
      </c>
      <c r="F23" s="278">
        <v>8.4853923304771826</v>
      </c>
      <c r="G23" s="278">
        <v>52.6</v>
      </c>
      <c r="H23" s="276">
        <v>14778</v>
      </c>
      <c r="I23" s="276">
        <v>38913</v>
      </c>
      <c r="J23" s="277">
        <v>163.31709297604547</v>
      </c>
      <c r="K23" s="258"/>
      <c r="L23" s="45"/>
      <c r="M23" s="47"/>
      <c r="N23" s="47"/>
      <c r="IV23" s="230"/>
    </row>
    <row r="24" spans="1:256" s="17" customFormat="1" x14ac:dyDescent="0.2">
      <c r="A24" s="328"/>
      <c r="B24" s="53" t="s">
        <v>16</v>
      </c>
      <c r="C24" s="279">
        <v>68480</v>
      </c>
      <c r="D24" s="279">
        <v>108797</v>
      </c>
      <c r="E24" s="280">
        <v>58.9</v>
      </c>
      <c r="F24" s="281">
        <v>17.279376146497576</v>
      </c>
      <c r="G24" s="281">
        <v>44.9</v>
      </c>
      <c r="H24" s="279">
        <v>40506</v>
      </c>
      <c r="I24" s="279">
        <f>SUM(I21:I23)</f>
        <v>68799</v>
      </c>
      <c r="J24" s="280">
        <v>69.848911272404095</v>
      </c>
      <c r="K24" s="258"/>
      <c r="L24" s="45"/>
      <c r="M24" s="47"/>
      <c r="N24" s="47"/>
      <c r="O24" s="48"/>
      <c r="IV24" s="230"/>
    </row>
    <row r="25" spans="1:256" s="17" customFormat="1" x14ac:dyDescent="0.2">
      <c r="A25" s="321" t="s">
        <v>28</v>
      </c>
      <c r="B25" s="322"/>
      <c r="C25" s="282">
        <v>203846</v>
      </c>
      <c r="D25" s="282">
        <v>323331</v>
      </c>
      <c r="E25" s="283">
        <v>58.6</v>
      </c>
      <c r="F25" s="284">
        <v>51.352132584751487</v>
      </c>
      <c r="G25" s="284">
        <v>44.2</v>
      </c>
      <c r="H25" s="282">
        <v>132538</v>
      </c>
      <c r="I25" s="282">
        <f>I17+I20+I24</f>
        <v>230276</v>
      </c>
      <c r="J25" s="283">
        <v>73.743379257269609</v>
      </c>
      <c r="K25" s="258"/>
      <c r="L25" s="45"/>
      <c r="M25" s="47"/>
      <c r="N25" s="47"/>
      <c r="O25" s="48"/>
      <c r="IV25" s="230"/>
    </row>
    <row r="26" spans="1:256" s="17" customFormat="1" x14ac:dyDescent="0.2">
      <c r="A26" s="319" t="s">
        <v>16</v>
      </c>
      <c r="B26" s="320"/>
      <c r="C26" s="285">
        <v>478803</v>
      </c>
      <c r="D26" s="285">
        <v>629635</v>
      </c>
      <c r="E26" s="286">
        <v>31.5</v>
      </c>
      <c r="F26" s="287">
        <v>100</v>
      </c>
      <c r="G26" s="287">
        <v>37.1</v>
      </c>
      <c r="H26" s="285">
        <v>289925</v>
      </c>
      <c r="I26" s="285">
        <f>I13+I25</f>
        <v>406892</v>
      </c>
      <c r="J26" s="286">
        <v>40.343882038458226</v>
      </c>
      <c r="K26" s="258"/>
      <c r="L26" s="45"/>
      <c r="M26" s="46"/>
      <c r="N26" s="46"/>
      <c r="O26" s="48"/>
      <c r="IV26" s="230"/>
    </row>
    <row r="27" spans="1:256" s="17" customFormat="1" x14ac:dyDescent="0.2">
      <c r="A27" s="316" t="s">
        <v>224</v>
      </c>
      <c r="B27" s="316"/>
      <c r="C27" s="316"/>
      <c r="D27" s="316"/>
      <c r="E27" s="316"/>
      <c r="F27" s="316"/>
      <c r="G27" s="316"/>
      <c r="H27" s="316"/>
      <c r="I27" s="316"/>
      <c r="J27" s="269"/>
      <c r="K27" s="258"/>
      <c r="L27" s="45"/>
      <c r="M27" s="46"/>
      <c r="N27" s="46"/>
      <c r="O27" s="48"/>
      <c r="IV27" s="230"/>
    </row>
    <row r="28" spans="1:256" x14ac:dyDescent="0.2">
      <c r="A28" s="314" t="s">
        <v>225</v>
      </c>
      <c r="B28" s="314"/>
      <c r="C28" s="314"/>
      <c r="D28" s="314"/>
      <c r="E28" s="314"/>
      <c r="K28" s="230"/>
      <c r="L28" s="49"/>
      <c r="M28" s="46"/>
      <c r="N28" s="46"/>
    </row>
    <row r="29" spans="1:256" x14ac:dyDescent="0.2">
      <c r="A29" s="317" t="s">
        <v>226</v>
      </c>
      <c r="B29" s="317"/>
      <c r="D29" s="42"/>
      <c r="E29" s="18" t="s">
        <v>131</v>
      </c>
      <c r="F29" s="42"/>
      <c r="I29" s="42"/>
      <c r="K29" s="230"/>
    </row>
    <row r="30" spans="1:256" x14ac:dyDescent="0.2">
      <c r="A30" s="318" t="s">
        <v>227</v>
      </c>
      <c r="B30" s="318"/>
      <c r="C30" s="318"/>
      <c r="D30" s="42"/>
      <c r="K30" s="230"/>
    </row>
    <row r="31" spans="1:256" x14ac:dyDescent="0.2">
      <c r="A31" s="71" t="s">
        <v>243</v>
      </c>
      <c r="B31" s="73"/>
      <c r="K31" s="230"/>
    </row>
    <row r="32" spans="1:256" x14ac:dyDescent="0.2"/>
    <row r="33" spans="3:6" hidden="1" x14ac:dyDescent="0.2"/>
    <row r="34" spans="3:6" hidden="1" x14ac:dyDescent="0.2">
      <c r="C34" s="50"/>
      <c r="D34" s="50"/>
      <c r="E34" s="51"/>
      <c r="F34" s="50"/>
    </row>
    <row r="35" spans="3:6" hidden="1" x14ac:dyDescent="0.2">
      <c r="C35" s="42"/>
    </row>
  </sheetData>
  <mergeCells count="19">
    <mergeCell ref="B3:B4"/>
    <mergeCell ref="C3:E3"/>
    <mergeCell ref="H3:J3"/>
    <mergeCell ref="A27:I27"/>
    <mergeCell ref="A28:E28"/>
    <mergeCell ref="A29:B29"/>
    <mergeCell ref="A30:C30"/>
    <mergeCell ref="A1:D1"/>
    <mergeCell ref="A26:B26"/>
    <mergeCell ref="A25:B25"/>
    <mergeCell ref="A5:A8"/>
    <mergeCell ref="A9:A12"/>
    <mergeCell ref="A13:B13"/>
    <mergeCell ref="A14:A17"/>
    <mergeCell ref="A18:A20"/>
    <mergeCell ref="A21:A24"/>
    <mergeCell ref="F3:F4"/>
    <mergeCell ref="G3:G4"/>
    <mergeCell ref="A3:A4"/>
  </mergeCells>
  <phoneticPr fontId="2" type="noConversion"/>
  <pageMargins left="0.78740157480314965" right="0.78740157480314965" top="0.98425196850393704" bottom="0.98425196850393704" header="0.51181102362204722" footer="0.51181102362204722"/>
  <pageSetup paperSize="9"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opLeftCell="A4" workbookViewId="0">
      <selection activeCell="A18" sqref="A18"/>
    </sheetView>
  </sheetViews>
  <sheetFormatPr baseColWidth="10" defaultColWidth="0" defaultRowHeight="12.75" zeroHeight="1" x14ac:dyDescent="0.2"/>
  <cols>
    <col min="1" max="1" width="44" style="3" customWidth="1"/>
    <col min="2" max="2" width="13.85546875" style="3" customWidth="1"/>
    <col min="3" max="3" width="17.85546875" style="3" customWidth="1"/>
    <col min="4" max="5" width="19.5703125" style="3" customWidth="1"/>
    <col min="6" max="6" width="11.42578125" style="3" customWidth="1"/>
    <col min="7" max="11" width="0" style="3" hidden="1" customWidth="1"/>
    <col min="12" max="16384" width="11.42578125" style="3" hidden="1"/>
  </cols>
  <sheetData>
    <row r="1" spans="1:6" x14ac:dyDescent="0.2">
      <c r="A1" s="344" t="s">
        <v>177</v>
      </c>
      <c r="B1" s="344"/>
      <c r="C1" s="290"/>
      <c r="D1" s="290"/>
      <c r="E1" s="290"/>
    </row>
    <row r="2" spans="1:6" x14ac:dyDescent="0.2"/>
    <row r="3" spans="1:6" s="5" customFormat="1" ht="87" customHeight="1" x14ac:dyDescent="0.2">
      <c r="A3" s="57"/>
      <c r="B3" s="58"/>
      <c r="C3" s="227" t="s">
        <v>228</v>
      </c>
      <c r="D3" s="228" t="s">
        <v>133</v>
      </c>
      <c r="E3" s="228" t="s">
        <v>134</v>
      </c>
    </row>
    <row r="4" spans="1:6" s="5" customFormat="1" x14ac:dyDescent="0.2">
      <c r="A4" s="345" t="s">
        <v>89</v>
      </c>
      <c r="B4" s="346"/>
      <c r="C4" s="295">
        <v>44604</v>
      </c>
      <c r="D4" s="291">
        <v>10.962122627134473</v>
      </c>
      <c r="E4" s="311">
        <v>25.151175431444489</v>
      </c>
      <c r="F4" s="226"/>
    </row>
    <row r="5" spans="1:6" s="5" customFormat="1" x14ac:dyDescent="0.2">
      <c r="A5" s="347" t="s">
        <v>107</v>
      </c>
      <c r="B5" s="348"/>
      <c r="C5" s="296">
        <v>42718</v>
      </c>
      <c r="D5" s="292">
        <v>10.498608967490144</v>
      </c>
      <c r="E5" s="299">
        <v>24.087285410155364</v>
      </c>
      <c r="F5" s="226"/>
    </row>
    <row r="6" spans="1:6" s="5" customFormat="1" x14ac:dyDescent="0.2">
      <c r="A6" s="342" t="s">
        <v>90</v>
      </c>
      <c r="B6" s="343"/>
      <c r="C6" s="297">
        <v>44592</v>
      </c>
      <c r="D6" s="293">
        <v>10.959173441601211</v>
      </c>
      <c r="E6" s="312">
        <v>10.091950899125788</v>
      </c>
      <c r="F6" s="226"/>
    </row>
    <row r="7" spans="1:6" s="5" customFormat="1" x14ac:dyDescent="0.2">
      <c r="A7" s="345" t="s">
        <v>91</v>
      </c>
      <c r="B7" s="346"/>
      <c r="C7" s="295">
        <v>108560</v>
      </c>
      <c r="D7" s="291">
        <v>26.680298457575969</v>
      </c>
      <c r="E7" s="311">
        <v>42.447456629070977</v>
      </c>
      <c r="F7" s="226"/>
    </row>
    <row r="8" spans="1:6" s="5" customFormat="1" x14ac:dyDescent="0.2">
      <c r="A8" s="347" t="s">
        <v>60</v>
      </c>
      <c r="B8" s="351"/>
      <c r="C8" s="296">
        <v>45501</v>
      </c>
      <c r="D8" s="292">
        <v>11.1825742457458</v>
      </c>
      <c r="E8" s="299">
        <v>25.261018254291795</v>
      </c>
      <c r="F8" s="226"/>
    </row>
    <row r="9" spans="1:6" s="5" customFormat="1" x14ac:dyDescent="0.2">
      <c r="A9" s="347" t="s">
        <v>97</v>
      </c>
      <c r="B9" s="351"/>
      <c r="C9" s="296">
        <v>47670</v>
      </c>
      <c r="D9" s="292">
        <v>11.715639530882887</v>
      </c>
      <c r="E9" s="299">
        <v>12.567944014132355</v>
      </c>
      <c r="F9" s="226"/>
    </row>
    <row r="10" spans="1:6" s="5" customFormat="1" x14ac:dyDescent="0.2">
      <c r="A10" s="342" t="s">
        <v>108</v>
      </c>
      <c r="B10" s="343"/>
      <c r="C10" s="297">
        <v>129694</v>
      </c>
      <c r="D10" s="293">
        <v>31.874305712572376</v>
      </c>
      <c r="E10" s="312">
        <v>4.5686687502831003</v>
      </c>
      <c r="F10" s="226"/>
    </row>
    <row r="11" spans="1:6" s="5" customFormat="1" x14ac:dyDescent="0.2">
      <c r="A11" s="340" t="s">
        <v>61</v>
      </c>
      <c r="B11" s="341"/>
      <c r="C11" s="298">
        <v>40922</v>
      </c>
      <c r="D11" s="294">
        <v>10.057214199345282</v>
      </c>
      <c r="E11" s="300">
        <v>1.7705077682656156</v>
      </c>
      <c r="F11" s="226"/>
    </row>
    <row r="12" spans="1:6" s="5" customFormat="1" x14ac:dyDescent="0.2">
      <c r="A12" s="342" t="s">
        <v>229</v>
      </c>
      <c r="B12" s="343"/>
      <c r="C12" s="297">
        <v>37148</v>
      </c>
      <c r="D12" s="293">
        <v>9.1296953491344155</v>
      </c>
      <c r="E12" s="312">
        <v>9.1463967024505148</v>
      </c>
      <c r="F12" s="226"/>
    </row>
    <row r="13" spans="1:6" s="5" customFormat="1" x14ac:dyDescent="0.2">
      <c r="A13" s="345" t="s">
        <v>230</v>
      </c>
      <c r="B13" s="346"/>
      <c r="C13" s="295">
        <v>42294</v>
      </c>
      <c r="D13" s="291">
        <v>10.394404411981558</v>
      </c>
      <c r="E13" s="311">
        <v>8.5943515876251304</v>
      </c>
      <c r="F13" s="226"/>
    </row>
    <row r="14" spans="1:6" s="5" customFormat="1" x14ac:dyDescent="0.2">
      <c r="A14" s="349" t="s">
        <v>16</v>
      </c>
      <c r="B14" s="350"/>
      <c r="C14" s="297">
        <v>406892</v>
      </c>
      <c r="D14" s="293">
        <v>100</v>
      </c>
      <c r="E14" s="312">
        <v>100</v>
      </c>
      <c r="F14" s="226"/>
    </row>
    <row r="15" spans="1:6" s="5" customFormat="1" ht="14.25" customHeight="1" x14ac:dyDescent="0.2">
      <c r="B15" s="16"/>
      <c r="C15" s="229"/>
      <c r="D15" s="229"/>
      <c r="E15" s="16"/>
    </row>
    <row r="16" spans="1:6" s="5" customFormat="1" ht="14.25" customHeight="1" x14ac:dyDescent="0.2">
      <c r="A16" s="90" t="s">
        <v>139</v>
      </c>
      <c r="B16" s="16"/>
      <c r="C16" s="16"/>
      <c r="D16" s="16"/>
      <c r="E16" s="231"/>
    </row>
    <row r="17" spans="1:1" s="5" customFormat="1" x14ac:dyDescent="0.2">
      <c r="A17" s="82" t="s">
        <v>227</v>
      </c>
    </row>
    <row r="18" spans="1:1" x14ac:dyDescent="0.2">
      <c r="A18" s="71" t="s">
        <v>243</v>
      </c>
    </row>
    <row r="19" spans="1:1" x14ac:dyDescent="0.2"/>
    <row r="20" spans="1:1" x14ac:dyDescent="0.2"/>
  </sheetData>
  <mergeCells count="12">
    <mergeCell ref="A13:B13"/>
    <mergeCell ref="A14:B14"/>
    <mergeCell ref="A7:B7"/>
    <mergeCell ref="A8:B8"/>
    <mergeCell ref="A9:B9"/>
    <mergeCell ref="A10:B10"/>
    <mergeCell ref="A11:B11"/>
    <mergeCell ref="A12:B12"/>
    <mergeCell ref="A1:B1"/>
    <mergeCell ref="A4:B4"/>
    <mergeCell ref="A6:B6"/>
    <mergeCell ref="A5:B5"/>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opLeftCell="A19" zoomScaleNormal="100" workbookViewId="0">
      <selection activeCell="A30" sqref="A30"/>
    </sheetView>
  </sheetViews>
  <sheetFormatPr baseColWidth="10" defaultColWidth="0" defaultRowHeight="12.75" zeroHeight="1" x14ac:dyDescent="0.2"/>
  <cols>
    <col min="1" max="4" width="31.85546875" style="1" customWidth="1"/>
    <col min="5" max="5" width="15.28515625" style="1" customWidth="1"/>
    <col min="6" max="8" width="11.42578125" style="1" customWidth="1"/>
    <col min="9" max="16384" width="0" style="1" hidden="1"/>
  </cols>
  <sheetData>
    <row r="1" spans="1:7" x14ac:dyDescent="0.2"/>
    <row r="2" spans="1:7" ht="27" customHeight="1" x14ac:dyDescent="0.2">
      <c r="B2" s="61">
        <v>2020</v>
      </c>
      <c r="C2" s="224" t="s">
        <v>132</v>
      </c>
    </row>
    <row r="3" spans="1:7" x14ac:dyDescent="0.2">
      <c r="A3" s="62">
        <v>1</v>
      </c>
      <c r="B3" s="59">
        <v>557100</v>
      </c>
      <c r="C3" s="225">
        <f>B3/$B$8*100</f>
        <v>64.756480297570619</v>
      </c>
      <c r="D3" s="62" t="s">
        <v>62</v>
      </c>
      <c r="E3" s="223"/>
    </row>
    <row r="4" spans="1:7" ht="22.5" customHeight="1" x14ac:dyDescent="0.2">
      <c r="A4" s="62">
        <v>2</v>
      </c>
      <c r="B4" s="59">
        <v>233900</v>
      </c>
      <c r="C4" s="225">
        <f>B4/$B$8*100</f>
        <v>27.188190166221087</v>
      </c>
      <c r="D4" s="62" t="s">
        <v>63</v>
      </c>
      <c r="E4" s="223"/>
    </row>
    <row r="5" spans="1:7" x14ac:dyDescent="0.2">
      <c r="A5" s="62">
        <v>3</v>
      </c>
      <c r="B5" s="59">
        <v>42100</v>
      </c>
      <c r="C5" s="225">
        <f>B5/$B$8*100</f>
        <v>4.8936417528769027</v>
      </c>
      <c r="D5" s="62" t="s">
        <v>64</v>
      </c>
      <c r="E5" s="223"/>
    </row>
    <row r="6" spans="1:7" ht="15" x14ac:dyDescent="0.2">
      <c r="A6" s="62">
        <v>4</v>
      </c>
      <c r="B6" s="59">
        <v>19300</v>
      </c>
      <c r="C6" s="225">
        <f>B6/$B$8*100</f>
        <v>2.2434034639079394</v>
      </c>
      <c r="D6" s="62" t="s">
        <v>236</v>
      </c>
      <c r="E6" s="223"/>
    </row>
    <row r="7" spans="1:7" ht="15" x14ac:dyDescent="0.2">
      <c r="A7" s="62">
        <v>5</v>
      </c>
      <c r="B7" s="59">
        <v>7900</v>
      </c>
      <c r="C7" s="225">
        <f>B7/$B$8*100</f>
        <v>0.9182843194234569</v>
      </c>
      <c r="D7" s="62" t="s">
        <v>232</v>
      </c>
      <c r="E7" s="223"/>
    </row>
    <row r="8" spans="1:7" x14ac:dyDescent="0.2">
      <c r="A8" s="62" t="s">
        <v>65</v>
      </c>
      <c r="B8" s="60">
        <v>860300</v>
      </c>
      <c r="C8" s="225">
        <v>100</v>
      </c>
      <c r="D8" s="62" t="s">
        <v>65</v>
      </c>
      <c r="E8" s="223"/>
    </row>
    <row r="9" spans="1:7" x14ac:dyDescent="0.2"/>
    <row r="10" spans="1:7" x14ac:dyDescent="0.2">
      <c r="A10" s="352" t="s">
        <v>231</v>
      </c>
      <c r="B10" s="352"/>
      <c r="C10" s="207"/>
      <c r="D10" s="2"/>
      <c r="E10" s="2"/>
      <c r="F10" s="2"/>
      <c r="G10" s="2"/>
    </row>
    <row r="11" spans="1:7" x14ac:dyDescent="0.2"/>
    <row r="12" spans="1:7" x14ac:dyDescent="0.2"/>
    <row r="13" spans="1:7" x14ac:dyDescent="0.2"/>
    <row r="14" spans="1:7" x14ac:dyDescent="0.2"/>
    <row r="15" spans="1:7" ht="22.5" customHeight="1" x14ac:dyDescent="0.2"/>
    <row r="16" spans="1:7" x14ac:dyDescent="0.2"/>
    <row r="17" spans="1:4" x14ac:dyDescent="0.2"/>
    <row r="18" spans="1:4" ht="40.5" customHeight="1" x14ac:dyDescent="0.2"/>
    <row r="19" spans="1:4" x14ac:dyDescent="0.2"/>
    <row r="20" spans="1:4" x14ac:dyDescent="0.2"/>
    <row r="21" spans="1:4" x14ac:dyDescent="0.2"/>
    <row r="22" spans="1:4" ht="55.5" customHeight="1" x14ac:dyDescent="0.2"/>
    <row r="23" spans="1:4" x14ac:dyDescent="0.2"/>
    <row r="24" spans="1:4" x14ac:dyDescent="0.2"/>
    <row r="25" spans="1:4" x14ac:dyDescent="0.2"/>
    <row r="26" spans="1:4" ht="83.25" customHeight="1" x14ac:dyDescent="0.2"/>
    <row r="27" spans="1:4" x14ac:dyDescent="0.2">
      <c r="A27" s="353" t="s">
        <v>233</v>
      </c>
      <c r="B27" s="353"/>
      <c r="C27" s="353"/>
    </row>
    <row r="28" spans="1:4" x14ac:dyDescent="0.2">
      <c r="A28" s="353" t="s">
        <v>234</v>
      </c>
      <c r="B28" s="353"/>
    </row>
    <row r="29" spans="1:4" x14ac:dyDescent="0.2">
      <c r="A29" s="354" t="s">
        <v>235</v>
      </c>
      <c r="B29" s="354"/>
      <c r="C29" s="354"/>
      <c r="D29" s="354"/>
    </row>
    <row r="30" spans="1:4" x14ac:dyDescent="0.2">
      <c r="A30" s="71" t="s">
        <v>243</v>
      </c>
    </row>
    <row r="31" spans="1:4" x14ac:dyDescent="0.2"/>
  </sheetData>
  <mergeCells count="4">
    <mergeCell ref="A10:B10"/>
    <mergeCell ref="A27:C27"/>
    <mergeCell ref="A28:B28"/>
    <mergeCell ref="A29:D29"/>
  </mergeCells>
  <phoneticPr fontId="2" type="noConversion"/>
  <pageMargins left="0.70866141732283472" right="0.70866141732283472" top="0.74803149606299213" bottom="0.74803149606299213"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workbookViewId="0">
      <selection activeCell="A16" sqref="A16"/>
    </sheetView>
  </sheetViews>
  <sheetFormatPr baseColWidth="10" defaultColWidth="0" defaultRowHeight="12.75" zeroHeight="1" x14ac:dyDescent="0.2"/>
  <cols>
    <col min="1" max="1" width="24.42578125" style="3" customWidth="1"/>
    <col min="2" max="5" width="16.5703125" style="3" customWidth="1"/>
    <col min="6" max="6" width="11.42578125" style="3" customWidth="1"/>
    <col min="7" max="16384" width="11.42578125" style="3" hidden="1"/>
  </cols>
  <sheetData>
    <row r="1" spans="1:6" x14ac:dyDescent="0.2">
      <c r="A1" s="317" t="s">
        <v>151</v>
      </c>
      <c r="B1" s="317"/>
      <c r="C1" s="317"/>
    </row>
    <row r="2" spans="1:6" x14ac:dyDescent="0.2"/>
    <row r="3" spans="1:6" ht="24" x14ac:dyDescent="0.2">
      <c r="A3" s="40"/>
      <c r="B3" s="74" t="s">
        <v>93</v>
      </c>
      <c r="C3" s="74" t="s">
        <v>94</v>
      </c>
      <c r="D3" s="74" t="s">
        <v>95</v>
      </c>
      <c r="E3" s="74" t="s">
        <v>150</v>
      </c>
    </row>
    <row r="4" spans="1:6" x14ac:dyDescent="0.2">
      <c r="A4" s="75" t="s">
        <v>237</v>
      </c>
      <c r="B4" s="301">
        <v>12596</v>
      </c>
      <c r="C4" s="301">
        <v>182068</v>
      </c>
      <c r="D4" s="306">
        <v>6.9</v>
      </c>
      <c r="E4" s="306">
        <v>3.8</v>
      </c>
      <c r="F4" s="9"/>
    </row>
    <row r="5" spans="1:6" x14ac:dyDescent="0.2">
      <c r="A5" s="76" t="s">
        <v>60</v>
      </c>
      <c r="B5" s="302">
        <v>11675</v>
      </c>
      <c r="C5" s="302">
        <v>161458</v>
      </c>
      <c r="D5" s="307">
        <v>7.2</v>
      </c>
      <c r="E5" s="307">
        <v>2.4</v>
      </c>
      <c r="F5" s="9"/>
    </row>
    <row r="6" spans="1:6" x14ac:dyDescent="0.2">
      <c r="A6" s="77" t="s">
        <v>238</v>
      </c>
      <c r="B6" s="303">
        <v>13944</v>
      </c>
      <c r="C6" s="303">
        <v>124236</v>
      </c>
      <c r="D6" s="308">
        <v>11.2</v>
      </c>
      <c r="E6" s="308">
        <v>7.5</v>
      </c>
      <c r="F6" s="9"/>
    </row>
    <row r="7" spans="1:6" x14ac:dyDescent="0.2">
      <c r="A7" s="76" t="s">
        <v>96</v>
      </c>
      <c r="B7" s="302">
        <v>3882</v>
      </c>
      <c r="C7" s="302">
        <v>43855</v>
      </c>
      <c r="D7" s="307">
        <v>8.9</v>
      </c>
      <c r="E7" s="307">
        <v>8.3000000000000007</v>
      </c>
      <c r="F7" s="9"/>
    </row>
    <row r="8" spans="1:6" x14ac:dyDescent="0.2">
      <c r="A8" s="76" t="s">
        <v>97</v>
      </c>
      <c r="B8" s="302">
        <v>9246</v>
      </c>
      <c r="C8" s="302">
        <v>57452</v>
      </c>
      <c r="D8" s="307">
        <v>16.100000000000001</v>
      </c>
      <c r="E8" s="307">
        <v>6.8</v>
      </c>
      <c r="F8" s="9"/>
    </row>
    <row r="9" spans="1:6" x14ac:dyDescent="0.2">
      <c r="A9" s="77" t="s">
        <v>239</v>
      </c>
      <c r="B9" s="303">
        <v>20242</v>
      </c>
      <c r="C9" s="303">
        <v>135540</v>
      </c>
      <c r="D9" s="308">
        <v>14.9</v>
      </c>
      <c r="E9" s="308">
        <v>16.7</v>
      </c>
      <c r="F9" s="9"/>
    </row>
    <row r="10" spans="1:6" x14ac:dyDescent="0.2">
      <c r="A10" s="76" t="s">
        <v>61</v>
      </c>
      <c r="B10" s="302">
        <v>19968</v>
      </c>
      <c r="C10" s="302">
        <v>109480</v>
      </c>
      <c r="D10" s="307">
        <v>18.2</v>
      </c>
      <c r="E10" s="307">
        <v>17.2</v>
      </c>
      <c r="F10" s="9"/>
    </row>
    <row r="11" spans="1:6" x14ac:dyDescent="0.2">
      <c r="A11" s="78" t="s">
        <v>240</v>
      </c>
      <c r="B11" s="304">
        <v>1394</v>
      </c>
      <c r="C11" s="304">
        <v>187791</v>
      </c>
      <c r="D11" s="309">
        <v>0.7</v>
      </c>
      <c r="E11" s="309">
        <v>0.6</v>
      </c>
      <c r="F11" s="9"/>
    </row>
    <row r="12" spans="1:6" x14ac:dyDescent="0.2">
      <c r="A12" s="79" t="s">
        <v>16</v>
      </c>
      <c r="B12" s="305">
        <v>48176</v>
      </c>
      <c r="C12" s="305">
        <v>629635</v>
      </c>
      <c r="D12" s="310">
        <v>7.7</v>
      </c>
      <c r="E12" s="310">
        <v>9.9</v>
      </c>
      <c r="F12" s="9"/>
    </row>
    <row r="13" spans="1:6" ht="39.75" customHeight="1" x14ac:dyDescent="0.2">
      <c r="A13" s="355" t="s">
        <v>242</v>
      </c>
      <c r="B13" s="355"/>
      <c r="C13" s="355"/>
      <c r="D13" s="355"/>
      <c r="E13" s="355"/>
      <c r="F13" s="355"/>
    </row>
    <row r="14" spans="1:6" x14ac:dyDescent="0.2">
      <c r="A14" s="318" t="s">
        <v>139</v>
      </c>
      <c r="B14" s="318"/>
      <c r="C14" s="232"/>
    </row>
    <row r="15" spans="1:6" x14ac:dyDescent="0.2">
      <c r="A15" s="318" t="s">
        <v>227</v>
      </c>
      <c r="B15" s="318"/>
      <c r="C15" s="70"/>
      <c r="D15" s="9"/>
    </row>
    <row r="16" spans="1:6" x14ac:dyDescent="0.2">
      <c r="A16" s="71" t="s">
        <v>243</v>
      </c>
      <c r="B16" s="70"/>
      <c r="C16" s="70"/>
    </row>
    <row r="17" x14ac:dyDescent="0.2"/>
  </sheetData>
  <mergeCells count="4">
    <mergeCell ref="A1:C1"/>
    <mergeCell ref="A13:F13"/>
    <mergeCell ref="A14:B14"/>
    <mergeCell ref="A15:B15"/>
  </mergeCells>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49"/>
  <sheetViews>
    <sheetView zoomScaleNormal="100" workbookViewId="0">
      <pane ySplit="5" topLeftCell="A39" activePane="bottomLeft" state="frozen"/>
      <selection activeCell="B1" sqref="B1"/>
      <selection pane="bottomLeft" activeCell="A49" sqref="A49"/>
    </sheetView>
  </sheetViews>
  <sheetFormatPr baseColWidth="10" defaultColWidth="0" defaultRowHeight="12.75" x14ac:dyDescent="0.2"/>
  <cols>
    <col min="1" max="1" width="32" style="24" customWidth="1"/>
    <col min="2" max="2" width="18.42578125" style="18" bestFit="1" customWidth="1"/>
    <col min="3" max="13" width="21.5703125" style="18" customWidth="1"/>
    <col min="14" max="14" width="11.42578125" style="18" customWidth="1"/>
    <col min="15" max="255" width="11.42578125" style="18" hidden="1" customWidth="1"/>
    <col min="256" max="16384" width="16.140625" style="18" hidden="1"/>
  </cols>
  <sheetData>
    <row r="1" spans="1:14" x14ac:dyDescent="0.2">
      <c r="A1" s="115" t="s">
        <v>135</v>
      </c>
      <c r="B1" s="73"/>
      <c r="C1" s="73"/>
      <c r="D1" s="73"/>
    </row>
    <row r="2" spans="1:14" x14ac:dyDescent="0.2">
      <c r="A2" s="18"/>
    </row>
    <row r="3" spans="1:14" x14ac:dyDescent="0.2">
      <c r="A3" s="18"/>
    </row>
    <row r="4" spans="1:14" ht="28.5" customHeight="1" x14ac:dyDescent="0.2">
      <c r="A4" s="362" t="s">
        <v>123</v>
      </c>
      <c r="B4" s="364" t="s">
        <v>124</v>
      </c>
      <c r="C4" s="366" t="s">
        <v>140</v>
      </c>
      <c r="D4" s="367"/>
      <c r="E4" s="368"/>
      <c r="F4" s="366" t="s">
        <v>147</v>
      </c>
      <c r="G4" s="367"/>
      <c r="H4" s="367"/>
      <c r="I4" s="367"/>
      <c r="J4" s="369"/>
      <c r="K4" s="359" t="s">
        <v>152</v>
      </c>
      <c r="L4" s="360"/>
      <c r="M4" s="361"/>
    </row>
    <row r="5" spans="1:14" ht="54.75" customHeight="1" x14ac:dyDescent="0.2">
      <c r="A5" s="363"/>
      <c r="B5" s="365"/>
      <c r="C5" s="197" t="s">
        <v>16</v>
      </c>
      <c r="D5" s="199" t="s">
        <v>188</v>
      </c>
      <c r="E5" s="199" t="s">
        <v>192</v>
      </c>
      <c r="F5" s="198" t="s">
        <v>16</v>
      </c>
      <c r="G5" s="199" t="s">
        <v>188</v>
      </c>
      <c r="H5" s="199" t="s">
        <v>192</v>
      </c>
      <c r="I5" s="200" t="s">
        <v>59</v>
      </c>
      <c r="J5" s="201" t="s">
        <v>176</v>
      </c>
      <c r="K5" s="198" t="s">
        <v>16</v>
      </c>
      <c r="L5" s="202" t="s">
        <v>188</v>
      </c>
      <c r="M5" s="202" t="s">
        <v>192</v>
      </c>
    </row>
    <row r="6" spans="1:14" s="81" customFormat="1" x14ac:dyDescent="0.2">
      <c r="A6" s="38" t="s">
        <v>125</v>
      </c>
      <c r="B6" s="205" t="s">
        <v>31</v>
      </c>
      <c r="C6" s="218">
        <v>9537</v>
      </c>
      <c r="D6" s="222">
        <v>6690</v>
      </c>
      <c r="E6" s="222">
        <v>2847</v>
      </c>
      <c r="F6" s="218">
        <v>11782</v>
      </c>
      <c r="G6" s="222">
        <v>7203</v>
      </c>
      <c r="H6" s="222">
        <v>4579</v>
      </c>
      <c r="I6" s="220">
        <v>38.9</v>
      </c>
      <c r="J6" s="221">
        <v>5.5845553076187437</v>
      </c>
      <c r="K6" s="220">
        <v>23.539897242319398</v>
      </c>
      <c r="L6" s="220">
        <v>7.6681614349775717</v>
      </c>
      <c r="M6" s="220">
        <v>60.835967685282746</v>
      </c>
      <c r="N6" s="243"/>
    </row>
    <row r="7" spans="1:14" s="81" customFormat="1" x14ac:dyDescent="0.2">
      <c r="A7" s="38"/>
      <c r="B7" s="205" t="s">
        <v>51</v>
      </c>
      <c r="C7" s="218">
        <v>22905</v>
      </c>
      <c r="D7" s="222">
        <v>14582</v>
      </c>
      <c r="E7" s="222">
        <v>8323</v>
      </c>
      <c r="F7" s="218">
        <v>30071</v>
      </c>
      <c r="G7" s="222">
        <v>16375</v>
      </c>
      <c r="H7" s="222">
        <v>13696</v>
      </c>
      <c r="I7" s="220">
        <v>45.545542216753681</v>
      </c>
      <c r="J7" s="221">
        <v>5.5242814204348321</v>
      </c>
      <c r="K7" s="220">
        <v>31.285745470421311</v>
      </c>
      <c r="L7" s="220">
        <v>12.295981346866004</v>
      </c>
      <c r="M7" s="220">
        <v>64.556049501381722</v>
      </c>
      <c r="N7" s="243"/>
    </row>
    <row r="8" spans="1:14" s="81" customFormat="1" x14ac:dyDescent="0.2">
      <c r="A8" s="38"/>
      <c r="B8" s="205" t="s">
        <v>52</v>
      </c>
      <c r="C8" s="218">
        <v>26646</v>
      </c>
      <c r="D8" s="222">
        <v>13716</v>
      </c>
      <c r="E8" s="222">
        <v>12930</v>
      </c>
      <c r="F8" s="218">
        <v>39288</v>
      </c>
      <c r="G8" s="222">
        <v>15999</v>
      </c>
      <c r="H8" s="222">
        <v>23289</v>
      </c>
      <c r="I8" s="220">
        <v>59.277642028100189</v>
      </c>
      <c r="J8" s="221">
        <v>6.4220884133923475</v>
      </c>
      <c r="K8" s="220">
        <v>47.444269308714262</v>
      </c>
      <c r="L8" s="220">
        <v>16.644794400699901</v>
      </c>
      <c r="M8" s="220">
        <v>80.116009280742446</v>
      </c>
      <c r="N8" s="243"/>
    </row>
    <row r="9" spans="1:14" x14ac:dyDescent="0.2">
      <c r="A9" s="38" t="s">
        <v>126</v>
      </c>
      <c r="B9" s="38"/>
      <c r="C9" s="118">
        <v>59088</v>
      </c>
      <c r="D9" s="119">
        <v>34988</v>
      </c>
      <c r="E9" s="119">
        <v>24100</v>
      </c>
      <c r="F9" s="118">
        <v>81141</v>
      </c>
      <c r="G9" s="119">
        <v>39577</v>
      </c>
      <c r="H9" s="119">
        <v>41564</v>
      </c>
      <c r="I9" s="120">
        <v>51.2</v>
      </c>
      <c r="J9" s="121">
        <v>5.939559149241842</v>
      </c>
      <c r="K9" s="120">
        <v>37.322298943948006</v>
      </c>
      <c r="L9" s="120">
        <v>13.115925460157762</v>
      </c>
      <c r="M9" s="120">
        <v>72.46473029045643</v>
      </c>
      <c r="N9" s="243"/>
    </row>
    <row r="10" spans="1:14" x14ac:dyDescent="0.2">
      <c r="A10" s="19" t="s">
        <v>77</v>
      </c>
      <c r="B10" s="203" t="s">
        <v>118</v>
      </c>
      <c r="C10" s="122">
        <v>10317</v>
      </c>
      <c r="D10" s="123">
        <v>6352</v>
      </c>
      <c r="E10" s="123">
        <v>3965</v>
      </c>
      <c r="F10" s="122">
        <v>10646</v>
      </c>
      <c r="G10" s="123">
        <v>6690</v>
      </c>
      <c r="H10" s="123">
        <v>3956</v>
      </c>
      <c r="I10" s="124">
        <v>37.200000000000003</v>
      </c>
      <c r="J10" s="125">
        <v>5.5277998037073797</v>
      </c>
      <c r="K10" s="124">
        <v>3.1889115052825323</v>
      </c>
      <c r="L10" s="124">
        <v>5.3211586901763308</v>
      </c>
      <c r="M10" s="124">
        <v>-0.22698612862547263</v>
      </c>
      <c r="N10" s="243"/>
    </row>
    <row r="11" spans="1:14" x14ac:dyDescent="0.2">
      <c r="A11" s="19"/>
      <c r="B11" s="203" t="s">
        <v>32</v>
      </c>
      <c r="C11" s="122">
        <v>10898</v>
      </c>
      <c r="D11" s="123">
        <v>8067</v>
      </c>
      <c r="E11" s="123">
        <v>2831</v>
      </c>
      <c r="F11" s="122">
        <v>13044</v>
      </c>
      <c r="G11" s="123">
        <v>8752</v>
      </c>
      <c r="H11" s="123">
        <v>4292</v>
      </c>
      <c r="I11" s="124">
        <v>32.9</v>
      </c>
      <c r="J11" s="125">
        <v>5.2081178012276705</v>
      </c>
      <c r="K11" s="124">
        <v>19.69168654799045</v>
      </c>
      <c r="L11" s="124">
        <v>8.4913846535267226</v>
      </c>
      <c r="M11" s="124">
        <v>51.60720593429884</v>
      </c>
      <c r="N11" s="243"/>
    </row>
    <row r="12" spans="1:14" x14ac:dyDescent="0.2">
      <c r="A12" s="19" t="s">
        <v>127</v>
      </c>
      <c r="B12" s="19"/>
      <c r="C12" s="213">
        <v>21215</v>
      </c>
      <c r="D12" s="217">
        <v>14419</v>
      </c>
      <c r="E12" s="217">
        <v>6796</v>
      </c>
      <c r="F12" s="213">
        <v>23690</v>
      </c>
      <c r="G12" s="217">
        <v>15442</v>
      </c>
      <c r="H12" s="217">
        <v>8248</v>
      </c>
      <c r="I12" s="215">
        <v>34.799999999999997</v>
      </c>
      <c r="J12" s="216">
        <v>5.3479398632638659</v>
      </c>
      <c r="K12" s="215">
        <v>11.666273862832899</v>
      </c>
      <c r="L12" s="215">
        <v>7.0948054650114445</v>
      </c>
      <c r="M12" s="215">
        <v>21.365509123013538</v>
      </c>
      <c r="N12" s="243"/>
    </row>
    <row r="13" spans="1:14" x14ac:dyDescent="0.2">
      <c r="A13" s="38" t="s">
        <v>33</v>
      </c>
      <c r="B13" s="204" t="s">
        <v>34</v>
      </c>
      <c r="C13" s="118">
        <v>21269</v>
      </c>
      <c r="D13" s="119">
        <v>14825</v>
      </c>
      <c r="E13" s="119">
        <v>6444</v>
      </c>
      <c r="F13" s="118">
        <v>29706</v>
      </c>
      <c r="G13" s="119">
        <v>16223</v>
      </c>
      <c r="H13" s="119">
        <v>13483</v>
      </c>
      <c r="I13" s="120">
        <v>45.4</v>
      </c>
      <c r="J13" s="121">
        <v>5.5828099695856537</v>
      </c>
      <c r="K13" s="120">
        <v>39.668061497954767</v>
      </c>
      <c r="L13" s="120">
        <v>9.4300168634064097</v>
      </c>
      <c r="M13" s="120">
        <v>109.23339540657975</v>
      </c>
      <c r="N13" s="243"/>
    </row>
    <row r="14" spans="1:14" x14ac:dyDescent="0.2">
      <c r="A14" s="19" t="s">
        <v>79</v>
      </c>
      <c r="B14" s="203" t="s">
        <v>117</v>
      </c>
      <c r="C14" s="213">
        <v>20483</v>
      </c>
      <c r="D14" s="217">
        <v>13245</v>
      </c>
      <c r="E14" s="217">
        <v>7238</v>
      </c>
      <c r="F14" s="213">
        <v>23757</v>
      </c>
      <c r="G14" s="217">
        <v>13850</v>
      </c>
      <c r="H14" s="217">
        <v>9907</v>
      </c>
      <c r="I14" s="215">
        <v>41.7</v>
      </c>
      <c r="J14" s="216">
        <v>5.9790033022470341</v>
      </c>
      <c r="K14" s="215">
        <v>15.98398672069521</v>
      </c>
      <c r="L14" s="215">
        <v>4.5677614194035376</v>
      </c>
      <c r="M14" s="215">
        <v>36.874827300359229</v>
      </c>
      <c r="N14" s="243"/>
    </row>
    <row r="15" spans="1:14" s="17" customFormat="1" x14ac:dyDescent="0.2">
      <c r="A15" s="38" t="s">
        <v>36</v>
      </c>
      <c r="B15" s="205" t="s">
        <v>36</v>
      </c>
      <c r="C15" s="118">
        <v>1920</v>
      </c>
      <c r="D15" s="126">
        <v>1211</v>
      </c>
      <c r="E15" s="126">
        <v>709</v>
      </c>
      <c r="F15" s="118">
        <v>2142</v>
      </c>
      <c r="G15" s="126">
        <v>1351</v>
      </c>
      <c r="H15" s="126">
        <v>791</v>
      </c>
      <c r="I15" s="120">
        <v>36.9</v>
      </c>
      <c r="J15" s="121">
        <v>4.4321868916288123</v>
      </c>
      <c r="K15" s="120">
        <v>11.562500000000009</v>
      </c>
      <c r="L15" s="120">
        <v>11.560693641618492</v>
      </c>
      <c r="M15" s="120">
        <v>11.565585331452755</v>
      </c>
      <c r="N15" s="243"/>
    </row>
    <row r="16" spans="1:14" x14ac:dyDescent="0.2">
      <c r="A16" s="19" t="s">
        <v>102</v>
      </c>
      <c r="B16" s="203" t="s">
        <v>41</v>
      </c>
      <c r="C16" s="122">
        <v>16526</v>
      </c>
      <c r="D16" s="123">
        <v>9867</v>
      </c>
      <c r="E16" s="123">
        <v>6659</v>
      </c>
      <c r="F16" s="122">
        <v>19893</v>
      </c>
      <c r="G16" s="123">
        <v>10680</v>
      </c>
      <c r="H16" s="123">
        <v>9213</v>
      </c>
      <c r="I16" s="124">
        <v>46.3</v>
      </c>
      <c r="J16" s="125">
        <v>5.1684430988150103</v>
      </c>
      <c r="K16" s="124">
        <v>20.373956190245668</v>
      </c>
      <c r="L16" s="124">
        <v>8.2395865004560633</v>
      </c>
      <c r="M16" s="124">
        <v>38.354107223306812</v>
      </c>
      <c r="N16" s="243"/>
    </row>
    <row r="17" spans="1:14" x14ac:dyDescent="0.2">
      <c r="A17" s="19"/>
      <c r="B17" s="203" t="s">
        <v>35</v>
      </c>
      <c r="C17" s="122">
        <v>8256</v>
      </c>
      <c r="D17" s="208">
        <v>5535</v>
      </c>
      <c r="E17" s="208">
        <v>2721</v>
      </c>
      <c r="F17" s="122">
        <v>10335</v>
      </c>
      <c r="G17" s="208">
        <v>6190</v>
      </c>
      <c r="H17" s="208">
        <v>4145</v>
      </c>
      <c r="I17" s="124">
        <v>40.1</v>
      </c>
      <c r="J17" s="125">
        <v>4.6504885332405559</v>
      </c>
      <c r="K17" s="124">
        <v>25.181686046511629</v>
      </c>
      <c r="L17" s="124">
        <v>11.833785004516706</v>
      </c>
      <c r="M17" s="124">
        <v>52.333700845277463</v>
      </c>
      <c r="N17" s="243"/>
    </row>
    <row r="18" spans="1:14" x14ac:dyDescent="0.2">
      <c r="A18" s="19"/>
      <c r="B18" s="203" t="s">
        <v>29</v>
      </c>
      <c r="C18" s="122">
        <v>17029</v>
      </c>
      <c r="D18" s="123">
        <v>9761</v>
      </c>
      <c r="E18" s="123">
        <v>7268</v>
      </c>
      <c r="F18" s="122">
        <v>19846</v>
      </c>
      <c r="G18" s="123">
        <v>10342</v>
      </c>
      <c r="H18" s="123">
        <v>9504</v>
      </c>
      <c r="I18" s="124">
        <v>47.9</v>
      </c>
      <c r="J18" s="125">
        <v>5.9198301881380297</v>
      </c>
      <c r="K18" s="124">
        <v>16.542368900111583</v>
      </c>
      <c r="L18" s="124">
        <v>5.9522589898576062</v>
      </c>
      <c r="M18" s="124">
        <v>30.764997248211333</v>
      </c>
      <c r="N18" s="243"/>
    </row>
    <row r="19" spans="1:14" x14ac:dyDescent="0.2">
      <c r="A19" s="19" t="s">
        <v>103</v>
      </c>
      <c r="B19" s="203"/>
      <c r="C19" s="213">
        <v>41811</v>
      </c>
      <c r="D19" s="214">
        <v>25163</v>
      </c>
      <c r="E19" s="214">
        <v>16648</v>
      </c>
      <c r="F19" s="213">
        <v>50074</v>
      </c>
      <c r="G19" s="214">
        <v>27212</v>
      </c>
      <c r="H19" s="214">
        <v>22862</v>
      </c>
      <c r="I19" s="215">
        <v>45.7</v>
      </c>
      <c r="J19" s="216">
        <v>5.3137132603851702</v>
      </c>
      <c r="K19" s="215">
        <v>19.76274186218938</v>
      </c>
      <c r="L19" s="215">
        <v>8.1429082382863847</v>
      </c>
      <c r="M19" s="215">
        <v>37.325804901489668</v>
      </c>
      <c r="N19" s="243"/>
    </row>
    <row r="20" spans="1:14" s="81" customFormat="1" x14ac:dyDescent="0.2">
      <c r="A20" s="38" t="s">
        <v>111</v>
      </c>
      <c r="B20" s="205" t="s">
        <v>46</v>
      </c>
      <c r="C20" s="218">
        <v>12606</v>
      </c>
      <c r="D20" s="219">
        <v>7564</v>
      </c>
      <c r="E20" s="219">
        <v>5042</v>
      </c>
      <c r="F20" s="218">
        <v>15388</v>
      </c>
      <c r="G20" s="219">
        <v>8262</v>
      </c>
      <c r="H20" s="219">
        <v>7126</v>
      </c>
      <c r="I20" s="220">
        <v>46.3</v>
      </c>
      <c r="J20" s="221">
        <v>4.7680911232276308</v>
      </c>
      <c r="K20" s="220">
        <v>22.06885610026972</v>
      </c>
      <c r="L20" s="220">
        <v>9.2279217345319964</v>
      </c>
      <c r="M20" s="220">
        <v>41.332804442681478</v>
      </c>
      <c r="N20" s="243"/>
    </row>
    <row r="21" spans="1:14" s="81" customFormat="1" x14ac:dyDescent="0.2">
      <c r="A21" s="38"/>
      <c r="B21" s="205" t="s">
        <v>43</v>
      </c>
      <c r="C21" s="218">
        <v>26215</v>
      </c>
      <c r="D21" s="222">
        <v>15083</v>
      </c>
      <c r="E21" s="222">
        <v>11132</v>
      </c>
      <c r="F21" s="218">
        <v>33414</v>
      </c>
      <c r="G21" s="222">
        <v>17457</v>
      </c>
      <c r="H21" s="222">
        <v>15957</v>
      </c>
      <c r="I21" s="220">
        <v>47.8</v>
      </c>
      <c r="J21" s="221">
        <v>4.5211696606054277</v>
      </c>
      <c r="K21" s="220">
        <v>27.461377074194161</v>
      </c>
      <c r="L21" s="220">
        <v>15.739574355234364</v>
      </c>
      <c r="M21" s="220">
        <v>43.343514193316565</v>
      </c>
      <c r="N21" s="243"/>
    </row>
    <row r="22" spans="1:14" x14ac:dyDescent="0.2">
      <c r="A22" s="38" t="s">
        <v>110</v>
      </c>
      <c r="B22" s="38"/>
      <c r="C22" s="118">
        <v>38821</v>
      </c>
      <c r="D22" s="126">
        <v>22647</v>
      </c>
      <c r="E22" s="126">
        <v>16174</v>
      </c>
      <c r="F22" s="118">
        <v>48802</v>
      </c>
      <c r="G22" s="126">
        <v>25719</v>
      </c>
      <c r="H22" s="126">
        <v>23083</v>
      </c>
      <c r="I22" s="120">
        <v>47.3</v>
      </c>
      <c r="J22" s="121">
        <v>4.595423025357154</v>
      </c>
      <c r="K22" s="120">
        <v>25.710311429381004</v>
      </c>
      <c r="L22" s="120">
        <v>13.564710557689752</v>
      </c>
      <c r="M22" s="120">
        <v>42.716705824162226</v>
      </c>
      <c r="N22" s="243"/>
    </row>
    <row r="23" spans="1:14" s="81" customFormat="1" x14ac:dyDescent="0.2">
      <c r="A23" s="19" t="s">
        <v>109</v>
      </c>
      <c r="B23" s="203" t="s">
        <v>116</v>
      </c>
      <c r="C23" s="122">
        <v>24271</v>
      </c>
      <c r="D23" s="123">
        <v>10407</v>
      </c>
      <c r="E23" s="123">
        <v>13864</v>
      </c>
      <c r="F23" s="122">
        <v>29974</v>
      </c>
      <c r="G23" s="123">
        <v>11667</v>
      </c>
      <c r="H23" s="123">
        <v>18307</v>
      </c>
      <c r="I23" s="124">
        <v>61.1</v>
      </c>
      <c r="J23" s="125">
        <v>3.5489859865320028</v>
      </c>
      <c r="K23" s="124">
        <v>23.497177701784011</v>
      </c>
      <c r="L23" s="124">
        <v>12.107235514557502</v>
      </c>
      <c r="M23" s="124">
        <v>32.047028274668207</v>
      </c>
      <c r="N23" s="243"/>
    </row>
    <row r="24" spans="1:14" s="81" customFormat="1" x14ac:dyDescent="0.2">
      <c r="A24" s="19"/>
      <c r="B24" s="203" t="s">
        <v>37</v>
      </c>
      <c r="C24" s="122">
        <v>28269</v>
      </c>
      <c r="D24" s="123">
        <v>7892</v>
      </c>
      <c r="E24" s="123">
        <v>20377</v>
      </c>
      <c r="F24" s="122">
        <v>49191</v>
      </c>
      <c r="G24" s="123">
        <v>9841</v>
      </c>
      <c r="H24" s="123">
        <v>39350</v>
      </c>
      <c r="I24" s="124">
        <v>80</v>
      </c>
      <c r="J24" s="125">
        <v>10.021294055322995</v>
      </c>
      <c r="K24" s="124">
        <v>74.010400084898649</v>
      </c>
      <c r="L24" s="124">
        <v>24.695894576786625</v>
      </c>
      <c r="M24" s="124">
        <v>93.109878784904552</v>
      </c>
      <c r="N24" s="243"/>
    </row>
    <row r="25" spans="1:14" s="81" customFormat="1" x14ac:dyDescent="0.2">
      <c r="A25" s="19"/>
      <c r="B25" s="203" t="s">
        <v>38</v>
      </c>
      <c r="C25" s="122">
        <v>39529</v>
      </c>
      <c r="D25" s="123">
        <v>13628</v>
      </c>
      <c r="E25" s="123">
        <v>25901</v>
      </c>
      <c r="F25" s="122">
        <v>47821</v>
      </c>
      <c r="G25" s="123">
        <v>14339</v>
      </c>
      <c r="H25" s="123">
        <v>33482</v>
      </c>
      <c r="I25" s="124">
        <v>70</v>
      </c>
      <c r="J25" s="125">
        <v>4.7384717348610836</v>
      </c>
      <c r="K25" s="124">
        <v>20.977004224746398</v>
      </c>
      <c r="L25" s="124">
        <v>5.2171998825946586</v>
      </c>
      <c r="M25" s="124">
        <v>29.269140187637532</v>
      </c>
      <c r="N25" s="243"/>
    </row>
    <row r="26" spans="1:14" s="81" customFormat="1" x14ac:dyDescent="0.2">
      <c r="A26" s="19" t="s">
        <v>122</v>
      </c>
      <c r="B26" s="19"/>
      <c r="C26" s="213">
        <v>92069</v>
      </c>
      <c r="D26" s="214">
        <v>31927</v>
      </c>
      <c r="E26" s="214">
        <v>60142</v>
      </c>
      <c r="F26" s="213">
        <v>126986</v>
      </c>
      <c r="G26" s="214">
        <v>35847</v>
      </c>
      <c r="H26" s="214">
        <v>91139</v>
      </c>
      <c r="I26" s="215">
        <v>71.8</v>
      </c>
      <c r="J26" s="216">
        <v>5.4263864728246993</v>
      </c>
      <c r="K26" s="215">
        <v>37.924817256622759</v>
      </c>
      <c r="L26" s="215">
        <v>12.278009208506901</v>
      </c>
      <c r="M26" s="215">
        <v>51.5396894017492</v>
      </c>
      <c r="N26" s="243"/>
    </row>
    <row r="27" spans="1:14" x14ac:dyDescent="0.2">
      <c r="A27" s="38" t="s">
        <v>81</v>
      </c>
      <c r="B27" s="239" t="s">
        <v>81</v>
      </c>
      <c r="C27" s="118">
        <v>26458</v>
      </c>
      <c r="D27" s="126">
        <v>17727</v>
      </c>
      <c r="E27" s="126">
        <v>8731</v>
      </c>
      <c r="F27" s="118">
        <v>33366</v>
      </c>
      <c r="G27" s="126">
        <v>19776</v>
      </c>
      <c r="H27" s="126">
        <v>13590</v>
      </c>
      <c r="I27" s="120">
        <v>40.700000000000003</v>
      </c>
      <c r="J27" s="121">
        <v>6.139520791977918</v>
      </c>
      <c r="K27" s="120">
        <v>26.109305314082686</v>
      </c>
      <c r="L27" s="120">
        <v>11.558639363682509</v>
      </c>
      <c r="M27" s="120">
        <v>55.652273508189218</v>
      </c>
      <c r="N27" s="243"/>
    </row>
    <row r="28" spans="1:14" x14ac:dyDescent="0.2">
      <c r="A28" s="19" t="s">
        <v>100</v>
      </c>
      <c r="B28" s="203" t="s">
        <v>30</v>
      </c>
      <c r="C28" s="122">
        <v>23105</v>
      </c>
      <c r="D28" s="208">
        <v>14800</v>
      </c>
      <c r="E28" s="208">
        <v>8305</v>
      </c>
      <c r="F28" s="122">
        <v>33039</v>
      </c>
      <c r="G28" s="208">
        <v>16517</v>
      </c>
      <c r="H28" s="208">
        <v>16522</v>
      </c>
      <c r="I28" s="124">
        <v>50</v>
      </c>
      <c r="J28" s="125">
        <v>5.993684814850254</v>
      </c>
      <c r="K28" s="124">
        <v>42.99502272235447</v>
      </c>
      <c r="L28" s="124">
        <v>11.60135135135134</v>
      </c>
      <c r="M28" s="124">
        <v>98.940397350993379</v>
      </c>
      <c r="N28" s="243"/>
    </row>
    <row r="29" spans="1:14" x14ac:dyDescent="0.2">
      <c r="A29" s="19"/>
      <c r="B29" s="203" t="s">
        <v>40</v>
      </c>
      <c r="C29" s="122">
        <v>4422</v>
      </c>
      <c r="D29" s="123">
        <v>3147</v>
      </c>
      <c r="E29" s="123">
        <v>1275</v>
      </c>
      <c r="F29" s="122">
        <v>5095</v>
      </c>
      <c r="G29" s="123">
        <v>3456</v>
      </c>
      <c r="H29" s="123">
        <v>1639</v>
      </c>
      <c r="I29" s="124">
        <v>32.200000000000003</v>
      </c>
      <c r="J29" s="125">
        <v>4.7148152933342606</v>
      </c>
      <c r="K29" s="124">
        <v>15.219357756671181</v>
      </c>
      <c r="L29" s="124">
        <v>9.8188751191611079</v>
      </c>
      <c r="M29" s="124">
        <v>28.549019607843128</v>
      </c>
      <c r="N29" s="243"/>
    </row>
    <row r="30" spans="1:14" x14ac:dyDescent="0.2">
      <c r="A30" s="19"/>
      <c r="B30" s="203" t="s">
        <v>47</v>
      </c>
      <c r="C30" s="122">
        <v>15294</v>
      </c>
      <c r="D30" s="123">
        <v>9873</v>
      </c>
      <c r="E30" s="123">
        <v>5421</v>
      </c>
      <c r="F30" s="122">
        <v>18813</v>
      </c>
      <c r="G30" s="123">
        <v>10955</v>
      </c>
      <c r="H30" s="123">
        <v>7858</v>
      </c>
      <c r="I30" s="124">
        <v>41.8</v>
      </c>
      <c r="J30" s="125">
        <v>6.937640724424865</v>
      </c>
      <c r="K30" s="124">
        <v>23.009023146331884</v>
      </c>
      <c r="L30" s="124">
        <v>10.959181606401302</v>
      </c>
      <c r="M30" s="124">
        <v>44.954805386460059</v>
      </c>
      <c r="N30" s="243"/>
    </row>
    <row r="31" spans="1:14" s="17" customFormat="1" x14ac:dyDescent="0.2">
      <c r="A31" s="19" t="s">
        <v>98</v>
      </c>
      <c r="B31" s="19"/>
      <c r="C31" s="213">
        <v>42821</v>
      </c>
      <c r="D31" s="214">
        <v>27820</v>
      </c>
      <c r="E31" s="214">
        <v>15001</v>
      </c>
      <c r="F31" s="213">
        <v>56947</v>
      </c>
      <c r="G31" s="214">
        <v>30928</v>
      </c>
      <c r="H31" s="214">
        <v>26019</v>
      </c>
      <c r="I31" s="215">
        <v>45.7</v>
      </c>
      <c r="J31" s="216">
        <v>6.1216057476916355</v>
      </c>
      <c r="K31" s="215">
        <v>32.988486957334032</v>
      </c>
      <c r="L31" s="215">
        <v>11.171818835370239</v>
      </c>
      <c r="M31" s="215">
        <v>73.448436770881926</v>
      </c>
      <c r="N31" s="243"/>
    </row>
    <row r="32" spans="1:14" x14ac:dyDescent="0.2">
      <c r="A32" s="38" t="s">
        <v>101</v>
      </c>
      <c r="B32" s="205" t="s">
        <v>39</v>
      </c>
      <c r="C32" s="218">
        <v>19517</v>
      </c>
      <c r="D32" s="222">
        <v>10861</v>
      </c>
      <c r="E32" s="222">
        <v>8656</v>
      </c>
      <c r="F32" s="218">
        <v>25117</v>
      </c>
      <c r="G32" s="222">
        <v>12714</v>
      </c>
      <c r="H32" s="222">
        <v>12403</v>
      </c>
      <c r="I32" s="220">
        <v>49.4</v>
      </c>
      <c r="J32" s="221">
        <v>5.5639540545428403</v>
      </c>
      <c r="K32" s="220">
        <v>28.692934364912649</v>
      </c>
      <c r="L32" s="220">
        <v>17.061044102752977</v>
      </c>
      <c r="M32" s="220">
        <v>43.287892791127547</v>
      </c>
      <c r="N32" s="243"/>
    </row>
    <row r="33" spans="1:14" x14ac:dyDescent="0.2">
      <c r="A33" s="38"/>
      <c r="B33" s="205" t="s">
        <v>42</v>
      </c>
      <c r="C33" s="218">
        <v>20133</v>
      </c>
      <c r="D33" s="222">
        <v>12498</v>
      </c>
      <c r="E33" s="222">
        <v>7635</v>
      </c>
      <c r="F33" s="218">
        <v>27153</v>
      </c>
      <c r="G33" s="222">
        <v>13663</v>
      </c>
      <c r="H33" s="222">
        <v>13490</v>
      </c>
      <c r="I33" s="220">
        <v>49.7</v>
      </c>
      <c r="J33" s="221">
        <v>5.2449312542833404</v>
      </c>
      <c r="K33" s="220">
        <v>34.868126955744302</v>
      </c>
      <c r="L33" s="220">
        <v>9.3214914386301917</v>
      </c>
      <c r="M33" s="220">
        <v>76.68631303208906</v>
      </c>
      <c r="N33" s="243"/>
    </row>
    <row r="34" spans="1:14" x14ac:dyDescent="0.2">
      <c r="A34" s="38" t="s">
        <v>99</v>
      </c>
      <c r="B34" s="38"/>
      <c r="C34" s="118">
        <v>39650</v>
      </c>
      <c r="D34" s="119">
        <v>23359</v>
      </c>
      <c r="E34" s="119">
        <v>16291</v>
      </c>
      <c r="F34" s="118">
        <v>52270</v>
      </c>
      <c r="G34" s="119">
        <v>26377</v>
      </c>
      <c r="H34" s="119">
        <v>25893</v>
      </c>
      <c r="I34" s="120">
        <v>49.5</v>
      </c>
      <c r="J34" s="121">
        <v>5.3935285433336606</v>
      </c>
      <c r="K34" s="120">
        <v>31.828499369482977</v>
      </c>
      <c r="L34" s="120">
        <v>12.920073633289086</v>
      </c>
      <c r="M34" s="120">
        <v>58.940519305137798</v>
      </c>
      <c r="N34" s="243"/>
    </row>
    <row r="35" spans="1:14" s="81" customFormat="1" x14ac:dyDescent="0.2">
      <c r="A35" s="19" t="s">
        <v>44</v>
      </c>
      <c r="B35" s="203" t="s">
        <v>45</v>
      </c>
      <c r="C35" s="213">
        <v>33813</v>
      </c>
      <c r="D35" s="217">
        <v>22813</v>
      </c>
      <c r="E35" s="217">
        <v>11000</v>
      </c>
      <c r="F35" s="213">
        <v>42899</v>
      </c>
      <c r="G35" s="217">
        <v>24445</v>
      </c>
      <c r="H35" s="217">
        <v>18454</v>
      </c>
      <c r="I35" s="215">
        <v>43</v>
      </c>
      <c r="J35" s="216">
        <v>6.6686945348951241</v>
      </c>
      <c r="K35" s="215">
        <v>26.871321681010251</v>
      </c>
      <c r="L35" s="215">
        <v>7.1538158067768309</v>
      </c>
      <c r="M35" s="215">
        <v>67.763636363636365</v>
      </c>
      <c r="N35" s="243"/>
    </row>
    <row r="36" spans="1:14" x14ac:dyDescent="0.2">
      <c r="A36" s="38" t="s">
        <v>119</v>
      </c>
      <c r="B36" s="205" t="s">
        <v>49</v>
      </c>
      <c r="C36" s="218">
        <v>19697</v>
      </c>
      <c r="D36" s="222">
        <v>11865</v>
      </c>
      <c r="E36" s="222">
        <v>7832</v>
      </c>
      <c r="F36" s="218">
        <v>27832</v>
      </c>
      <c r="G36" s="222">
        <v>13712</v>
      </c>
      <c r="H36" s="222">
        <v>14120</v>
      </c>
      <c r="I36" s="220">
        <v>50.7</v>
      </c>
      <c r="J36" s="221">
        <v>6.0128144163310564</v>
      </c>
      <c r="K36" s="220">
        <v>41.300705691222021</v>
      </c>
      <c r="L36" s="220">
        <v>15.566793088916974</v>
      </c>
      <c r="M36" s="220">
        <v>80.286006128702752</v>
      </c>
      <c r="N36" s="243"/>
    </row>
    <row r="37" spans="1:14" x14ac:dyDescent="0.2">
      <c r="A37" s="205"/>
      <c r="B37" s="205" t="s">
        <v>50</v>
      </c>
      <c r="C37" s="218">
        <v>11723</v>
      </c>
      <c r="D37" s="222">
        <v>8086</v>
      </c>
      <c r="E37" s="222">
        <v>3637</v>
      </c>
      <c r="F37" s="218">
        <v>16649</v>
      </c>
      <c r="G37" s="222">
        <v>8735</v>
      </c>
      <c r="H37" s="222">
        <v>7914</v>
      </c>
      <c r="I37" s="220">
        <v>47.5</v>
      </c>
      <c r="J37" s="221">
        <v>5.4160829268458963</v>
      </c>
      <c r="K37" s="220">
        <v>42.019960760897376</v>
      </c>
      <c r="L37" s="220">
        <v>8.026218154835508</v>
      </c>
      <c r="M37" s="220">
        <v>117.59692053890566</v>
      </c>
      <c r="N37" s="243"/>
    </row>
    <row r="38" spans="1:14" x14ac:dyDescent="0.2">
      <c r="A38" s="38" t="s">
        <v>120</v>
      </c>
      <c r="B38" s="38"/>
      <c r="C38" s="118">
        <v>31420</v>
      </c>
      <c r="D38" s="119">
        <v>19951</v>
      </c>
      <c r="E38" s="119">
        <v>11469</v>
      </c>
      <c r="F38" s="118">
        <v>44481</v>
      </c>
      <c r="G38" s="119">
        <v>22447</v>
      </c>
      <c r="H38" s="119">
        <v>22034</v>
      </c>
      <c r="I38" s="120">
        <v>49.5</v>
      </c>
      <c r="J38" s="121">
        <v>5.7753098010272881</v>
      </c>
      <c r="K38" s="120">
        <v>41.569064290260968</v>
      </c>
      <c r="L38" s="120">
        <v>12.510651095183189</v>
      </c>
      <c r="M38" s="120">
        <v>92.117882988926667</v>
      </c>
      <c r="N38" s="243"/>
    </row>
    <row r="39" spans="1:14" x14ac:dyDescent="0.2">
      <c r="A39" s="356" t="s">
        <v>53</v>
      </c>
      <c r="B39" s="358"/>
      <c r="C39" s="127">
        <v>470838</v>
      </c>
      <c r="D39" s="128">
        <v>270095</v>
      </c>
      <c r="E39" s="128">
        <v>200743</v>
      </c>
      <c r="F39" s="127">
        <v>616261</v>
      </c>
      <c r="G39" s="128">
        <v>299194</v>
      </c>
      <c r="H39" s="128">
        <v>317067</v>
      </c>
      <c r="I39" s="129">
        <v>51.5</v>
      </c>
      <c r="J39" s="130">
        <v>5.605946977097175</v>
      </c>
      <c r="K39" s="130">
        <v>30.885994758282042</v>
      </c>
      <c r="L39" s="130">
        <v>10.773616690423736</v>
      </c>
      <c r="M39" s="130">
        <v>57.946727905829846</v>
      </c>
      <c r="N39" s="243"/>
    </row>
    <row r="40" spans="1:14" s="81" customFormat="1" x14ac:dyDescent="0.2">
      <c r="A40" s="19" t="s">
        <v>54</v>
      </c>
      <c r="B40" s="203" t="s">
        <v>54</v>
      </c>
      <c r="C40" s="213">
        <v>1340</v>
      </c>
      <c r="D40" s="214">
        <v>766</v>
      </c>
      <c r="E40" s="214">
        <v>574</v>
      </c>
      <c r="F40" s="213">
        <v>1962</v>
      </c>
      <c r="G40" s="214">
        <v>895</v>
      </c>
      <c r="H40" s="214">
        <v>1067</v>
      </c>
      <c r="I40" s="215">
        <v>54.4</v>
      </c>
      <c r="J40" s="216">
        <v>3.1313048470433853</v>
      </c>
      <c r="K40" s="215">
        <v>46.417910447761201</v>
      </c>
      <c r="L40" s="215">
        <v>16.840731070496084</v>
      </c>
      <c r="M40" s="215">
        <v>85.888501742160273</v>
      </c>
      <c r="N40" s="243"/>
    </row>
    <row r="41" spans="1:14" x14ac:dyDescent="0.2">
      <c r="A41" s="38" t="s">
        <v>55</v>
      </c>
      <c r="B41" s="39" t="s">
        <v>55</v>
      </c>
      <c r="C41" s="118">
        <v>733</v>
      </c>
      <c r="D41" s="126">
        <v>332</v>
      </c>
      <c r="E41" s="126">
        <v>401</v>
      </c>
      <c r="F41" s="118">
        <v>997</v>
      </c>
      <c r="G41" s="126">
        <v>430</v>
      </c>
      <c r="H41" s="126">
        <v>567</v>
      </c>
      <c r="I41" s="120">
        <v>56.9</v>
      </c>
      <c r="J41" s="121">
        <v>1.5894619161036307</v>
      </c>
      <c r="K41" s="120">
        <v>36.016371077762614</v>
      </c>
      <c r="L41" s="120">
        <v>29.518072289156617</v>
      </c>
      <c r="M41" s="120">
        <v>41.396508728179548</v>
      </c>
      <c r="N41" s="243"/>
    </row>
    <row r="42" spans="1:14" s="81" customFormat="1" x14ac:dyDescent="0.2">
      <c r="A42" s="19" t="s">
        <v>112</v>
      </c>
      <c r="B42" s="203" t="s">
        <v>112</v>
      </c>
      <c r="C42" s="213">
        <v>4067</v>
      </c>
      <c r="D42" s="214">
        <v>2669</v>
      </c>
      <c r="E42" s="214">
        <v>1398</v>
      </c>
      <c r="F42" s="213">
        <v>8152</v>
      </c>
      <c r="G42" s="214">
        <v>4607</v>
      </c>
      <c r="H42" s="214">
        <v>3545</v>
      </c>
      <c r="I42" s="215">
        <v>43.5</v>
      </c>
      <c r="J42" s="216">
        <v>5.4309351054451751</v>
      </c>
      <c r="K42" s="215">
        <v>100.44258667322352</v>
      </c>
      <c r="L42" s="215">
        <v>72.611464968152873</v>
      </c>
      <c r="M42" s="215">
        <v>153.57653791130187</v>
      </c>
      <c r="N42" s="243"/>
    </row>
    <row r="43" spans="1:14" x14ac:dyDescent="0.2">
      <c r="A43" s="38" t="s">
        <v>57</v>
      </c>
      <c r="B43" s="39" t="s">
        <v>57</v>
      </c>
      <c r="C43" s="118">
        <v>1497</v>
      </c>
      <c r="D43" s="126">
        <v>784</v>
      </c>
      <c r="E43" s="126">
        <v>713</v>
      </c>
      <c r="F43" s="118">
        <v>1791</v>
      </c>
      <c r="G43" s="126">
        <v>783</v>
      </c>
      <c r="H43" s="126">
        <v>1008</v>
      </c>
      <c r="I43" s="120">
        <v>56.3</v>
      </c>
      <c r="J43" s="121">
        <v>3.7043245055313445</v>
      </c>
      <c r="K43" s="120">
        <v>19.639278557114224</v>
      </c>
      <c r="L43" s="120">
        <v>-0.12755102040816757</v>
      </c>
      <c r="M43" s="120">
        <v>41.374474053295927</v>
      </c>
      <c r="N43" s="243"/>
    </row>
    <row r="44" spans="1:14" s="81" customFormat="1" x14ac:dyDescent="0.2">
      <c r="A44" s="19" t="s">
        <v>58</v>
      </c>
      <c r="B44" s="203" t="s">
        <v>58</v>
      </c>
      <c r="C44" s="213">
        <v>328</v>
      </c>
      <c r="D44" s="214">
        <v>311</v>
      </c>
      <c r="E44" s="214">
        <v>17</v>
      </c>
      <c r="F44" s="213">
        <v>472</v>
      </c>
      <c r="G44" s="214">
        <v>395</v>
      </c>
      <c r="H44" s="214">
        <v>77</v>
      </c>
      <c r="I44" s="215">
        <v>16.3</v>
      </c>
      <c r="J44" s="216">
        <v>0.7637032085561497</v>
      </c>
      <c r="K44" s="215">
        <v>43.90243902439024</v>
      </c>
      <c r="L44" s="215">
        <v>27.0096463022508</v>
      </c>
      <c r="M44" s="215">
        <v>352.94117647058823</v>
      </c>
      <c r="N44" s="243"/>
    </row>
    <row r="45" spans="1:14" x14ac:dyDescent="0.2">
      <c r="A45" s="356" t="s">
        <v>143</v>
      </c>
      <c r="B45" s="357"/>
      <c r="C45" s="127">
        <f>C39+C40+C41+C42+C43+C44</f>
        <v>478803</v>
      </c>
      <c r="D45" s="128">
        <v>274957</v>
      </c>
      <c r="E45" s="128">
        <v>203846</v>
      </c>
      <c r="F45" s="127">
        <f>F39+F40+F41+F42+F43+F44</f>
        <v>629635</v>
      </c>
      <c r="G45" s="127">
        <f>G39+G40+G41+G42+G43+G44</f>
        <v>306304</v>
      </c>
      <c r="H45" s="127">
        <f>H39+H40+H41+H42+H43+H44</f>
        <v>323331</v>
      </c>
      <c r="I45" s="129">
        <v>51.4</v>
      </c>
      <c r="J45" s="206">
        <v>5.5317479422886002</v>
      </c>
      <c r="K45" s="130">
        <v>31.5</v>
      </c>
      <c r="L45" s="130">
        <v>11.400691744527336</v>
      </c>
      <c r="M45" s="130">
        <v>58.615327256850769</v>
      </c>
      <c r="N45" s="243"/>
    </row>
    <row r="46" spans="1:14" x14ac:dyDescent="0.2">
      <c r="A46" s="18" t="s">
        <v>221</v>
      </c>
      <c r="F46" s="42"/>
      <c r="G46" s="42"/>
      <c r="H46" s="42"/>
      <c r="J46" s="244"/>
      <c r="N46" s="241"/>
    </row>
    <row r="47" spans="1:14" x14ac:dyDescent="0.2">
      <c r="A47" s="72" t="s">
        <v>137</v>
      </c>
      <c r="B47" s="73"/>
      <c r="F47" s="42"/>
      <c r="G47" s="42"/>
      <c r="H47" s="42"/>
      <c r="N47" s="241"/>
    </row>
    <row r="48" spans="1:14" x14ac:dyDescent="0.2">
      <c r="A48" s="72" t="s">
        <v>169</v>
      </c>
      <c r="B48" s="73"/>
      <c r="F48" s="42"/>
      <c r="G48" s="42"/>
      <c r="H48" s="42"/>
      <c r="N48" s="241"/>
    </row>
    <row r="49" spans="1:14" x14ac:dyDescent="0.2">
      <c r="A49" s="71" t="s">
        <v>243</v>
      </c>
      <c r="B49" s="73"/>
      <c r="F49" s="42"/>
      <c r="G49" s="42"/>
      <c r="H49" s="42"/>
      <c r="N49" s="241"/>
    </row>
  </sheetData>
  <mergeCells count="7">
    <mergeCell ref="A45:B45"/>
    <mergeCell ref="A39:B39"/>
    <mergeCell ref="K4:M4"/>
    <mergeCell ref="A4:A5"/>
    <mergeCell ref="B4:B5"/>
    <mergeCell ref="C4:E4"/>
    <mergeCell ref="F4:J4"/>
  </mergeCells>
  <phoneticPr fontId="2" type="noConversion"/>
  <pageMargins left="0.19685039370078741" right="0.39370078740157483" top="0.19685039370078741" bottom="0.19685039370078741" header="0.11811023622047245" footer="0.11811023622047245"/>
  <pageSetup paperSize="9" scale="5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topLeftCell="A16" zoomScaleNormal="100" workbookViewId="0">
      <selection activeCell="A27" sqref="A27"/>
    </sheetView>
  </sheetViews>
  <sheetFormatPr baseColWidth="10" defaultColWidth="0" defaultRowHeight="12.75" zeroHeight="1" x14ac:dyDescent="0.2"/>
  <cols>
    <col min="1" max="1" width="11.42578125" style="18" customWidth="1"/>
    <col min="2" max="2" width="26.7109375" style="18" customWidth="1"/>
    <col min="3" max="3" width="16.140625" style="18" customWidth="1"/>
    <col min="4" max="4" width="11.140625" style="18" customWidth="1"/>
    <col min="5" max="12" width="11.42578125" style="18" customWidth="1"/>
    <col min="13" max="16384" width="0" style="18" hidden="1"/>
  </cols>
  <sheetData>
    <row r="1" spans="1:3" x14ac:dyDescent="0.2">
      <c r="B1" s="17"/>
    </row>
    <row r="2" spans="1:3" x14ac:dyDescent="0.2"/>
    <row r="3" spans="1:3" x14ac:dyDescent="0.2">
      <c r="A3" s="313" t="s">
        <v>175</v>
      </c>
      <c r="B3" s="313"/>
      <c r="C3" s="313"/>
    </row>
    <row r="4" spans="1:3" x14ac:dyDescent="0.2"/>
    <row r="5" spans="1:3" ht="60" x14ac:dyDescent="0.2">
      <c r="A5" s="83" t="s">
        <v>82</v>
      </c>
      <c r="B5" s="84" t="s">
        <v>106</v>
      </c>
      <c r="C5" s="85" t="s">
        <v>174</v>
      </c>
    </row>
    <row r="6" spans="1:3" x14ac:dyDescent="0.2">
      <c r="A6" s="86" t="s">
        <v>84</v>
      </c>
      <c r="B6" s="87" t="s">
        <v>125</v>
      </c>
      <c r="C6" s="80">
        <v>5.939559149241842</v>
      </c>
    </row>
    <row r="7" spans="1:3" x14ac:dyDescent="0.2">
      <c r="A7" s="86" t="s">
        <v>87</v>
      </c>
      <c r="B7" s="87" t="s">
        <v>128</v>
      </c>
      <c r="C7" s="80">
        <v>5.3479398632638659</v>
      </c>
    </row>
    <row r="8" spans="1:3" x14ac:dyDescent="0.2">
      <c r="A8" s="86" t="s">
        <v>85</v>
      </c>
      <c r="B8" s="88" t="s">
        <v>33</v>
      </c>
      <c r="C8" s="80">
        <v>5.5828099695856537</v>
      </c>
    </row>
    <row r="9" spans="1:3" x14ac:dyDescent="0.2">
      <c r="A9" s="86" t="s">
        <v>86</v>
      </c>
      <c r="B9" s="88" t="s">
        <v>79</v>
      </c>
      <c r="C9" s="80">
        <v>5.9790033022470341</v>
      </c>
    </row>
    <row r="10" spans="1:3" x14ac:dyDescent="0.2">
      <c r="A10" s="86" t="s">
        <v>153</v>
      </c>
      <c r="B10" s="88" t="s">
        <v>36</v>
      </c>
      <c r="C10" s="80">
        <v>4.4321868916288123</v>
      </c>
    </row>
    <row r="11" spans="1:3" x14ac:dyDescent="0.2">
      <c r="A11" s="86" t="s">
        <v>88</v>
      </c>
      <c r="B11" s="87" t="s">
        <v>102</v>
      </c>
      <c r="C11" s="80">
        <v>5.3137132603851702</v>
      </c>
    </row>
    <row r="12" spans="1:3" x14ac:dyDescent="0.2">
      <c r="A12" s="86" t="s">
        <v>154</v>
      </c>
      <c r="B12" s="87" t="s">
        <v>104</v>
      </c>
      <c r="C12" s="80">
        <v>4.595423025357154</v>
      </c>
    </row>
    <row r="13" spans="1:3" x14ac:dyDescent="0.2">
      <c r="A13" s="86" t="s">
        <v>155</v>
      </c>
      <c r="B13" s="87" t="s">
        <v>109</v>
      </c>
      <c r="C13" s="80">
        <v>5.4263864728246993</v>
      </c>
    </row>
    <row r="14" spans="1:3" x14ac:dyDescent="0.2">
      <c r="A14" s="86" t="s">
        <v>156</v>
      </c>
      <c r="B14" s="87" t="s">
        <v>81</v>
      </c>
      <c r="C14" s="80">
        <v>6.139520791977918</v>
      </c>
    </row>
    <row r="15" spans="1:3" x14ac:dyDescent="0.2">
      <c r="A15" s="86" t="s">
        <v>157</v>
      </c>
      <c r="B15" s="87" t="s">
        <v>100</v>
      </c>
      <c r="C15" s="80">
        <v>6.1216057476916355</v>
      </c>
    </row>
    <row r="16" spans="1:3" x14ac:dyDescent="0.2">
      <c r="A16" s="86" t="s">
        <v>158</v>
      </c>
      <c r="B16" s="87" t="s">
        <v>101</v>
      </c>
      <c r="C16" s="80">
        <v>5.3935285433336606</v>
      </c>
    </row>
    <row r="17" spans="1:6" x14ac:dyDescent="0.2">
      <c r="A17" s="86" t="s">
        <v>159</v>
      </c>
      <c r="B17" s="88" t="s">
        <v>44</v>
      </c>
      <c r="C17" s="80">
        <v>6.6686945348951241</v>
      </c>
    </row>
    <row r="18" spans="1:6" x14ac:dyDescent="0.2">
      <c r="A18" s="86" t="s">
        <v>160</v>
      </c>
      <c r="B18" s="87" t="s">
        <v>119</v>
      </c>
      <c r="C18" s="80">
        <v>5.7753098010272881</v>
      </c>
    </row>
    <row r="19" spans="1:6" x14ac:dyDescent="0.2">
      <c r="A19" s="86" t="s">
        <v>161</v>
      </c>
      <c r="B19" s="87" t="s">
        <v>54</v>
      </c>
      <c r="C19" s="80">
        <v>3.1313048470433853</v>
      </c>
    </row>
    <row r="20" spans="1:6" x14ac:dyDescent="0.2">
      <c r="A20" s="86" t="s">
        <v>162</v>
      </c>
      <c r="B20" s="87" t="s">
        <v>55</v>
      </c>
      <c r="C20" s="80">
        <v>1.5894619161036307</v>
      </c>
    </row>
    <row r="21" spans="1:6" x14ac:dyDescent="0.2">
      <c r="A21" s="86" t="s">
        <v>83</v>
      </c>
      <c r="B21" s="87" t="s">
        <v>112</v>
      </c>
      <c r="C21" s="80">
        <v>5.4309351054451751</v>
      </c>
    </row>
    <row r="22" spans="1:6" x14ac:dyDescent="0.2">
      <c r="A22" s="86" t="s">
        <v>163</v>
      </c>
      <c r="B22" s="87" t="s">
        <v>57</v>
      </c>
      <c r="C22" s="80">
        <v>3.7043245055313445</v>
      </c>
    </row>
    <row r="23" spans="1:6" x14ac:dyDescent="0.2">
      <c r="A23" s="86" t="s">
        <v>164</v>
      </c>
      <c r="B23" s="87" t="s">
        <v>58</v>
      </c>
      <c r="C23" s="80">
        <v>0.7637032085561497</v>
      </c>
    </row>
    <row r="24" spans="1:6" x14ac:dyDescent="0.2">
      <c r="A24" s="245"/>
      <c r="B24" s="246"/>
      <c r="C24" s="247"/>
    </row>
    <row r="25" spans="1:6" x14ac:dyDescent="0.2">
      <c r="A25" s="314" t="s">
        <v>139</v>
      </c>
      <c r="B25" s="314"/>
    </row>
    <row r="26" spans="1:6" x14ac:dyDescent="0.2">
      <c r="A26" s="370" t="s">
        <v>241</v>
      </c>
      <c r="B26" s="370"/>
      <c r="C26" s="370"/>
      <c r="D26" s="370"/>
      <c r="E26" s="370"/>
      <c r="F26" s="370"/>
    </row>
    <row r="27" spans="1:6" x14ac:dyDescent="0.2">
      <c r="A27" s="71" t="s">
        <v>243</v>
      </c>
    </row>
    <row r="28" spans="1:6" x14ac:dyDescent="0.2"/>
    <row r="29" spans="1:6" x14ac:dyDescent="0.2"/>
  </sheetData>
  <mergeCells count="3">
    <mergeCell ref="A25:B25"/>
    <mergeCell ref="A26:F26"/>
    <mergeCell ref="A3:C3"/>
  </mergeCells>
  <phoneticPr fontId="2" type="noConversion"/>
  <pageMargins left="0.31496062992125984" right="0.31496062992125984" top="0.35433070866141736" bottom="0.35433070866141736" header="0.31496062992125984" footer="0.31496062992125984"/>
  <pageSetup paperSize="9" scale="6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52"/>
  <sheetViews>
    <sheetView topLeftCell="A34" zoomScaleNormal="100" workbookViewId="0">
      <selection activeCell="A49" sqref="A49"/>
    </sheetView>
  </sheetViews>
  <sheetFormatPr baseColWidth="10" defaultColWidth="0" defaultRowHeight="12.75" zeroHeight="1" x14ac:dyDescent="0.2"/>
  <cols>
    <col min="1" max="1" width="28.42578125" style="24" customWidth="1"/>
    <col min="2" max="2" width="18.42578125" style="18" bestFit="1" customWidth="1"/>
    <col min="3" max="12" width="20.5703125" style="18" customWidth="1"/>
    <col min="13" max="13" width="11.42578125" style="18" customWidth="1"/>
    <col min="14" max="255" width="11.42578125" style="18" hidden="1" customWidth="1"/>
    <col min="256" max="16384" width="38.5703125" style="18" hidden="1"/>
  </cols>
  <sheetData>
    <row r="1" spans="1:12" x14ac:dyDescent="0.2">
      <c r="A1" s="115" t="s">
        <v>136</v>
      </c>
      <c r="B1" s="73"/>
      <c r="C1" s="73"/>
      <c r="D1" s="73"/>
      <c r="E1" s="73"/>
    </row>
    <row r="2" spans="1:12" x14ac:dyDescent="0.2"/>
    <row r="3" spans="1:12" x14ac:dyDescent="0.2">
      <c r="B3" s="116"/>
    </row>
    <row r="4" spans="1:12" ht="24" customHeight="1" x14ac:dyDescent="0.2">
      <c r="A4" s="385" t="s">
        <v>115</v>
      </c>
      <c r="B4" s="387" t="s">
        <v>114</v>
      </c>
      <c r="C4" s="379" t="s">
        <v>141</v>
      </c>
      <c r="D4" s="380"/>
      <c r="E4" s="381"/>
      <c r="F4" s="379" t="s">
        <v>168</v>
      </c>
      <c r="G4" s="380"/>
      <c r="H4" s="380"/>
      <c r="I4" s="381"/>
      <c r="J4" s="384" t="s">
        <v>171</v>
      </c>
      <c r="K4" s="373"/>
      <c r="L4" s="373"/>
    </row>
    <row r="5" spans="1:12" ht="46.5" customHeight="1" x14ac:dyDescent="0.2">
      <c r="A5" s="386"/>
      <c r="B5" s="388"/>
      <c r="C5" s="193" t="s">
        <v>16</v>
      </c>
      <c r="D5" s="194" t="s">
        <v>189</v>
      </c>
      <c r="E5" s="195" t="s">
        <v>193</v>
      </c>
      <c r="F5" s="193" t="s">
        <v>16</v>
      </c>
      <c r="G5" s="194" t="s">
        <v>189</v>
      </c>
      <c r="H5" s="194" t="s">
        <v>193</v>
      </c>
      <c r="I5" s="196" t="s">
        <v>59</v>
      </c>
      <c r="J5" s="193" t="s">
        <v>16</v>
      </c>
      <c r="K5" s="194" t="s">
        <v>189</v>
      </c>
      <c r="L5" s="194" t="s">
        <v>193</v>
      </c>
    </row>
    <row r="6" spans="1:12" x14ac:dyDescent="0.2">
      <c r="A6" s="374" t="s">
        <v>75</v>
      </c>
      <c r="B6" s="31" t="s">
        <v>31</v>
      </c>
      <c r="C6" s="131">
        <v>5849</v>
      </c>
      <c r="D6" s="132">
        <v>3930</v>
      </c>
      <c r="E6" s="132">
        <v>1919</v>
      </c>
      <c r="F6" s="131">
        <v>7571</v>
      </c>
      <c r="G6" s="132">
        <v>4107</v>
      </c>
      <c r="H6" s="132">
        <v>3464</v>
      </c>
      <c r="I6" s="133">
        <v>45.753533218861449</v>
      </c>
      <c r="J6" s="134">
        <v>29.440930073516842</v>
      </c>
      <c r="K6" s="135">
        <v>4.5038167938931295</v>
      </c>
      <c r="L6" s="135">
        <v>80.510682647212093</v>
      </c>
    </row>
    <row r="7" spans="1:12" x14ac:dyDescent="0.2">
      <c r="A7" s="374"/>
      <c r="B7" s="31" t="s">
        <v>51</v>
      </c>
      <c r="C7" s="131">
        <v>13177</v>
      </c>
      <c r="D7" s="132">
        <v>7956</v>
      </c>
      <c r="E7" s="132">
        <v>5221</v>
      </c>
      <c r="F7" s="131">
        <v>18988</v>
      </c>
      <c r="G7" s="132">
        <v>9265</v>
      </c>
      <c r="H7" s="132">
        <v>9723</v>
      </c>
      <c r="I7" s="133">
        <v>51.206024857804934</v>
      </c>
      <c r="J7" s="134">
        <v>44.099567428094403</v>
      </c>
      <c r="K7" s="135">
        <v>16.452991452991451</v>
      </c>
      <c r="L7" s="135">
        <v>86.228691821490131</v>
      </c>
    </row>
    <row r="8" spans="1:12" x14ac:dyDescent="0.2">
      <c r="A8" s="374"/>
      <c r="B8" s="31" t="s">
        <v>52</v>
      </c>
      <c r="C8" s="131">
        <v>16128</v>
      </c>
      <c r="D8" s="132">
        <v>7786</v>
      </c>
      <c r="E8" s="132">
        <v>8342</v>
      </c>
      <c r="F8" s="131">
        <v>26364</v>
      </c>
      <c r="G8" s="132">
        <v>9263</v>
      </c>
      <c r="H8" s="132">
        <v>17101</v>
      </c>
      <c r="I8" s="133">
        <v>64.864967379760273</v>
      </c>
      <c r="J8" s="134">
        <v>63.467261904761905</v>
      </c>
      <c r="K8" s="135">
        <v>18.969946057025432</v>
      </c>
      <c r="L8" s="135">
        <v>104.99880124670342</v>
      </c>
    </row>
    <row r="9" spans="1:12" x14ac:dyDescent="0.2">
      <c r="A9" s="377" t="s">
        <v>76</v>
      </c>
      <c r="B9" s="378"/>
      <c r="C9" s="136">
        <v>35154</v>
      </c>
      <c r="D9" s="137">
        <v>19672</v>
      </c>
      <c r="E9" s="137">
        <v>15482</v>
      </c>
      <c r="F9" s="136">
        <v>52923</v>
      </c>
      <c r="G9" s="136">
        <v>22635</v>
      </c>
      <c r="H9" s="136">
        <v>30288</v>
      </c>
      <c r="I9" s="138">
        <v>57.230315741737989</v>
      </c>
      <c r="J9" s="139">
        <v>50.546168288103779</v>
      </c>
      <c r="K9" s="140">
        <v>15.062017080113868</v>
      </c>
      <c r="L9" s="140">
        <v>95.633639064720327</v>
      </c>
    </row>
    <row r="10" spans="1:12" x14ac:dyDescent="0.2">
      <c r="A10" s="373" t="s">
        <v>77</v>
      </c>
      <c r="B10" s="32" t="s">
        <v>118</v>
      </c>
      <c r="C10" s="141">
        <v>5954</v>
      </c>
      <c r="D10" s="142">
        <v>3498</v>
      </c>
      <c r="E10" s="142">
        <v>2456</v>
      </c>
      <c r="F10" s="141">
        <v>6108</v>
      </c>
      <c r="G10" s="142">
        <v>3711</v>
      </c>
      <c r="H10" s="142">
        <v>2397</v>
      </c>
      <c r="I10" s="143">
        <v>39.243614931237722</v>
      </c>
      <c r="J10" s="144">
        <v>2.5864964729593551</v>
      </c>
      <c r="K10" s="145">
        <v>6.0891938250428819</v>
      </c>
      <c r="L10" s="145">
        <v>-2.4022801302931596</v>
      </c>
    </row>
    <row r="11" spans="1:12" x14ac:dyDescent="0.2">
      <c r="A11" s="373"/>
      <c r="B11" s="32" t="s">
        <v>32</v>
      </c>
      <c r="C11" s="141">
        <v>6224</v>
      </c>
      <c r="D11" s="142">
        <v>4552</v>
      </c>
      <c r="E11" s="142">
        <v>1672</v>
      </c>
      <c r="F11" s="141">
        <v>7601</v>
      </c>
      <c r="G11" s="142">
        <v>4771</v>
      </c>
      <c r="H11" s="142">
        <v>2830</v>
      </c>
      <c r="I11" s="143">
        <v>37.231943165372975</v>
      </c>
      <c r="J11" s="144">
        <v>22.124035989717221</v>
      </c>
      <c r="K11" s="145">
        <v>4.8110720562390155</v>
      </c>
      <c r="L11" s="145">
        <v>69.258373205741634</v>
      </c>
    </row>
    <row r="12" spans="1:12" x14ac:dyDescent="0.2">
      <c r="A12" s="389" t="s">
        <v>78</v>
      </c>
      <c r="B12" s="390"/>
      <c r="C12" s="146">
        <v>12178</v>
      </c>
      <c r="D12" s="147">
        <v>8050</v>
      </c>
      <c r="E12" s="147">
        <v>4128</v>
      </c>
      <c r="F12" s="146">
        <v>13709</v>
      </c>
      <c r="G12" s="146">
        <v>8482</v>
      </c>
      <c r="H12" s="146">
        <v>5227</v>
      </c>
      <c r="I12" s="148">
        <v>38.128236924648043</v>
      </c>
      <c r="J12" s="149">
        <v>12.571850878633601</v>
      </c>
      <c r="K12" s="150">
        <v>5.3664596273291929</v>
      </c>
      <c r="L12" s="150">
        <v>26.623062015503873</v>
      </c>
    </row>
    <row r="13" spans="1:12" x14ac:dyDescent="0.2">
      <c r="A13" s="29" t="s">
        <v>33</v>
      </c>
      <c r="B13" s="33" t="s">
        <v>34</v>
      </c>
      <c r="C13" s="136">
        <v>12683</v>
      </c>
      <c r="D13" s="137">
        <v>8595</v>
      </c>
      <c r="E13" s="137">
        <v>4088</v>
      </c>
      <c r="F13" s="136">
        <v>19424</v>
      </c>
      <c r="G13" s="137">
        <v>9447</v>
      </c>
      <c r="H13" s="137">
        <v>9977</v>
      </c>
      <c r="I13" s="138">
        <v>51.364291598023058</v>
      </c>
      <c r="J13" s="139">
        <v>53.149885673736499</v>
      </c>
      <c r="K13" s="140">
        <v>9.9127399650959855</v>
      </c>
      <c r="L13" s="140">
        <v>144.05577299412914</v>
      </c>
    </row>
    <row r="14" spans="1:12" x14ac:dyDescent="0.2">
      <c r="A14" s="27" t="s">
        <v>79</v>
      </c>
      <c r="B14" s="34" t="s">
        <v>117</v>
      </c>
      <c r="C14" s="146">
        <v>11713</v>
      </c>
      <c r="D14" s="147">
        <v>7025</v>
      </c>
      <c r="E14" s="147">
        <v>4688</v>
      </c>
      <c r="F14" s="146">
        <v>14486</v>
      </c>
      <c r="G14" s="147">
        <v>7520</v>
      </c>
      <c r="H14" s="147">
        <v>6966</v>
      </c>
      <c r="I14" s="148">
        <v>48.087808918956235</v>
      </c>
      <c r="J14" s="149">
        <v>23.674549645692817</v>
      </c>
      <c r="K14" s="150">
        <v>7.0462633451957304</v>
      </c>
      <c r="L14" s="150">
        <v>48.592150170648466</v>
      </c>
    </row>
    <row r="15" spans="1:12" x14ac:dyDescent="0.2">
      <c r="A15" s="29" t="s">
        <v>36</v>
      </c>
      <c r="B15" s="33" t="s">
        <v>36</v>
      </c>
      <c r="C15" s="151">
        <v>1310</v>
      </c>
      <c r="D15" s="152">
        <v>839</v>
      </c>
      <c r="E15" s="152">
        <v>471</v>
      </c>
      <c r="F15" s="151">
        <v>1322</v>
      </c>
      <c r="G15" s="152">
        <v>779</v>
      </c>
      <c r="H15" s="152">
        <v>543</v>
      </c>
      <c r="I15" s="153">
        <v>41.074130105900153</v>
      </c>
      <c r="J15" s="154">
        <v>0.91603053435114512</v>
      </c>
      <c r="K15" s="155">
        <v>-7.1513706793802143</v>
      </c>
      <c r="L15" s="155">
        <v>15.286624203821656</v>
      </c>
    </row>
    <row r="16" spans="1:12" x14ac:dyDescent="0.2">
      <c r="A16" s="373" t="s">
        <v>102</v>
      </c>
      <c r="B16" s="32" t="s">
        <v>41</v>
      </c>
      <c r="C16" s="141">
        <v>9721</v>
      </c>
      <c r="D16" s="142">
        <v>5558</v>
      </c>
      <c r="E16" s="142">
        <v>4163</v>
      </c>
      <c r="F16" s="141">
        <v>12730</v>
      </c>
      <c r="G16" s="142">
        <v>6277</v>
      </c>
      <c r="H16" s="142">
        <v>6453</v>
      </c>
      <c r="I16" s="143">
        <v>50.691280439905739</v>
      </c>
      <c r="J16" s="144">
        <v>30.953605596132082</v>
      </c>
      <c r="K16" s="145">
        <v>12.936308024469234</v>
      </c>
      <c r="L16" s="145">
        <v>55.008407398510698</v>
      </c>
    </row>
    <row r="17" spans="1:12" x14ac:dyDescent="0.2">
      <c r="A17" s="373"/>
      <c r="B17" s="32" t="s">
        <v>35</v>
      </c>
      <c r="C17" s="141">
        <v>4497</v>
      </c>
      <c r="D17" s="142">
        <v>2915</v>
      </c>
      <c r="E17" s="142">
        <v>1582</v>
      </c>
      <c r="F17" s="141">
        <v>6396</v>
      </c>
      <c r="G17" s="142">
        <v>3481</v>
      </c>
      <c r="H17" s="142">
        <v>2915</v>
      </c>
      <c r="I17" s="143">
        <v>45.575359599749845</v>
      </c>
      <c r="J17" s="144">
        <v>42.228152101400937</v>
      </c>
      <c r="K17" s="145">
        <v>19.416809605488851</v>
      </c>
      <c r="L17" s="145">
        <v>84.260429835651081</v>
      </c>
    </row>
    <row r="18" spans="1:12" x14ac:dyDescent="0.2">
      <c r="A18" s="373"/>
      <c r="B18" s="32" t="s">
        <v>29</v>
      </c>
      <c r="C18" s="141">
        <v>9724</v>
      </c>
      <c r="D18" s="142">
        <v>4927</v>
      </c>
      <c r="E18" s="142">
        <v>4797</v>
      </c>
      <c r="F18" s="141">
        <v>11880</v>
      </c>
      <c r="G18" s="142">
        <v>5515</v>
      </c>
      <c r="H18" s="142">
        <v>6365</v>
      </c>
      <c r="I18" s="143">
        <v>53.57744107744108</v>
      </c>
      <c r="J18" s="144">
        <v>22.171945701357465</v>
      </c>
      <c r="K18" s="145">
        <v>11.934239902577634</v>
      </c>
      <c r="L18" s="145">
        <v>32.687096101730248</v>
      </c>
    </row>
    <row r="19" spans="1:12" x14ac:dyDescent="0.2">
      <c r="A19" s="371" t="s">
        <v>103</v>
      </c>
      <c r="B19" s="372"/>
      <c r="C19" s="146">
        <v>23942</v>
      </c>
      <c r="D19" s="147">
        <v>13400</v>
      </c>
      <c r="E19" s="147">
        <v>10542</v>
      </c>
      <c r="F19" s="146">
        <v>31006</v>
      </c>
      <c r="G19" s="146">
        <v>15273</v>
      </c>
      <c r="H19" s="146">
        <v>15733</v>
      </c>
      <c r="I19" s="148">
        <v>50.741791911242984</v>
      </c>
      <c r="J19" s="149">
        <v>29.50463620416005</v>
      </c>
      <c r="K19" s="150">
        <v>13.977611940298507</v>
      </c>
      <c r="L19" s="150">
        <v>49.241130715234299</v>
      </c>
    </row>
    <row r="20" spans="1:12" x14ac:dyDescent="0.2">
      <c r="A20" s="374" t="s">
        <v>111</v>
      </c>
      <c r="B20" s="35" t="s">
        <v>46</v>
      </c>
      <c r="C20" s="156">
        <v>7167</v>
      </c>
      <c r="D20" s="157">
        <v>4259</v>
      </c>
      <c r="E20" s="157">
        <v>2908</v>
      </c>
      <c r="F20" s="156">
        <v>9538</v>
      </c>
      <c r="G20" s="157">
        <v>4812</v>
      </c>
      <c r="H20" s="157">
        <v>4726</v>
      </c>
      <c r="I20" s="158">
        <v>49.549171734116165</v>
      </c>
      <c r="J20" s="159">
        <v>33.082182224082601</v>
      </c>
      <c r="K20" s="160">
        <v>12.984268607654379</v>
      </c>
      <c r="L20" s="160">
        <v>62.517193947730398</v>
      </c>
    </row>
    <row r="21" spans="1:12" x14ac:dyDescent="0.2">
      <c r="A21" s="374"/>
      <c r="B21" s="35" t="s">
        <v>43</v>
      </c>
      <c r="C21" s="131">
        <v>15516</v>
      </c>
      <c r="D21" s="132">
        <v>8847</v>
      </c>
      <c r="E21" s="132">
        <v>6669</v>
      </c>
      <c r="F21" s="131">
        <v>21197</v>
      </c>
      <c r="G21" s="132">
        <v>10194</v>
      </c>
      <c r="H21" s="132">
        <v>11003</v>
      </c>
      <c r="I21" s="133">
        <v>51.908288908807855</v>
      </c>
      <c r="J21" s="134">
        <v>36.613817994328436</v>
      </c>
      <c r="K21" s="135">
        <v>15.225500169549001</v>
      </c>
      <c r="L21" s="135">
        <v>64.987254460938672</v>
      </c>
    </row>
    <row r="22" spans="1:12" x14ac:dyDescent="0.2">
      <c r="A22" s="382" t="s">
        <v>110</v>
      </c>
      <c r="B22" s="383"/>
      <c r="C22" s="151">
        <v>22683</v>
      </c>
      <c r="D22" s="152">
        <v>13106</v>
      </c>
      <c r="E22" s="152">
        <v>9577</v>
      </c>
      <c r="F22" s="151">
        <v>30735</v>
      </c>
      <c r="G22" s="151">
        <v>15006</v>
      </c>
      <c r="H22" s="151">
        <v>15729</v>
      </c>
      <c r="I22" s="153">
        <v>51.176183504148362</v>
      </c>
      <c r="J22" s="154">
        <v>35.497950006612882</v>
      </c>
      <c r="K22" s="155">
        <v>14.497176865557758</v>
      </c>
      <c r="L22" s="155">
        <v>64.237235042288816</v>
      </c>
    </row>
    <row r="23" spans="1:12" x14ac:dyDescent="0.2">
      <c r="A23" s="373" t="s">
        <v>109</v>
      </c>
      <c r="B23" s="32" t="s">
        <v>116</v>
      </c>
      <c r="C23" s="141">
        <v>15677</v>
      </c>
      <c r="D23" s="142">
        <v>6181</v>
      </c>
      <c r="E23" s="142">
        <v>9496</v>
      </c>
      <c r="F23" s="141">
        <v>19103</v>
      </c>
      <c r="G23" s="142">
        <v>6607</v>
      </c>
      <c r="H23" s="142">
        <v>12496</v>
      </c>
      <c r="I23" s="143">
        <v>65.413809349316864</v>
      </c>
      <c r="J23" s="144">
        <v>21.85367098296868</v>
      </c>
      <c r="K23" s="145">
        <v>6.8920886587930763</v>
      </c>
      <c r="L23" s="145">
        <v>31.592249368155013</v>
      </c>
    </row>
    <row r="24" spans="1:12" x14ac:dyDescent="0.2">
      <c r="A24" s="373"/>
      <c r="B24" s="32" t="s">
        <v>37</v>
      </c>
      <c r="C24" s="141">
        <v>19825</v>
      </c>
      <c r="D24" s="142">
        <v>5285</v>
      </c>
      <c r="E24" s="142">
        <v>14540</v>
      </c>
      <c r="F24" s="141">
        <v>35036</v>
      </c>
      <c r="G24" s="142">
        <v>5839</v>
      </c>
      <c r="H24" s="142">
        <v>29197</v>
      </c>
      <c r="I24" s="143">
        <v>83.334284735700422</v>
      </c>
      <c r="J24" s="144">
        <v>76.72635561160152</v>
      </c>
      <c r="K24" s="145">
        <v>10.482497634815516</v>
      </c>
      <c r="L24" s="145">
        <v>100.80467675378266</v>
      </c>
    </row>
    <row r="25" spans="1:12" x14ac:dyDescent="0.2">
      <c r="A25" s="373"/>
      <c r="B25" s="32" t="s">
        <v>38</v>
      </c>
      <c r="C25" s="141">
        <v>24999</v>
      </c>
      <c r="D25" s="142">
        <v>8036</v>
      </c>
      <c r="E25" s="142">
        <v>16963</v>
      </c>
      <c r="F25" s="141">
        <v>30415</v>
      </c>
      <c r="G25" s="142">
        <v>7866</v>
      </c>
      <c r="H25" s="142">
        <v>22549</v>
      </c>
      <c r="I25" s="143">
        <v>74.13776097320401</v>
      </c>
      <c r="J25" s="144">
        <v>21.664866594663788</v>
      </c>
      <c r="K25" s="145">
        <v>-2.1154803384768543</v>
      </c>
      <c r="L25" s="145">
        <v>32.930495784943702</v>
      </c>
    </row>
    <row r="26" spans="1:12" x14ac:dyDescent="0.2">
      <c r="A26" s="371" t="s">
        <v>113</v>
      </c>
      <c r="B26" s="372"/>
      <c r="C26" s="146">
        <v>60501</v>
      </c>
      <c r="D26" s="147">
        <v>19502</v>
      </c>
      <c r="E26" s="147">
        <v>40999</v>
      </c>
      <c r="F26" s="146">
        <v>84554</v>
      </c>
      <c r="G26" s="146">
        <v>20312</v>
      </c>
      <c r="H26" s="146">
        <v>64242</v>
      </c>
      <c r="I26" s="148">
        <v>75.977481845920948</v>
      </c>
      <c r="J26" s="149">
        <v>39.756367663344406</v>
      </c>
      <c r="K26" s="150">
        <v>4.1534201620346627</v>
      </c>
      <c r="L26" s="150">
        <v>56.691626625039639</v>
      </c>
    </row>
    <row r="27" spans="1:12" x14ac:dyDescent="0.2">
      <c r="A27" s="240" t="s">
        <v>81</v>
      </c>
      <c r="B27" s="240" t="s">
        <v>81</v>
      </c>
      <c r="C27" s="151">
        <v>15443</v>
      </c>
      <c r="D27" s="152">
        <v>10084</v>
      </c>
      <c r="E27" s="152">
        <v>5359</v>
      </c>
      <c r="F27" s="151">
        <v>21145</v>
      </c>
      <c r="G27" s="152">
        <v>11504</v>
      </c>
      <c r="H27" s="152">
        <v>9641</v>
      </c>
      <c r="I27" s="153">
        <v>45.594703239536535</v>
      </c>
      <c r="J27" s="154">
        <v>36.922877679207403</v>
      </c>
      <c r="K27" s="155">
        <v>14.081713605712018</v>
      </c>
      <c r="L27" s="155">
        <v>79.902966971449899</v>
      </c>
    </row>
    <row r="28" spans="1:12" x14ac:dyDescent="0.2">
      <c r="A28" s="373" t="s">
        <v>100</v>
      </c>
      <c r="B28" s="32" t="s">
        <v>30</v>
      </c>
      <c r="C28" s="209">
        <v>14066</v>
      </c>
      <c r="D28" s="142">
        <v>8550</v>
      </c>
      <c r="E28" s="142">
        <v>5516</v>
      </c>
      <c r="F28" s="209">
        <v>21916</v>
      </c>
      <c r="G28" s="142">
        <v>9663</v>
      </c>
      <c r="H28" s="142">
        <v>12253</v>
      </c>
      <c r="I28" s="210">
        <v>55.908924986311369</v>
      </c>
      <c r="J28" s="211">
        <v>55.80833214844305</v>
      </c>
      <c r="K28" s="145">
        <v>13.017543859649122</v>
      </c>
      <c r="L28" s="145">
        <v>122.13560551124003</v>
      </c>
    </row>
    <row r="29" spans="1:12" x14ac:dyDescent="0.2">
      <c r="A29" s="373"/>
      <c r="B29" s="32" t="s">
        <v>40</v>
      </c>
      <c r="C29" s="141">
        <v>2774</v>
      </c>
      <c r="D29" s="142">
        <v>1871</v>
      </c>
      <c r="E29" s="142">
        <v>903</v>
      </c>
      <c r="F29" s="141">
        <v>3120</v>
      </c>
      <c r="G29" s="142">
        <v>2017</v>
      </c>
      <c r="H29" s="142">
        <v>1103</v>
      </c>
      <c r="I29" s="143">
        <v>35.352564102564102</v>
      </c>
      <c r="J29" s="144">
        <v>12.472963229992789</v>
      </c>
      <c r="K29" s="145">
        <v>7.8033137359700691</v>
      </c>
      <c r="L29" s="145">
        <v>22.148394241417495</v>
      </c>
    </row>
    <row r="30" spans="1:12" x14ac:dyDescent="0.2">
      <c r="A30" s="373"/>
      <c r="B30" s="32" t="s">
        <v>47</v>
      </c>
      <c r="C30" s="141">
        <v>9297</v>
      </c>
      <c r="D30" s="142">
        <v>5888</v>
      </c>
      <c r="E30" s="142">
        <v>3409</v>
      </c>
      <c r="F30" s="141">
        <v>11674</v>
      </c>
      <c r="G30" s="142">
        <v>6290</v>
      </c>
      <c r="H30" s="142">
        <v>5384</v>
      </c>
      <c r="I30" s="143">
        <v>46.119581977042998</v>
      </c>
      <c r="J30" s="144">
        <v>25.567387329245996</v>
      </c>
      <c r="K30" s="145">
        <v>6.827445652173914</v>
      </c>
      <c r="L30" s="145">
        <v>57.934878263420352</v>
      </c>
    </row>
    <row r="31" spans="1:12" x14ac:dyDescent="0.2">
      <c r="A31" s="371" t="s">
        <v>98</v>
      </c>
      <c r="B31" s="372"/>
      <c r="C31" s="162">
        <v>26137</v>
      </c>
      <c r="D31" s="163">
        <v>16309</v>
      </c>
      <c r="E31" s="163">
        <v>9828</v>
      </c>
      <c r="F31" s="162">
        <v>36710</v>
      </c>
      <c r="G31" s="162">
        <v>17970</v>
      </c>
      <c r="H31" s="162">
        <v>18740</v>
      </c>
      <c r="I31" s="164">
        <v>51.048760555706899</v>
      </c>
      <c r="J31" s="165">
        <v>40.452232467383404</v>
      </c>
      <c r="K31" s="166">
        <v>10.184560672021584</v>
      </c>
      <c r="L31" s="166">
        <v>90.67969067969068</v>
      </c>
    </row>
    <row r="32" spans="1:12" x14ac:dyDescent="0.2">
      <c r="A32" s="374" t="s">
        <v>101</v>
      </c>
      <c r="B32" s="35" t="s">
        <v>39</v>
      </c>
      <c r="C32" s="131">
        <v>12323</v>
      </c>
      <c r="D32" s="132">
        <v>6623</v>
      </c>
      <c r="E32" s="132">
        <v>5700</v>
      </c>
      <c r="F32" s="131">
        <v>16671</v>
      </c>
      <c r="G32" s="132">
        <v>7924</v>
      </c>
      <c r="H32" s="132">
        <v>8747</v>
      </c>
      <c r="I32" s="133">
        <v>52.468358226861014</v>
      </c>
      <c r="J32" s="134">
        <v>35.283616002596766</v>
      </c>
      <c r="K32" s="135">
        <v>19.643666012381097</v>
      </c>
      <c r="L32" s="135">
        <v>53.456140350877192</v>
      </c>
    </row>
    <row r="33" spans="1:15" x14ac:dyDescent="0.2">
      <c r="A33" s="374"/>
      <c r="B33" s="35" t="s">
        <v>42</v>
      </c>
      <c r="C33" s="131">
        <v>12083</v>
      </c>
      <c r="D33" s="132">
        <v>7388</v>
      </c>
      <c r="E33" s="132">
        <v>4695</v>
      </c>
      <c r="F33" s="131">
        <v>17701</v>
      </c>
      <c r="G33" s="132">
        <v>7812</v>
      </c>
      <c r="H33" s="132">
        <v>9889</v>
      </c>
      <c r="I33" s="133">
        <v>55.866900175131349</v>
      </c>
      <c r="J33" s="134">
        <v>46.495075726226929</v>
      </c>
      <c r="K33" s="135">
        <v>5.7390362750406068</v>
      </c>
      <c r="L33" s="135">
        <v>110.62832800851969</v>
      </c>
    </row>
    <row r="34" spans="1:15" x14ac:dyDescent="0.2">
      <c r="A34" s="377" t="s">
        <v>99</v>
      </c>
      <c r="B34" s="378"/>
      <c r="C34" s="136">
        <v>24406</v>
      </c>
      <c r="D34" s="137">
        <v>14011</v>
      </c>
      <c r="E34" s="137">
        <v>10395</v>
      </c>
      <c r="F34" s="136">
        <v>34372</v>
      </c>
      <c r="G34" s="136">
        <v>15736</v>
      </c>
      <c r="H34" s="136">
        <v>18636</v>
      </c>
      <c r="I34" s="138">
        <v>54.218549982543927</v>
      </c>
      <c r="J34" s="139">
        <v>40.834221093173809</v>
      </c>
      <c r="K34" s="140">
        <v>12.311755049603883</v>
      </c>
      <c r="L34" s="140">
        <v>79.278499278499282</v>
      </c>
    </row>
    <row r="35" spans="1:15" x14ac:dyDescent="0.2">
      <c r="A35" s="27" t="s">
        <v>44</v>
      </c>
      <c r="B35" s="212" t="s">
        <v>45</v>
      </c>
      <c r="C35" s="146">
        <v>19420</v>
      </c>
      <c r="D35" s="147">
        <v>12620</v>
      </c>
      <c r="E35" s="147">
        <v>6800</v>
      </c>
      <c r="F35" s="146">
        <v>26391</v>
      </c>
      <c r="G35" s="147">
        <v>13290</v>
      </c>
      <c r="H35" s="147">
        <v>13101</v>
      </c>
      <c r="I35" s="148">
        <v>49.64192338297147</v>
      </c>
      <c r="J35" s="149">
        <v>35.895983522142124</v>
      </c>
      <c r="K35" s="150">
        <v>5.3090332805071316</v>
      </c>
      <c r="L35" s="150">
        <v>92.661764705882348</v>
      </c>
    </row>
    <row r="36" spans="1:15" x14ac:dyDescent="0.2">
      <c r="A36" s="391" t="s">
        <v>119</v>
      </c>
      <c r="B36" s="35" t="s">
        <v>49</v>
      </c>
      <c r="C36" s="131">
        <v>12471</v>
      </c>
      <c r="D36" s="132">
        <v>7049</v>
      </c>
      <c r="E36" s="132">
        <v>5422</v>
      </c>
      <c r="F36" s="131">
        <v>18959</v>
      </c>
      <c r="G36" s="132">
        <v>8619</v>
      </c>
      <c r="H36" s="132">
        <v>10340</v>
      </c>
      <c r="I36" s="133">
        <v>54.538741494804576</v>
      </c>
      <c r="J36" s="134">
        <v>52.024697297730739</v>
      </c>
      <c r="K36" s="135">
        <v>22.272662789048091</v>
      </c>
      <c r="L36" s="135">
        <v>90.704537071191439</v>
      </c>
    </row>
    <row r="37" spans="1:15" x14ac:dyDescent="0.2">
      <c r="A37" s="391"/>
      <c r="B37" s="35" t="s">
        <v>50</v>
      </c>
      <c r="C37" s="131">
        <v>7147</v>
      </c>
      <c r="D37" s="132">
        <v>4499</v>
      </c>
      <c r="E37" s="132">
        <v>2648</v>
      </c>
      <c r="F37" s="131">
        <v>11044</v>
      </c>
      <c r="G37" s="132">
        <v>5071</v>
      </c>
      <c r="H37" s="132">
        <v>5973</v>
      </c>
      <c r="I37" s="133">
        <v>54.083665338645417</v>
      </c>
      <c r="J37" s="134">
        <v>54.526374702672456</v>
      </c>
      <c r="K37" s="135">
        <v>12.713936430317849</v>
      </c>
      <c r="L37" s="135">
        <v>125.56646525679757</v>
      </c>
    </row>
    <row r="38" spans="1:15" x14ac:dyDescent="0.2">
      <c r="A38" s="377" t="s">
        <v>120</v>
      </c>
      <c r="B38" s="378"/>
      <c r="C38" s="136">
        <v>19618</v>
      </c>
      <c r="D38" s="137">
        <v>11548</v>
      </c>
      <c r="E38" s="137">
        <v>8070</v>
      </c>
      <c r="F38" s="136">
        <v>30003</v>
      </c>
      <c r="G38" s="136">
        <v>13690</v>
      </c>
      <c r="H38" s="136">
        <v>16313</v>
      </c>
      <c r="I38" s="138">
        <v>54.371229543712296</v>
      </c>
      <c r="J38" s="139">
        <v>52.936079111020497</v>
      </c>
      <c r="K38" s="140">
        <v>18.548666435746451</v>
      </c>
      <c r="L38" s="161">
        <v>102.14374225526642</v>
      </c>
    </row>
    <row r="39" spans="1:15" s="25" customFormat="1" x14ac:dyDescent="0.2">
      <c r="A39" s="375" t="s">
        <v>121</v>
      </c>
      <c r="B39" s="376"/>
      <c r="C39" s="167">
        <v>285188</v>
      </c>
      <c r="D39" s="168">
        <v>154761</v>
      </c>
      <c r="E39" s="168">
        <v>130427</v>
      </c>
      <c r="F39" s="167">
        <v>396780</v>
      </c>
      <c r="G39" s="167">
        <v>171644</v>
      </c>
      <c r="H39" s="167">
        <v>225136</v>
      </c>
      <c r="I39" s="169">
        <v>56.740763143303596</v>
      </c>
      <c r="J39" s="170">
        <v>39.129276126625243</v>
      </c>
      <c r="K39" s="171">
        <v>10.909079160770478</v>
      </c>
      <c r="L39" s="171">
        <v>72.614566002438139</v>
      </c>
      <c r="M39" s="18"/>
    </row>
    <row r="40" spans="1:15" x14ac:dyDescent="0.2">
      <c r="A40" s="28" t="s">
        <v>54</v>
      </c>
      <c r="B40" s="36" t="s">
        <v>54</v>
      </c>
      <c r="C40" s="146">
        <v>718</v>
      </c>
      <c r="D40" s="147">
        <v>371</v>
      </c>
      <c r="E40" s="147">
        <v>347</v>
      </c>
      <c r="F40" s="146">
        <v>1475</v>
      </c>
      <c r="G40" s="147">
        <v>578</v>
      </c>
      <c r="H40" s="147">
        <v>897</v>
      </c>
      <c r="I40" s="148">
        <v>60.813559322033896</v>
      </c>
      <c r="J40" s="149">
        <v>105.43175487465182</v>
      </c>
      <c r="K40" s="150">
        <v>55.795148247978432</v>
      </c>
      <c r="L40" s="150">
        <v>158.5014409221902</v>
      </c>
    </row>
    <row r="41" spans="1:15" x14ac:dyDescent="0.2">
      <c r="A41" s="30" t="s">
        <v>55</v>
      </c>
      <c r="B41" s="37" t="s">
        <v>55</v>
      </c>
      <c r="C41" s="151">
        <v>438</v>
      </c>
      <c r="D41" s="152">
        <v>199</v>
      </c>
      <c r="E41" s="152">
        <v>239</v>
      </c>
      <c r="F41" s="151">
        <v>639</v>
      </c>
      <c r="G41" s="152">
        <v>244</v>
      </c>
      <c r="H41" s="152">
        <v>395</v>
      </c>
      <c r="I41" s="153">
        <v>61.815336463223794</v>
      </c>
      <c r="J41" s="154">
        <v>45.890410958904113</v>
      </c>
      <c r="K41" s="155">
        <v>22.613065326633166</v>
      </c>
      <c r="L41" s="155">
        <v>65.271966527196653</v>
      </c>
    </row>
    <row r="42" spans="1:15" x14ac:dyDescent="0.2">
      <c r="A42" s="28" t="s">
        <v>112</v>
      </c>
      <c r="B42" s="36" t="s">
        <v>112</v>
      </c>
      <c r="C42" s="146">
        <v>2492</v>
      </c>
      <c r="D42" s="147">
        <v>1518</v>
      </c>
      <c r="E42" s="147">
        <v>974</v>
      </c>
      <c r="F42" s="146">
        <v>6595</v>
      </c>
      <c r="G42" s="147">
        <v>3553</v>
      </c>
      <c r="H42" s="147">
        <v>3042</v>
      </c>
      <c r="I42" s="148">
        <v>46.125852918877932</v>
      </c>
      <c r="J42" s="149">
        <v>164.64686998394865</v>
      </c>
      <c r="K42" s="150">
        <v>134.05797101449275</v>
      </c>
      <c r="L42" s="150">
        <v>212.32032854209444</v>
      </c>
    </row>
    <row r="43" spans="1:15" x14ac:dyDescent="0.2">
      <c r="A43" s="30" t="s">
        <v>57</v>
      </c>
      <c r="B43" s="37" t="s">
        <v>57</v>
      </c>
      <c r="C43" s="151">
        <v>919</v>
      </c>
      <c r="D43" s="152">
        <v>385</v>
      </c>
      <c r="E43" s="152">
        <v>534</v>
      </c>
      <c r="F43" s="151">
        <v>1092</v>
      </c>
      <c r="G43" s="152">
        <v>349</v>
      </c>
      <c r="H43" s="152">
        <v>743</v>
      </c>
      <c r="I43" s="153">
        <v>68.040293040293037</v>
      </c>
      <c r="J43" s="154">
        <v>18.824809575625682</v>
      </c>
      <c r="K43" s="155">
        <v>-9.3506493506493502</v>
      </c>
      <c r="L43" s="155">
        <v>39.138576779026216</v>
      </c>
    </row>
    <row r="44" spans="1:15" x14ac:dyDescent="0.2">
      <c r="A44" s="28" t="s">
        <v>58</v>
      </c>
      <c r="B44" s="36" t="s">
        <v>58</v>
      </c>
      <c r="C44" s="146">
        <v>170</v>
      </c>
      <c r="D44" s="147">
        <v>153</v>
      </c>
      <c r="E44" s="147">
        <v>17</v>
      </c>
      <c r="F44" s="146">
        <v>311</v>
      </c>
      <c r="G44" s="147">
        <v>248</v>
      </c>
      <c r="H44" s="147">
        <v>63</v>
      </c>
      <c r="I44" s="148">
        <v>20.257234726688104</v>
      </c>
      <c r="J44" s="149">
        <v>82.941176470588246</v>
      </c>
      <c r="K44" s="150">
        <v>62.091503267973856</v>
      </c>
      <c r="L44" s="150">
        <v>270.58823529411768</v>
      </c>
    </row>
    <row r="45" spans="1:15" s="25" customFormat="1" x14ac:dyDescent="0.2">
      <c r="A45" s="375" t="s">
        <v>144</v>
      </c>
      <c r="B45" s="376"/>
      <c r="C45" s="167">
        <v>289925</v>
      </c>
      <c r="D45" s="168">
        <v>157387</v>
      </c>
      <c r="E45" s="168">
        <v>132538</v>
      </c>
      <c r="F45" s="167">
        <v>406892</v>
      </c>
      <c r="G45" s="167">
        <v>176616</v>
      </c>
      <c r="H45" s="167">
        <v>230276</v>
      </c>
      <c r="I45" s="169">
        <v>56.593887321451398</v>
      </c>
      <c r="J45" s="170">
        <v>40.343882038458226</v>
      </c>
      <c r="K45" s="171">
        <v>12.217654571216174</v>
      </c>
      <c r="L45" s="171">
        <v>73.743379257269609</v>
      </c>
      <c r="M45" s="18"/>
      <c r="N45" s="26"/>
      <c r="O45" s="26"/>
    </row>
    <row r="46" spans="1:15" x14ac:dyDescent="0.2">
      <c r="A46" s="18" t="s">
        <v>221</v>
      </c>
      <c r="H46" s="42"/>
    </row>
    <row r="47" spans="1:15" x14ac:dyDescent="0.2">
      <c r="A47" s="72" t="s">
        <v>137</v>
      </c>
      <c r="B47" s="73"/>
      <c r="C47" s="42"/>
      <c r="D47" s="42"/>
      <c r="E47" s="42"/>
      <c r="F47" s="42"/>
      <c r="G47" s="42"/>
      <c r="H47" s="42"/>
    </row>
    <row r="48" spans="1:15" x14ac:dyDescent="0.2">
      <c r="A48" s="72" t="s">
        <v>170</v>
      </c>
      <c r="B48" s="73"/>
      <c r="C48" s="42"/>
      <c r="D48" s="42"/>
      <c r="E48" s="42"/>
      <c r="F48" s="42"/>
      <c r="G48" s="42"/>
      <c r="H48" s="42"/>
    </row>
    <row r="49" spans="1:8" x14ac:dyDescent="0.2">
      <c r="A49" s="71" t="s">
        <v>243</v>
      </c>
      <c r="B49" s="73"/>
      <c r="C49" s="42"/>
      <c r="D49" s="42"/>
      <c r="E49" s="42"/>
      <c r="F49" s="42"/>
      <c r="G49" s="42"/>
      <c r="H49" s="42"/>
    </row>
    <row r="50" spans="1:8" x14ac:dyDescent="0.2"/>
    <row r="51" spans="1:8" x14ac:dyDescent="0.2"/>
    <row r="52" spans="1:8" x14ac:dyDescent="0.2"/>
  </sheetData>
  <mergeCells count="23">
    <mergeCell ref="J4:L4"/>
    <mergeCell ref="A39:B39"/>
    <mergeCell ref="A4:A5"/>
    <mergeCell ref="B4:B5"/>
    <mergeCell ref="A12:B12"/>
    <mergeCell ref="A31:B31"/>
    <mergeCell ref="A36:A37"/>
    <mergeCell ref="A34:B34"/>
    <mergeCell ref="A28:A30"/>
    <mergeCell ref="A19:B19"/>
    <mergeCell ref="A16:A18"/>
    <mergeCell ref="A32:A33"/>
    <mergeCell ref="A9:B9"/>
    <mergeCell ref="C4:E4"/>
    <mergeCell ref="F4:I4"/>
    <mergeCell ref="A6:A8"/>
    <mergeCell ref="A10:A11"/>
    <mergeCell ref="A22:B22"/>
    <mergeCell ref="A26:B26"/>
    <mergeCell ref="A23:A25"/>
    <mergeCell ref="A20:A21"/>
    <mergeCell ref="A45:B45"/>
    <mergeCell ref="A38:B38"/>
  </mergeCells>
  <phoneticPr fontId="2" type="noConversion"/>
  <pageMargins left="0.19685039370078741" right="0.39370078740157483" top="0.19685039370078741" bottom="0.19685039370078741" header="0.11811023622047245" footer="0.11811023622047245"/>
  <pageSetup paperSize="9" scale="5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4"/>
  <sheetViews>
    <sheetView topLeftCell="A16" zoomScaleNormal="100" workbookViewId="0">
      <selection activeCell="A26" sqref="A26"/>
    </sheetView>
  </sheetViews>
  <sheetFormatPr baseColWidth="10" defaultColWidth="0" defaultRowHeight="12.75" zeroHeight="1" x14ac:dyDescent="0.2"/>
  <cols>
    <col min="1" max="1" width="11.42578125" style="18" customWidth="1"/>
    <col min="2" max="2" width="26" style="18" customWidth="1"/>
    <col min="3" max="3" width="18" style="18" customWidth="1"/>
    <col min="4" max="4" width="11.140625" style="18" customWidth="1"/>
    <col min="5" max="8" width="11.42578125" style="18" customWidth="1"/>
    <col min="9" max="16384" width="0" style="18" hidden="1"/>
  </cols>
  <sheetData>
    <row r="1" spans="1:6" x14ac:dyDescent="0.2">
      <c r="A1" s="117" t="s">
        <v>165</v>
      </c>
      <c r="B1" s="73"/>
      <c r="C1" s="73"/>
      <c r="D1" s="73"/>
      <c r="E1" s="73"/>
    </row>
    <row r="2" spans="1:6" x14ac:dyDescent="0.2"/>
    <row r="3" spans="1:6" x14ac:dyDescent="0.2"/>
    <row r="4" spans="1:6" x14ac:dyDescent="0.2">
      <c r="A4" s="89" t="s">
        <v>82</v>
      </c>
      <c r="B4" s="23" t="s">
        <v>106</v>
      </c>
      <c r="C4" s="23" t="s">
        <v>166</v>
      </c>
      <c r="E4" s="248"/>
      <c r="F4" s="249"/>
    </row>
    <row r="5" spans="1:6" x14ac:dyDescent="0.2">
      <c r="A5" s="20" t="s">
        <v>84</v>
      </c>
      <c r="B5" s="21" t="s">
        <v>75</v>
      </c>
      <c r="C5" s="172">
        <v>50.546168288103779</v>
      </c>
      <c r="E5" s="250"/>
      <c r="F5" s="246"/>
    </row>
    <row r="6" spans="1:6" x14ac:dyDescent="0.2">
      <c r="A6" s="20" t="s">
        <v>87</v>
      </c>
      <c r="B6" s="21" t="s">
        <v>77</v>
      </c>
      <c r="C6" s="173">
        <v>12.571850878633601</v>
      </c>
      <c r="E6" s="250"/>
      <c r="F6" s="246"/>
    </row>
    <row r="7" spans="1:6" x14ac:dyDescent="0.2">
      <c r="A7" s="20" t="s">
        <v>85</v>
      </c>
      <c r="B7" s="22" t="s">
        <v>33</v>
      </c>
      <c r="C7" s="172">
        <v>53.149885673736499</v>
      </c>
      <c r="E7" s="250"/>
      <c r="F7" s="251"/>
    </row>
    <row r="8" spans="1:6" x14ac:dyDescent="0.2">
      <c r="A8" s="20" t="s">
        <v>86</v>
      </c>
      <c r="B8" s="22" t="s">
        <v>79</v>
      </c>
      <c r="C8" s="172">
        <v>23.674549645692817</v>
      </c>
      <c r="E8" s="250"/>
      <c r="F8" s="251"/>
    </row>
    <row r="9" spans="1:6" x14ac:dyDescent="0.2">
      <c r="A9" s="20" t="s">
        <v>153</v>
      </c>
      <c r="B9" s="22" t="s">
        <v>36</v>
      </c>
      <c r="C9" s="174">
        <v>0.91603053435114512</v>
      </c>
      <c r="E9" s="250"/>
      <c r="F9" s="251"/>
    </row>
    <row r="10" spans="1:6" x14ac:dyDescent="0.2">
      <c r="A10" s="20" t="s">
        <v>88</v>
      </c>
      <c r="B10" s="21" t="s">
        <v>102</v>
      </c>
      <c r="C10" s="174">
        <v>29.50463620416005</v>
      </c>
      <c r="E10" s="250"/>
      <c r="F10" s="246"/>
    </row>
    <row r="11" spans="1:6" x14ac:dyDescent="0.2">
      <c r="A11" s="20" t="s">
        <v>154</v>
      </c>
      <c r="B11" s="21" t="s">
        <v>104</v>
      </c>
      <c r="C11" s="174">
        <v>35.497950006612882</v>
      </c>
      <c r="E11" s="250"/>
      <c r="F11" s="246"/>
    </row>
    <row r="12" spans="1:6" x14ac:dyDescent="0.2">
      <c r="A12" s="20" t="s">
        <v>155</v>
      </c>
      <c r="B12" s="21" t="s">
        <v>80</v>
      </c>
      <c r="C12" s="172">
        <v>39.756367663344406</v>
      </c>
      <c r="E12" s="250"/>
      <c r="F12" s="246"/>
    </row>
    <row r="13" spans="1:6" x14ac:dyDescent="0.2">
      <c r="A13" s="20" t="s">
        <v>156</v>
      </c>
      <c r="B13" s="21" t="s">
        <v>81</v>
      </c>
      <c r="C13" s="172">
        <v>36.922877679207403</v>
      </c>
      <c r="E13" s="250"/>
      <c r="F13" s="246"/>
    </row>
    <row r="14" spans="1:6" x14ac:dyDescent="0.2">
      <c r="A14" s="20" t="s">
        <v>157</v>
      </c>
      <c r="B14" s="21" t="s">
        <v>100</v>
      </c>
      <c r="C14" s="172">
        <v>40.452232467383404</v>
      </c>
      <c r="E14" s="250"/>
      <c r="F14" s="246"/>
    </row>
    <row r="15" spans="1:6" x14ac:dyDescent="0.2">
      <c r="A15" s="20" t="s">
        <v>158</v>
      </c>
      <c r="B15" s="21" t="s">
        <v>101</v>
      </c>
      <c r="C15" s="172">
        <v>40.834221093173809</v>
      </c>
      <c r="E15" s="250"/>
      <c r="F15" s="246"/>
    </row>
    <row r="16" spans="1:6" x14ac:dyDescent="0.2">
      <c r="A16" s="20" t="s">
        <v>159</v>
      </c>
      <c r="B16" s="22" t="s">
        <v>44</v>
      </c>
      <c r="C16" s="174">
        <v>35.895983522142124</v>
      </c>
      <c r="E16" s="250"/>
      <c r="F16" s="251"/>
    </row>
    <row r="17" spans="1:6" x14ac:dyDescent="0.2">
      <c r="A17" s="20" t="s">
        <v>160</v>
      </c>
      <c r="B17" s="21" t="s">
        <v>48</v>
      </c>
      <c r="C17" s="172">
        <v>52.936079111020497</v>
      </c>
      <c r="E17" s="250"/>
      <c r="F17" s="246"/>
    </row>
    <row r="18" spans="1:6" x14ac:dyDescent="0.2">
      <c r="A18" s="20" t="s">
        <v>161</v>
      </c>
      <c r="B18" s="21" t="s">
        <v>54</v>
      </c>
      <c r="C18" s="174">
        <v>105.43175487465182</v>
      </c>
      <c r="E18" s="250"/>
      <c r="F18" s="246"/>
    </row>
    <row r="19" spans="1:6" x14ac:dyDescent="0.2">
      <c r="A19" s="20" t="s">
        <v>162</v>
      </c>
      <c r="B19" s="21" t="s">
        <v>55</v>
      </c>
      <c r="C19" s="174">
        <v>45.890410958904113</v>
      </c>
      <c r="E19" s="250"/>
      <c r="F19" s="246"/>
    </row>
    <row r="20" spans="1:6" x14ac:dyDescent="0.2">
      <c r="A20" s="20" t="s">
        <v>83</v>
      </c>
      <c r="B20" s="21" t="s">
        <v>56</v>
      </c>
      <c r="C20" s="174">
        <v>164.64686998394865</v>
      </c>
      <c r="E20" s="250"/>
      <c r="F20" s="246"/>
    </row>
    <row r="21" spans="1:6" x14ac:dyDescent="0.2">
      <c r="A21" s="20" t="s">
        <v>163</v>
      </c>
      <c r="B21" s="21" t="s">
        <v>57</v>
      </c>
      <c r="C21" s="174">
        <v>18.824809575625682</v>
      </c>
      <c r="E21" s="250"/>
      <c r="F21" s="246"/>
    </row>
    <row r="22" spans="1:6" x14ac:dyDescent="0.2">
      <c r="A22" s="20" t="s">
        <v>164</v>
      </c>
      <c r="B22" s="21" t="s">
        <v>58</v>
      </c>
      <c r="C22" s="174">
        <v>82.941176470588246</v>
      </c>
      <c r="E22" s="250"/>
      <c r="F22" s="246"/>
    </row>
    <row r="23" spans="1:6" x14ac:dyDescent="0.2">
      <c r="A23" s="175"/>
      <c r="B23" s="176"/>
      <c r="C23" s="177"/>
    </row>
    <row r="24" spans="1:6" x14ac:dyDescent="0.2">
      <c r="A24" s="90" t="s">
        <v>137</v>
      </c>
      <c r="B24" s="178"/>
      <c r="C24" s="177"/>
    </row>
    <row r="25" spans="1:6" s="81" customFormat="1" x14ac:dyDescent="0.2">
      <c r="A25" s="82" t="s">
        <v>172</v>
      </c>
      <c r="B25" s="179"/>
    </row>
    <row r="26" spans="1:6" x14ac:dyDescent="0.2">
      <c r="A26" s="71" t="s">
        <v>243</v>
      </c>
      <c r="B26" s="73"/>
    </row>
    <row r="27" spans="1:6" x14ac:dyDescent="0.2"/>
    <row r="28" spans="1:6" x14ac:dyDescent="0.2"/>
    <row r="29" spans="1:6" x14ac:dyDescent="0.2"/>
    <row r="30" spans="1:6" x14ac:dyDescent="0.2"/>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sheetData>
  <pageMargins left="0.31496062992125984" right="0.31496062992125984" top="0.35433070866141736" bottom="0.35433070866141736" header="0.31496062992125984" footer="0.31496062992125984"/>
  <pageSetup paperSize="9" scale="88"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Figure 1</vt:lpstr>
      <vt:lpstr>Figure 2</vt:lpstr>
      <vt:lpstr>Figure 3</vt:lpstr>
      <vt:lpstr>Figure 4</vt:lpstr>
      <vt:lpstr>Figure 5</vt:lpstr>
      <vt:lpstr>Figure 6</vt:lpstr>
      <vt:lpstr>Figure 7</vt:lpstr>
      <vt:lpstr>Figure 8</vt:lpstr>
      <vt:lpstr>Figure 9</vt:lpstr>
      <vt:lpstr>Figure 10</vt:lpstr>
      <vt:lpstr>Source, Champ, Méthodologie</vt:lpstr>
      <vt:lpstr>'Figure 4'!Zone_d_impression</vt:lpstr>
      <vt:lpstr>'Figure 8'!Zone_d_impression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L’apprentissage au 31 décembre 2020 (NI 21.30)</dc:title>
  <dc:creator>DEPP-MENJS;direction de l'évaluation, de la prospective et de la performance;ministère de l'Éducation nationale, de la Jeunesse et des Sports</dc:creator>
  <cp:keywords>apprentissage; centre de formation des apprentis; CFA; enseignement du second degré; enseignement supérieur; bac professionnel; bac pro; BP; BTS; CAP; DUT; licence; licence professionnelle; master</cp:keywords>
  <cp:lastModifiedBy>Administration centrale</cp:lastModifiedBy>
  <cp:lastPrinted>2021-06-22T07:33:12Z</cp:lastPrinted>
  <dcterms:created xsi:type="dcterms:W3CDTF">2014-11-14T14:02:31Z</dcterms:created>
  <dcterms:modified xsi:type="dcterms:W3CDTF">2021-07-02T08:14:13Z</dcterms:modified>
  <cp:contentStatus>publié</cp:contentStatus>
</cp:coreProperties>
</file>