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4610" windowHeight="9435" tabRatio="684" activeTab="11"/>
  </bookViews>
  <sheets>
    <sheet name="Fig 1" sheetId="1" r:id="rId1"/>
    <sheet name="Fig 2" sheetId="19" r:id="rId2"/>
    <sheet name="Fig 3" sheetId="4" r:id="rId3"/>
    <sheet name="Fig 4" sheetId="18" r:id="rId4"/>
    <sheet name="Fig 5" sheetId="22" r:id="rId5"/>
    <sheet name="Fig 6" sheetId="23" r:id="rId6"/>
    <sheet name="Fig 7" sheetId="30" r:id="rId7"/>
    <sheet name="Fig 8" sheetId="34" r:id="rId8"/>
    <sheet name="Fig 9" sheetId="32" r:id="rId9"/>
    <sheet name="Complément 1" sheetId="20" r:id="rId10"/>
    <sheet name="Complément 2" sheetId="26" r:id="rId11"/>
    <sheet name="Source, champ, définitions" sheetId="29" r:id="rId12"/>
  </sheets>
  <externalReferences>
    <externalReference r:id="rId13"/>
  </externalReferences>
  <definedNames>
    <definedName name="Excel_BuiltIn_Print_Area_1" localSheetId="7">#REF!</definedName>
    <definedName name="Excel_BuiltIn_Print_Area_1">#REF!</definedName>
    <definedName name="_xlnm.Print_Area" localSheetId="0">'Fig 1'!$A$1:$P$19</definedName>
    <definedName name="_xlnm.Print_Area" localSheetId="2">'Fig 3'!$A$1:$O$25</definedName>
    <definedName name="_xlnm.Print_Area" localSheetId="8">'Fig 9'!$A$1:$V$13</definedName>
  </definedNames>
  <calcPr calcId="145621"/>
</workbook>
</file>

<file path=xl/calcChain.xml><?xml version="1.0" encoding="utf-8"?>
<calcChain xmlns="http://schemas.openxmlformats.org/spreadsheetml/2006/main">
  <c r="I59" i="4" l="1"/>
  <c r="J59" i="4"/>
  <c r="D58" i="4"/>
  <c r="E58" i="4"/>
  <c r="F58" i="4"/>
  <c r="D31" i="4"/>
  <c r="E31" i="4"/>
  <c r="F31" i="4"/>
  <c r="D32" i="4"/>
  <c r="E32" i="4"/>
  <c r="F32" i="4"/>
  <c r="D33" i="4"/>
  <c r="E33" i="4"/>
  <c r="F33" i="4"/>
  <c r="D34" i="4"/>
  <c r="D59" i="4"/>
  <c r="E59" i="4"/>
  <c r="F59" i="4"/>
  <c r="D35" i="4"/>
  <c r="E35" i="4"/>
  <c r="F35" i="4"/>
  <c r="D36" i="4"/>
  <c r="E36" i="4"/>
  <c r="F36" i="4"/>
  <c r="D37" i="4"/>
  <c r="E37" i="4"/>
  <c r="F37" i="4"/>
  <c r="D38" i="4"/>
  <c r="E38" i="4"/>
  <c r="F38" i="4"/>
  <c r="D39" i="4"/>
  <c r="E39" i="4"/>
  <c r="F39" i="4"/>
  <c r="D40" i="4"/>
  <c r="E40" i="4"/>
  <c r="F40" i="4"/>
  <c r="D41" i="4"/>
  <c r="E41" i="4"/>
  <c r="F41" i="4"/>
  <c r="D42" i="4"/>
  <c r="E42" i="4"/>
  <c r="F42" i="4"/>
  <c r="D43" i="4"/>
  <c r="E43" i="4"/>
  <c r="F43" i="4"/>
  <c r="D44" i="4"/>
  <c r="E44" i="4"/>
  <c r="F44" i="4"/>
  <c r="D45" i="4"/>
  <c r="E45" i="4"/>
  <c r="F45" i="4"/>
  <c r="D46" i="4"/>
  <c r="E46" i="4"/>
  <c r="F46" i="4"/>
  <c r="D47" i="4"/>
  <c r="E47" i="4"/>
  <c r="F47" i="4"/>
  <c r="D48" i="4"/>
  <c r="E48" i="4"/>
  <c r="F48" i="4"/>
  <c r="D49" i="4"/>
  <c r="E49" i="4"/>
  <c r="F49" i="4"/>
  <c r="D50" i="4"/>
  <c r="E50" i="4"/>
  <c r="F50" i="4"/>
  <c r="D51" i="4"/>
  <c r="E51" i="4"/>
  <c r="F51" i="4"/>
  <c r="D52" i="4"/>
  <c r="E52" i="4"/>
  <c r="F52" i="4"/>
  <c r="D53" i="4"/>
  <c r="E53" i="4"/>
  <c r="F53" i="4"/>
  <c r="D54" i="4"/>
  <c r="E54" i="4"/>
  <c r="F54" i="4"/>
  <c r="D55" i="4"/>
  <c r="E55" i="4"/>
  <c r="F55" i="4"/>
  <c r="D56" i="4"/>
  <c r="E56" i="4"/>
  <c r="F56" i="4"/>
  <c r="D57" i="4"/>
  <c r="E57" i="4"/>
  <c r="F57" i="4"/>
  <c r="D30" i="4"/>
  <c r="E30" i="4"/>
  <c r="F30" i="4"/>
  <c r="D29" i="4"/>
  <c r="E29" i="4"/>
  <c r="F29" i="4"/>
  <c r="I58" i="4"/>
  <c r="J58" i="4"/>
  <c r="I57" i="4"/>
  <c r="J57" i="4"/>
  <c r="I56" i="4"/>
  <c r="J56" i="4"/>
  <c r="I55" i="4"/>
  <c r="J55" i="4"/>
  <c r="I54" i="4"/>
  <c r="J54" i="4"/>
  <c r="I53" i="4"/>
  <c r="J53" i="4"/>
  <c r="I52" i="4"/>
  <c r="J52" i="4"/>
  <c r="I51" i="4"/>
  <c r="J51" i="4"/>
  <c r="I50" i="4"/>
  <c r="J50" i="4"/>
  <c r="I49" i="4"/>
  <c r="J49" i="4"/>
  <c r="I48" i="4"/>
  <c r="J48" i="4"/>
  <c r="I47" i="4"/>
  <c r="J47" i="4"/>
  <c r="I46" i="4"/>
  <c r="J46" i="4"/>
  <c r="I45" i="4"/>
  <c r="J45" i="4"/>
  <c r="I44" i="4"/>
  <c r="J44" i="4"/>
  <c r="I43" i="4"/>
  <c r="J43" i="4"/>
  <c r="I42" i="4"/>
  <c r="J42" i="4"/>
  <c r="I41" i="4"/>
  <c r="J41" i="4"/>
  <c r="I40" i="4"/>
  <c r="J40" i="4"/>
  <c r="I39" i="4"/>
  <c r="J39" i="4"/>
  <c r="I38" i="4"/>
  <c r="J38" i="4"/>
  <c r="I37" i="4"/>
  <c r="J37" i="4"/>
  <c r="I36" i="4"/>
  <c r="J36" i="4"/>
  <c r="I35" i="4"/>
  <c r="J35" i="4"/>
  <c r="I34" i="4"/>
  <c r="J34" i="4"/>
  <c r="I33" i="4"/>
  <c r="J33" i="4"/>
  <c r="I32" i="4"/>
  <c r="J32" i="4"/>
  <c r="I31" i="4"/>
  <c r="J31" i="4"/>
  <c r="I30" i="4"/>
  <c r="J30" i="4"/>
  <c r="I29" i="4"/>
  <c r="J29" i="4"/>
  <c r="M59" i="4"/>
  <c r="N59" i="4"/>
  <c r="M58" i="4"/>
  <c r="N58"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30" i="4"/>
  <c r="N30" i="4"/>
  <c r="M29" i="4"/>
  <c r="N29" i="4"/>
  <c r="E34" i="4"/>
  <c r="F34" i="4"/>
</calcChain>
</file>

<file path=xl/sharedStrings.xml><?xml version="1.0" encoding="utf-8"?>
<sst xmlns="http://schemas.openxmlformats.org/spreadsheetml/2006/main" count="313" uniqueCount="162">
  <si>
    <t xml:space="preserve">Secteur public </t>
  </si>
  <si>
    <t xml:space="preserve">Secteur privé </t>
  </si>
  <si>
    <t>Ensemble</t>
  </si>
  <si>
    <t>2 ans</t>
  </si>
  <si>
    <t>3 ans</t>
  </si>
  <si>
    <t>4 ans</t>
  </si>
  <si>
    <t>5 ans et plus</t>
  </si>
  <si>
    <t>Préélémentaire</t>
  </si>
  <si>
    <t>CP</t>
  </si>
  <si>
    <t>CE1</t>
  </si>
  <si>
    <t>CE2</t>
  </si>
  <si>
    <t>CM1</t>
  </si>
  <si>
    <t>CM2</t>
  </si>
  <si>
    <t>Élémentaire</t>
  </si>
  <si>
    <t>ULIS</t>
  </si>
  <si>
    <t>TOTAL</t>
  </si>
  <si>
    <t>Part du secteur</t>
  </si>
  <si>
    <t>Académie</t>
  </si>
  <si>
    <t>Public</t>
  </si>
  <si>
    <t>Aix-Marseille</t>
  </si>
  <si>
    <t>Lyon</t>
  </si>
  <si>
    <t>Creteil</t>
  </si>
  <si>
    <t>Versailles</t>
  </si>
  <si>
    <t>Bordeaux</t>
  </si>
  <si>
    <t>Nice</t>
  </si>
  <si>
    <t>Mayotte</t>
  </si>
  <si>
    <t>Strasbourg</t>
  </si>
  <si>
    <t>Montpellier</t>
  </si>
  <si>
    <t>Toulouse</t>
  </si>
  <si>
    <t>Grenoble</t>
  </si>
  <si>
    <t>La Réunion</t>
  </si>
  <si>
    <t>Nantes</t>
  </si>
  <si>
    <t>Corse</t>
  </si>
  <si>
    <t>Guyane</t>
  </si>
  <si>
    <t>Lille</t>
  </si>
  <si>
    <t>Nancy-Metz</t>
  </si>
  <si>
    <t>Orléans-Tours</t>
  </si>
  <si>
    <t>Amiens</t>
  </si>
  <si>
    <t>Rennes</t>
  </si>
  <si>
    <t>Poitiers</t>
  </si>
  <si>
    <t>Reims</t>
  </si>
  <si>
    <t>Clermont-Ferrand</t>
  </si>
  <si>
    <t>Besançon</t>
  </si>
  <si>
    <t>Dijon</t>
  </si>
  <si>
    <t>Limoges</t>
  </si>
  <si>
    <t>Paris</t>
  </si>
  <si>
    <t>Martinique</t>
  </si>
  <si>
    <t>Guadeloupe</t>
  </si>
  <si>
    <t>REP</t>
  </si>
  <si>
    <t>REP +</t>
  </si>
  <si>
    <t>Figure 1 : Évolution des effectifs d’élèves par âge dans le préélémentaire et par niveau dans l’élémentaire selon le secteur</t>
  </si>
  <si>
    <t>Âge et niveau</t>
  </si>
  <si>
    <t>Année scolaire</t>
  </si>
  <si>
    <t>Évolution</t>
  </si>
  <si>
    <t>En effectif</t>
  </si>
  <si>
    <t>En %</t>
  </si>
  <si>
    <t>Constat 2017</t>
  </si>
  <si>
    <t>Privé (sous et hors contrat)</t>
  </si>
  <si>
    <t>Privé</t>
  </si>
  <si>
    <t>Figure 2 : Évolution des effectifs d’élèves du secteur privé hors contrat</t>
  </si>
  <si>
    <t>2009</t>
  </si>
  <si>
    <t>2010</t>
  </si>
  <si>
    <t>2011</t>
  </si>
  <si>
    <t>2012</t>
  </si>
  <si>
    <t>2013</t>
  </si>
  <si>
    <t>2014</t>
  </si>
  <si>
    <t>2015</t>
  </si>
  <si>
    <t>2016</t>
  </si>
  <si>
    <t>2017</t>
  </si>
  <si>
    <t>Privé sous contrat</t>
  </si>
  <si>
    <t>Privé hors contrat</t>
  </si>
  <si>
    <t>dont Privé sous contrat</t>
  </si>
  <si>
    <t>dont Privé hors contrat</t>
  </si>
  <si>
    <t>Part privé sous contrat</t>
  </si>
  <si>
    <t xml:space="preserve">Part privé hors contrat </t>
  </si>
  <si>
    <t>Part privé hors contrat dans le privé</t>
  </si>
  <si>
    <t>Part du privé total</t>
  </si>
  <si>
    <t>Complément 1 : Évolution des effectifs d'élèves du 1er degré dans le secteur privé</t>
  </si>
  <si>
    <t>Public hors EP</t>
  </si>
  <si>
    <t>Moins de 10 élèves</t>
  </si>
  <si>
    <t>10 élèves</t>
  </si>
  <si>
    <t>11 élèves</t>
  </si>
  <si>
    <t>12 élèves</t>
  </si>
  <si>
    <t>13 élèves</t>
  </si>
  <si>
    <t>14 élèves</t>
  </si>
  <si>
    <t>15 élèves</t>
  </si>
  <si>
    <t>16 à 20 élèves</t>
  </si>
  <si>
    <t>21 à 25 élèves</t>
  </si>
  <si>
    <t>26 élèves et plus</t>
  </si>
  <si>
    <t>Libellé Académie</t>
  </si>
  <si>
    <t>SECTEUR PUBLIC</t>
  </si>
  <si>
    <t>ENSEMBLE</t>
  </si>
  <si>
    <t>Fce Métropolitaine</t>
  </si>
  <si>
    <t>DOM</t>
  </si>
  <si>
    <t>Complément 2 : Évolution des effectifs d’élèves du premier degré par secteur selon les académies</t>
  </si>
  <si>
    <t>Constat 2018</t>
  </si>
  <si>
    <t>Part de classes accueillant au max 15 élèves</t>
  </si>
  <si>
    <t>CP REP+</t>
  </si>
  <si>
    <t>CP REP</t>
  </si>
  <si>
    <t>CE1 REP+</t>
  </si>
  <si>
    <t>CE1 REP</t>
  </si>
  <si>
    <t>Figure 6 : Part de classes uniques CP et CE1 accueillant au maximum 15 élèves dans l’éducation prioritaire</t>
  </si>
  <si>
    <t>Taux de scolarisation (en %)</t>
  </si>
  <si>
    <t>Proportion classes multi-niveaux CP</t>
  </si>
  <si>
    <t>Proportion classes multi-niveaux CE1</t>
  </si>
  <si>
    <t>Rural</t>
  </si>
  <si>
    <t>Urbain</t>
  </si>
  <si>
    <t>Nombre d'élèves</t>
  </si>
  <si>
    <t>Figure 4 : Taux de scolarisation dans le préélémentaire</t>
  </si>
  <si>
    <t xml:space="preserve">Figure 5 : Proportion de classes multi-niveaux au sein de l'ensemble des classes accueillant des CP et des CE1 dans le secteur public </t>
  </si>
  <si>
    <t xml:space="preserve">Figure 7 : Nombre d'élèves et d'écoles selon la localisation de l'école 
</t>
  </si>
  <si>
    <t xml:space="preserve">Figure 8: Nombre d'élèves par classe selon la localisation de l'école 
</t>
  </si>
  <si>
    <r>
      <rPr>
        <b/>
        <sz val="10"/>
        <color indexed="8"/>
        <rFont val="Arial"/>
        <family val="2"/>
      </rPr>
      <t>Génération</t>
    </r>
    <r>
      <rPr>
        <sz val="10"/>
        <color indexed="8"/>
        <rFont val="Arial"/>
        <family val="2"/>
      </rPr>
      <t xml:space="preserve"> (année de naissance)</t>
    </r>
  </si>
  <si>
    <t>Nombre d'écoles</t>
  </si>
  <si>
    <t>2019-2020</t>
  </si>
  <si>
    <t>Constat 2019</t>
  </si>
  <si>
    <t>* Secteur privé sous contrat : y compris classes sous et hors contrat.</t>
  </si>
  <si>
    <t>5 ans</t>
  </si>
  <si>
    <r>
      <rPr>
        <b/>
        <sz val="9"/>
        <color indexed="8"/>
        <rFont val="Arial"/>
        <family val="2"/>
      </rPr>
      <t>Champ :</t>
    </r>
    <r>
      <rPr>
        <sz val="9"/>
        <color indexed="8"/>
        <rFont val="Arial"/>
        <family val="2"/>
      </rPr>
      <t xml:space="preserve"> élèves scolarisés dans le premier degré dans une école publique ou privée sous contrat,</t>
    </r>
  </si>
  <si>
    <t>2020-2021</t>
  </si>
  <si>
    <t>Normandie</t>
  </si>
  <si>
    <t>Constat 2020</t>
  </si>
  <si>
    <t>Figure 3 : Évolution des effectifs d’élèves selon les secteurs par académie entre les rentrées 2019 et 2020</t>
  </si>
  <si>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publique ou privée, y compris hors contrat, en France métropolitaine + DROM.</t>
    </r>
  </si>
  <si>
    <r>
      <rPr>
        <b/>
        <sz val="8"/>
        <color indexed="8"/>
        <rFont val="Arial"/>
        <family val="2"/>
      </rPr>
      <t>Champ :</t>
    </r>
    <r>
      <rPr>
        <sz val="8"/>
        <color indexed="8"/>
        <rFont val="Arial"/>
        <family val="2"/>
      </rPr>
      <t xml:space="preserve"> élèves scolarisés dans le premier degré dans une école publique ou privée, y compris hors contrat, en France métropolitaine + DROM.</t>
    </r>
  </si>
  <si>
    <r>
      <rPr>
        <b/>
        <sz val="8"/>
        <color indexed="8"/>
        <rFont val="Arial"/>
        <family val="2"/>
      </rPr>
      <t>Champ :</t>
    </r>
    <r>
      <rPr>
        <sz val="8"/>
        <color indexed="8"/>
        <rFont val="Arial"/>
        <family val="2"/>
      </rPr>
      <t xml:space="preserve"> élèves scolarisés dans le premier degré dans une école publique ou privée (y compris hors contrat), en France métropolitaine + DROM.</t>
    </r>
  </si>
  <si>
    <r>
      <rPr>
        <b/>
        <sz val="8"/>
        <color indexed="8"/>
        <rFont val="Arial"/>
        <family val="2"/>
      </rPr>
      <t xml:space="preserve">Source : </t>
    </r>
    <r>
      <rPr>
        <sz val="8"/>
        <color indexed="8"/>
        <rFont val="Arial"/>
        <family val="2"/>
      </rPr>
      <t>MENJS-DEPP, Constats de rentrée 1er degré 2019 et 2020.</t>
    </r>
  </si>
  <si>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privée, y compris hors contrat, en France métropolitaine + DROM.</t>
    </r>
  </si>
  <si>
    <r>
      <rPr>
        <b/>
        <sz val="8"/>
        <color indexed="8"/>
        <rFont val="Arial"/>
        <family val="2"/>
      </rPr>
      <t>Source :</t>
    </r>
    <r>
      <rPr>
        <sz val="8"/>
        <color indexed="8"/>
        <rFont val="Arial"/>
        <family val="2"/>
      </rPr>
      <t xml:space="preserve"> MENJS-DEPP, Constat de rentrée premier degré 2020.</t>
    </r>
  </si>
  <si>
    <r>
      <rPr>
        <b/>
        <sz val="8"/>
        <color indexed="8"/>
        <rFont val="Arial"/>
        <family val="2"/>
      </rPr>
      <t>Source :</t>
    </r>
    <r>
      <rPr>
        <sz val="8"/>
        <color indexed="8"/>
        <rFont val="Arial"/>
        <family val="2"/>
      </rPr>
      <t xml:space="preserve"> MENJS-DEPP, Constats de rentrée premier degré 2019 et 2020.</t>
    </r>
  </si>
  <si>
    <t>Fce Métro + 5DROM</t>
  </si>
  <si>
    <t>Source : MENJS-DEPP, Constats de rentrée 1er degré 2017 à 2020.</t>
  </si>
  <si>
    <r>
      <t>Champ : Élèves scolarisés dans le 1</t>
    </r>
    <r>
      <rPr>
        <vertAlign val="superscript"/>
        <sz val="8"/>
        <color indexed="8"/>
        <rFont val="Arial"/>
        <family val="2"/>
      </rPr>
      <t>er</t>
    </r>
    <r>
      <rPr>
        <sz val="8"/>
        <color indexed="8"/>
        <rFont val="Arial"/>
        <family val="2"/>
      </rPr>
      <t xml:space="preserve"> degré dans une école publique ou privée, y compris hors contrat, en France métropolitaine + DROM.</t>
    </r>
  </si>
  <si>
    <r>
      <rPr>
        <b/>
        <sz val="8"/>
        <color indexed="8"/>
        <rFont val="Arial"/>
        <family val="2"/>
      </rPr>
      <t>Source :</t>
    </r>
    <r>
      <rPr>
        <sz val="8"/>
        <color indexed="8"/>
        <rFont val="Arial"/>
        <family val="2"/>
      </rPr>
      <t xml:space="preserve"> MENJS-DEPP, Constats de rentrée premier degré 2009 à 2020.</t>
    </r>
  </si>
  <si>
    <r>
      <rPr>
        <b/>
        <sz val="8"/>
        <color indexed="8"/>
        <rFont val="Arial"/>
        <family val="2"/>
      </rPr>
      <t>Source :</t>
    </r>
    <r>
      <rPr>
        <sz val="8"/>
        <color indexed="8"/>
        <rFont val="Arial"/>
        <family val="2"/>
      </rPr>
      <t xml:space="preserve"> MENJS-DEPP, Constats de rentrée premier degré 2019 et 2020. Insee, statistiques de l’état civil.</t>
    </r>
  </si>
  <si>
    <r>
      <rPr>
        <b/>
        <sz val="8"/>
        <color indexed="8"/>
        <rFont val="Arial"/>
        <family val="2"/>
      </rPr>
      <t>Source :</t>
    </r>
    <r>
      <rPr>
        <sz val="8"/>
        <color indexed="8"/>
        <rFont val="Arial"/>
        <family val="2"/>
      </rPr>
      <t xml:space="preserve"> MENJS-DEPP, Constats de rentrée premier degré et Démographie. Insee – traitements DEPP.
</t>
    </r>
  </si>
  <si>
    <r>
      <rPr>
        <b/>
        <sz val="8"/>
        <color indexed="8"/>
        <rFont val="Arial"/>
        <family val="2"/>
      </rPr>
      <t>Source:</t>
    </r>
    <r>
      <rPr>
        <sz val="8"/>
        <color indexed="8"/>
        <rFont val="Arial"/>
        <family val="2"/>
      </rPr>
      <t xml:space="preserve"> MENJS-DEPP, Diapre au 15 octobre 2020. </t>
    </r>
  </si>
  <si>
    <r>
      <rPr>
        <b/>
        <sz val="8"/>
        <color indexed="8"/>
        <rFont val="Arial"/>
        <family val="2"/>
      </rPr>
      <t>Champ :</t>
    </r>
    <r>
      <rPr>
        <sz val="8"/>
        <color indexed="8"/>
        <rFont val="Arial"/>
        <family val="2"/>
      </rPr>
      <t xml:space="preserve"> classes du secteur public accueillant au moins un élève de CP et classes du secteur public accueillant au moins un élève de CE1, France métropolitaine + DROM. </t>
    </r>
  </si>
  <si>
    <t>en France métropolitaine + DROM.</t>
  </si>
  <si>
    <r>
      <rPr>
        <b/>
        <sz val="9"/>
        <color indexed="8"/>
        <rFont val="Arial"/>
        <family val="2"/>
      </rPr>
      <t>Source :</t>
    </r>
    <r>
      <rPr>
        <sz val="9"/>
        <color indexed="8"/>
        <rFont val="Arial"/>
        <family val="2"/>
      </rPr>
      <t xml:space="preserve"> MENJS-DEPP, Diapre du 15 octobre 2020.</t>
    </r>
  </si>
  <si>
    <r>
      <rPr>
        <b/>
        <sz val="8"/>
        <color indexed="8"/>
        <rFont val="Arial"/>
        <family val="2"/>
      </rPr>
      <t>Source :</t>
    </r>
    <r>
      <rPr>
        <sz val="8"/>
        <color indexed="8"/>
        <rFont val="Arial"/>
        <family val="2"/>
      </rPr>
      <t xml:space="preserve"> MENJS-DEPP, Diapre au 15 octobre 2014 à 2020.</t>
    </r>
  </si>
  <si>
    <r>
      <rPr>
        <b/>
        <sz val="8"/>
        <color indexed="8"/>
        <rFont val="Arial"/>
        <family val="2"/>
      </rPr>
      <t xml:space="preserve">Champ : </t>
    </r>
    <r>
      <rPr>
        <sz val="8"/>
        <color indexed="8"/>
        <rFont val="Arial"/>
        <family val="2"/>
      </rPr>
      <t>élèves scolarisés dans des écoles publiques en France métropolitaine + DROM.</t>
    </r>
  </si>
  <si>
    <r>
      <rPr>
        <b/>
        <sz val="10"/>
        <color indexed="8"/>
        <rFont val="Arial"/>
        <family val="2"/>
      </rPr>
      <t>Taille génération</t>
    </r>
    <r>
      <rPr>
        <sz val="10"/>
        <color indexed="8"/>
        <rFont val="Arial"/>
        <family val="2"/>
      </rPr>
      <t xml:space="preserve"> (nombre de naissances y compris Mayotte à partir de 2014)</t>
    </r>
  </si>
  <si>
    <t>CP-CE1 REP+</t>
  </si>
  <si>
    <t>CP-CE1 REP</t>
  </si>
  <si>
    <t>CP-CE1 multiniveaux (sans double-compte)</t>
  </si>
  <si>
    <r>
      <rPr>
        <b/>
        <sz val="8"/>
        <color indexed="8"/>
        <rFont val="Arial"/>
        <family val="2"/>
      </rPr>
      <t>Lecture :</t>
    </r>
    <r>
      <rPr>
        <sz val="8"/>
        <color indexed="8"/>
        <rFont val="Arial"/>
        <family val="2"/>
      </rPr>
      <t xml:space="preserve"> les effectifs du secteur privé hors contrat atteignent 51 000 à la rentrée 2020 </t>
    </r>
    <r>
      <rPr>
        <b/>
        <sz val="8"/>
        <color indexed="8"/>
        <rFont val="Arial"/>
        <family val="2"/>
      </rPr>
      <t>(échelle de gauche)</t>
    </r>
    <r>
      <rPr>
        <sz val="8"/>
        <color indexed="8"/>
        <rFont val="Arial"/>
        <family val="2"/>
      </rPr>
      <t xml:space="preserve">. À cette même date, la proportion d’élèves scolarisés dans le privé hors contrat parmi l’ensemble des élèves du premier degré, que l'école soit publique ou privée, est de 0,8 % </t>
    </r>
    <r>
      <rPr>
        <b/>
        <sz val="8"/>
        <color indexed="8"/>
        <rFont val="Arial"/>
        <family val="2"/>
      </rPr>
      <t>(échelle de droite)</t>
    </r>
    <r>
      <rPr>
        <sz val="8"/>
        <color indexed="8"/>
        <rFont val="Arial"/>
        <family val="2"/>
      </rPr>
      <t>.</t>
    </r>
  </si>
  <si>
    <t>Évolution %</t>
  </si>
  <si>
    <r>
      <rPr>
        <b/>
        <sz val="8"/>
        <color indexed="8"/>
        <rFont val="Arial"/>
        <family val="2"/>
      </rPr>
      <t xml:space="preserve">Champ : </t>
    </r>
    <r>
      <rPr>
        <sz val="8"/>
        <color indexed="8"/>
        <rFont val="Arial"/>
        <family val="2"/>
      </rPr>
      <t>enfants de 2 à 5 ans en France métropolitaine + DROM.</t>
    </r>
  </si>
  <si>
    <r>
      <rPr>
        <b/>
        <sz val="8"/>
        <color indexed="8"/>
        <rFont val="Arial"/>
        <family val="2"/>
      </rPr>
      <t>Champ :</t>
    </r>
    <r>
      <rPr>
        <sz val="8"/>
        <color indexed="8"/>
        <rFont val="Arial"/>
        <family val="2"/>
      </rPr>
      <t xml:space="preserve"> classes de l’éducation prioritaire accueillant uniquement des élèves de CP et classes de l’éducation prioritaire accueillant uniquement des élèves de CE1, France métropolitaine + DROM.</t>
    </r>
  </si>
  <si>
    <r>
      <rPr>
        <b/>
        <sz val="8"/>
        <color indexed="8"/>
        <rFont val="Arial"/>
        <family val="2"/>
      </rPr>
      <t>Source :</t>
    </r>
    <r>
      <rPr>
        <sz val="8"/>
        <color indexed="8"/>
        <rFont val="Arial"/>
        <family val="2"/>
      </rPr>
      <t xml:space="preserve"> MENJS-DEPP, Diapre du 15 octobre 2017 à 2020.</t>
    </r>
  </si>
  <si>
    <t>Figure 9 : Évolution des taux de redoublement par niveau dans le secteur public</t>
  </si>
  <si>
    <t xml:space="preserve">Évolution constatée       </t>
  </si>
  <si>
    <t>Évolution constatée</t>
  </si>
  <si>
    <t>Évolution 
en %</t>
  </si>
  <si>
    <t>SECTEUR PRIVÉ</t>
  </si>
  <si>
    <t>SECTEUR PRIVÉ SOUS CONTRAT *</t>
  </si>
  <si>
    <t>SECTEUR PRIVÉ HORS CONTRAT</t>
  </si>
  <si>
    <t>Créteil</t>
  </si>
  <si>
    <r>
      <rPr>
        <b/>
        <sz val="8"/>
        <color indexed="8"/>
        <rFont val="Arial"/>
        <family val="2"/>
      </rPr>
      <t xml:space="preserve">Champ : </t>
    </r>
    <r>
      <rPr>
        <sz val="8"/>
        <color indexed="8"/>
        <rFont val="Arial"/>
        <family val="2"/>
      </rPr>
      <t>élèves scolarisés dans le premier degré</t>
    </r>
    <r>
      <rPr>
        <sz val="8"/>
        <color indexed="8"/>
        <rFont val="Arial"/>
        <family val="2"/>
      </rPr>
      <t xml:space="preserve"> dans une école publique ou privée, y compris hors contrat, en France métropolitaine + DROM.</t>
    </r>
  </si>
  <si>
    <t>Réf : Note d'information n° 20.36 ©DEPP.</t>
  </si>
  <si>
    <r>
      <t xml:space="preserve">Réf : Note d'information </t>
    </r>
    <r>
      <rPr>
        <sz val="9"/>
        <color theme="1"/>
        <rFont val="Arial"/>
        <family val="2"/>
      </rPr>
      <t>n° 20.36</t>
    </r>
    <r>
      <rPr>
        <i/>
        <sz val="9"/>
        <color theme="1"/>
        <rFont val="Arial"/>
        <family val="2"/>
      </rPr>
      <t xml:space="preserve"> </t>
    </r>
    <r>
      <rPr>
        <sz val="9"/>
        <color theme="1"/>
        <rFont val="Arial"/>
        <family val="2"/>
      </rPr>
      <t>©DEPP</t>
    </r>
    <r>
      <rPr>
        <i/>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</si>
</sst>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6" formatCode="0.0"/>
    <numFmt numFmtId="167" formatCode="0.0%"/>
    <numFmt numFmtId="168" formatCode="#,##0.0"/>
    <numFmt numFmtId="169" formatCode="0_ ;\-0\ "/>
    <numFmt numFmtId="171" formatCode="0.0000"/>
    <numFmt numFmtId="177" formatCode="_-* #,##0\ _€_-;\-* #,##0\ _€_-;_-* &quot;-&quot;??\ _€_-;_-@_-"/>
    <numFmt numFmtId="178" formatCode="&quot; &quot;#,##0"/>
    <numFmt numFmtId="179" formatCode="&quot; &quot;#,##0.0"/>
  </numFmts>
  <fonts count="53" x14ac:knownFonts="1">
    <font>
      <sz val="11"/>
      <color theme="1"/>
      <name val="Calibri"/>
      <family val="2"/>
      <scheme val="minor"/>
    </font>
    <font>
      <sz val="10"/>
      <name val="MS Sans Serif"/>
      <family val="2"/>
    </font>
    <font>
      <sz val="9"/>
      <name val="Arial"/>
      <family val="2"/>
    </font>
    <font>
      <sz val="10"/>
      <name val="Arial"/>
      <family val="2"/>
    </font>
    <font>
      <b/>
      <sz val="10"/>
      <name val="Arial"/>
      <family val="2"/>
    </font>
    <font>
      <sz val="10"/>
      <name val="Arial"/>
      <family val="2"/>
    </font>
    <font>
      <b/>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name val="Arial"/>
      <family val="2"/>
    </font>
    <font>
      <sz val="8"/>
      <name val="Arial"/>
      <family val="2"/>
    </font>
    <font>
      <sz val="8"/>
      <color indexed="8"/>
      <name val="Arial"/>
      <family val="2"/>
    </font>
    <font>
      <vertAlign val="superscript"/>
      <sz val="8"/>
      <color indexed="8"/>
      <name val="Arial"/>
      <family val="2"/>
    </font>
    <font>
      <sz val="10"/>
      <color indexed="8"/>
      <name val="Arial"/>
      <family val="2"/>
    </font>
    <font>
      <b/>
      <sz val="8"/>
      <color indexed="8"/>
      <name val="Arial"/>
      <family val="2"/>
    </font>
    <font>
      <i/>
      <sz val="10"/>
      <name val="Arial"/>
      <family val="2"/>
    </font>
    <font>
      <b/>
      <sz val="10"/>
      <color indexed="8"/>
      <name val="Arial"/>
      <family val="2"/>
    </font>
    <font>
      <sz val="8"/>
      <color indexed="8"/>
      <name val="Arial"/>
      <family val="2"/>
    </font>
    <font>
      <sz val="9"/>
      <color indexed="8"/>
      <name val="Arial"/>
      <family val="2"/>
    </font>
    <font>
      <b/>
      <sz val="9"/>
      <color indexed="8"/>
      <name val="Arial"/>
      <family val="2"/>
    </font>
    <font>
      <b/>
      <sz val="8"/>
      <color indexed="8"/>
      <name val="Arial"/>
      <family val="2"/>
    </font>
    <font>
      <sz val="11"/>
      <color theme="1"/>
      <name val="Calibri"/>
      <family val="2"/>
      <scheme val="minor"/>
    </font>
    <font>
      <sz val="10"/>
      <color rgb="FF000000"/>
      <name val="Arial"/>
      <family val="2"/>
    </font>
    <font>
      <sz val="9"/>
      <color theme="1"/>
      <name val="Calibri"/>
      <family val="2"/>
      <scheme val="minor"/>
    </font>
    <font>
      <sz val="8"/>
      <color theme="1"/>
      <name val="Arial"/>
      <family val="2"/>
    </font>
    <font>
      <b/>
      <sz val="9"/>
      <color rgb="FFCC0066"/>
      <name val="Arial"/>
      <family val="2"/>
    </font>
    <font>
      <sz val="10"/>
      <color theme="1"/>
      <name val="Arial"/>
      <family val="2"/>
    </font>
    <font>
      <sz val="9"/>
      <color theme="1"/>
      <name val="Arial"/>
      <family val="2"/>
    </font>
    <font>
      <sz val="9"/>
      <color theme="0"/>
      <name val="Arial"/>
      <family val="2"/>
    </font>
    <font>
      <b/>
      <sz val="9"/>
      <color theme="0"/>
      <name val="Arial"/>
      <family val="2"/>
    </font>
    <font>
      <sz val="10"/>
      <color theme="0"/>
      <name val="Arial"/>
      <family val="2"/>
    </font>
    <font>
      <b/>
      <sz val="9"/>
      <color theme="1"/>
      <name val="Arial"/>
      <family val="2"/>
    </font>
    <font>
      <b/>
      <sz val="11"/>
      <color rgb="FFFF0000"/>
      <name val="Calibri"/>
      <family val="2"/>
      <scheme val="minor"/>
    </font>
    <font>
      <b/>
      <sz val="10"/>
      <color theme="0"/>
      <name val="Arial"/>
      <family val="2"/>
    </font>
    <font>
      <i/>
      <sz val="11"/>
      <color theme="1"/>
      <name val="Calibri"/>
      <family val="2"/>
      <scheme val="minor"/>
    </font>
    <font>
      <b/>
      <sz val="10"/>
      <color theme="4" tint="0.79998168889431442"/>
      <name val="Arial"/>
      <family val="2"/>
    </font>
    <font>
      <b/>
      <sz val="9"/>
      <color theme="1" tint="0.14999847407452621"/>
      <name val="Arial"/>
      <family val="2"/>
    </font>
    <font>
      <i/>
      <sz val="9"/>
      <color theme="1"/>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391">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43" fontId="3"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36" fillId="0" borderId="0"/>
    <xf numFmtId="0" fontId="3" fillId="0" borderId="0"/>
    <xf numFmtId="0" fontId="37" fillId="0" borderId="0"/>
    <xf numFmtId="0" fontId="36" fillId="0" borderId="0"/>
    <xf numFmtId="0" fontId="5" fillId="0" borderId="0"/>
    <xf numFmtId="0" fontId="3" fillId="0" borderId="0"/>
    <xf numFmtId="0" fontId="38" fillId="0" borderId="0"/>
    <xf numFmtId="0" fontId="1" fillId="0" borderId="0"/>
    <xf numFmtId="0" fontId="1" fillId="0" borderId="0"/>
    <xf numFmtId="9" fontId="36"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cellStyleXfs>
  <cellXfs count="324">
    <xf numFmtId="0" fontId="0" fillId="0" borderId="0" xfId="0"/>
    <xf numFmtId="0" fontId="0" fillId="24" borderId="0" xfId="0" applyFill="1"/>
    <xf numFmtId="0" fontId="2" fillId="0" borderId="10" xfId="294" applyFont="1" applyFill="1" applyBorder="1" applyAlignment="1">
      <alignment horizontal="center" vertical="center" wrapText="1"/>
    </xf>
    <xf numFmtId="3" fontId="2" fillId="0" borderId="10" xfId="294" applyNumberFormat="1" applyFont="1" applyFill="1" applyBorder="1"/>
    <xf numFmtId="3" fontId="2" fillId="0" borderId="11" xfId="294" applyNumberFormat="1" applyFont="1" applyFill="1" applyBorder="1"/>
    <xf numFmtId="3" fontId="2" fillId="0" borderId="12" xfId="294" applyNumberFormat="1" applyFont="1" applyFill="1" applyBorder="1"/>
    <xf numFmtId="3" fontId="2" fillId="0" borderId="13" xfId="294" applyNumberFormat="1" applyFont="1" applyFill="1" applyBorder="1"/>
    <xf numFmtId="0" fontId="2" fillId="0" borderId="13" xfId="294" applyFont="1" applyFill="1" applyBorder="1" applyAlignment="1">
      <alignment horizontal="center" vertical="center" wrapText="1"/>
    </xf>
    <xf numFmtId="0" fontId="4" fillId="24" borderId="0" xfId="294" applyFont="1" applyFill="1" applyBorder="1" applyAlignment="1">
      <alignment horizontal="center"/>
    </xf>
    <xf numFmtId="0" fontId="2" fillId="24" borderId="0" xfId="294" applyFont="1" applyFill="1" applyBorder="1" applyAlignment="1">
      <alignment vertical="center" wrapText="1"/>
    </xf>
    <xf numFmtId="3" fontId="2" fillId="24" borderId="0" xfId="294" applyNumberFormat="1" applyFont="1" applyFill="1" applyBorder="1"/>
    <xf numFmtId="0" fontId="2" fillId="0" borderId="10" xfId="294" applyFont="1" applyFill="1" applyBorder="1" applyAlignment="1"/>
    <xf numFmtId="0" fontId="2" fillId="0" borderId="10" xfId="294" applyFont="1" applyFill="1" applyBorder="1" applyAlignment="1">
      <alignment horizontal="left"/>
    </xf>
    <xf numFmtId="0" fontId="2" fillId="0" borderId="11" xfId="294" applyFont="1" applyFill="1" applyBorder="1" applyAlignment="1">
      <alignment horizontal="left"/>
    </xf>
    <xf numFmtId="0" fontId="2" fillId="0" borderId="12" xfId="294" applyFont="1" applyFill="1" applyBorder="1" applyAlignment="1">
      <alignment horizontal="left"/>
    </xf>
    <xf numFmtId="0" fontId="2" fillId="0" borderId="11" xfId="294" applyFont="1" applyFill="1" applyBorder="1"/>
    <xf numFmtId="0" fontId="2" fillId="0" borderId="12" xfId="294" applyFont="1" applyFill="1" applyBorder="1"/>
    <xf numFmtId="0" fontId="2" fillId="0" borderId="13" xfId="294" applyFont="1" applyFill="1" applyBorder="1"/>
    <xf numFmtId="0" fontId="4" fillId="24" borderId="0" xfId="294" applyFont="1" applyFill="1" applyBorder="1" applyAlignment="1">
      <alignment horizontal="center"/>
    </xf>
    <xf numFmtId="0" fontId="4" fillId="24" borderId="0" xfId="286" applyFont="1" applyFill="1"/>
    <xf numFmtId="0" fontId="39" fillId="24" borderId="0" xfId="0" applyFont="1" applyFill="1" applyAlignment="1">
      <alignment horizontal="left" vertical="center"/>
    </xf>
    <xf numFmtId="0" fontId="6" fillId="0" borderId="14" xfId="294" applyFont="1" applyFill="1" applyBorder="1"/>
    <xf numFmtId="167" fontId="6" fillId="24" borderId="15" xfId="297" applyNumberFormat="1" applyFont="1" applyFill="1" applyBorder="1"/>
    <xf numFmtId="167" fontId="6" fillId="0" borderId="15" xfId="297" applyNumberFormat="1" applyFont="1" applyFill="1" applyBorder="1"/>
    <xf numFmtId="0" fontId="39" fillId="24" borderId="0" xfId="0" applyFont="1" applyFill="1" applyAlignment="1">
      <alignment vertical="center"/>
    </xf>
    <xf numFmtId="0" fontId="6" fillId="25" borderId="10" xfId="294" applyFont="1" applyFill="1" applyBorder="1" applyAlignment="1">
      <alignment horizontal="center" vertical="center" wrapText="1"/>
    </xf>
    <xf numFmtId="3" fontId="6" fillId="25" borderId="10" xfId="294" applyNumberFormat="1" applyFont="1" applyFill="1" applyBorder="1"/>
    <xf numFmtId="3" fontId="6" fillId="25" borderId="11" xfId="294" applyNumberFormat="1" applyFont="1" applyFill="1" applyBorder="1"/>
    <xf numFmtId="3" fontId="6" fillId="25" borderId="12" xfId="294" applyNumberFormat="1" applyFont="1" applyFill="1" applyBorder="1"/>
    <xf numFmtId="3" fontId="6" fillId="25" borderId="13" xfId="294" applyNumberFormat="1" applyFont="1" applyFill="1" applyBorder="1"/>
    <xf numFmtId="167" fontId="6" fillId="25" borderId="15" xfId="297" applyNumberFormat="1" applyFont="1" applyFill="1" applyBorder="1"/>
    <xf numFmtId="0" fontId="40" fillId="0" borderId="13" xfId="294" applyFont="1" applyFill="1" applyBorder="1"/>
    <xf numFmtId="3" fontId="40" fillId="24" borderId="0" xfId="294" applyNumberFormat="1" applyFont="1" applyFill="1" applyBorder="1"/>
    <xf numFmtId="3" fontId="40" fillId="0" borderId="13" xfId="294" applyNumberFormat="1" applyFont="1" applyFill="1" applyBorder="1"/>
    <xf numFmtId="3" fontId="40" fillId="25" borderId="13" xfId="294" applyNumberFormat="1" applyFont="1" applyFill="1" applyBorder="1"/>
    <xf numFmtId="167" fontId="36" fillId="24" borderId="0" xfId="296" applyNumberFormat="1" applyFont="1" applyFill="1"/>
    <xf numFmtId="0" fontId="39" fillId="24" borderId="0" xfId="0" applyFont="1" applyFill="1" applyAlignment="1">
      <alignment horizontal="left" vertical="center"/>
    </xf>
    <xf numFmtId="0" fontId="25" fillId="0" borderId="13" xfId="0" applyFont="1" applyBorder="1" applyAlignment="1">
      <alignment horizontal="center" vertical="center"/>
    </xf>
    <xf numFmtId="167" fontId="2" fillId="0" borderId="10" xfId="296" applyNumberFormat="1" applyFont="1" applyFill="1" applyBorder="1"/>
    <xf numFmtId="167" fontId="2" fillId="0" borderId="11" xfId="296" applyNumberFormat="1" applyFont="1" applyFill="1" applyBorder="1"/>
    <xf numFmtId="167" fontId="2" fillId="0" borderId="12" xfId="296" applyNumberFormat="1" applyFont="1" applyFill="1" applyBorder="1"/>
    <xf numFmtId="167" fontId="2" fillId="0" borderId="13" xfId="296" applyNumberFormat="1" applyFont="1" applyFill="1" applyBorder="1"/>
    <xf numFmtId="167" fontId="40" fillId="0" borderId="13" xfId="296" applyNumberFormat="1" applyFont="1" applyFill="1" applyBorder="1"/>
    <xf numFmtId="0" fontId="41" fillId="24" borderId="0" xfId="0" applyFont="1" applyFill="1"/>
    <xf numFmtId="0" fontId="42" fillId="24" borderId="0" xfId="0" applyFont="1" applyFill="1"/>
    <xf numFmtId="0" fontId="42" fillId="24" borderId="16" xfId="0" applyFont="1" applyFill="1" applyBorder="1" applyAlignment="1">
      <alignment horizontal="center"/>
    </xf>
    <xf numFmtId="0" fontId="42" fillId="24" borderId="17" xfId="0" applyFont="1" applyFill="1" applyBorder="1" applyAlignment="1">
      <alignment horizontal="center"/>
    </xf>
    <xf numFmtId="166" fontId="42" fillId="24" borderId="16" xfId="0" applyNumberFormat="1" applyFont="1" applyFill="1" applyBorder="1" applyAlignment="1">
      <alignment horizontal="center" vertical="center"/>
    </xf>
    <xf numFmtId="166" fontId="42" fillId="24" borderId="17" xfId="0" applyNumberFormat="1" applyFont="1" applyFill="1" applyBorder="1" applyAlignment="1">
      <alignment horizontal="center" vertical="center"/>
    </xf>
    <xf numFmtId="0" fontId="42" fillId="24" borderId="0" xfId="0" applyFont="1" applyFill="1" applyAlignment="1">
      <alignment vertical="center"/>
    </xf>
    <xf numFmtId="0" fontId="42" fillId="24" borderId="10" xfId="0" applyFont="1" applyFill="1" applyBorder="1" applyAlignment="1"/>
    <xf numFmtId="166" fontId="42" fillId="24" borderId="18" xfId="0" applyNumberFormat="1" applyFont="1" applyFill="1" applyBorder="1" applyAlignment="1">
      <alignment horizontal="center"/>
    </xf>
    <xf numFmtId="166" fontId="42" fillId="24" borderId="19" xfId="0" applyNumberFormat="1" applyFont="1" applyFill="1" applyBorder="1" applyAlignment="1">
      <alignment horizontal="center"/>
    </xf>
    <xf numFmtId="0" fontId="42" fillId="24" borderId="11" xfId="0" applyFont="1" applyFill="1" applyBorder="1" applyAlignment="1"/>
    <xf numFmtId="166" fontId="42" fillId="24" borderId="20" xfId="0" applyNumberFormat="1" applyFont="1" applyFill="1" applyBorder="1" applyAlignment="1">
      <alignment horizontal="center"/>
    </xf>
    <xf numFmtId="166" fontId="42" fillId="24" borderId="21" xfId="0" applyNumberFormat="1" applyFont="1" applyFill="1" applyBorder="1" applyAlignment="1">
      <alignment horizontal="center"/>
    </xf>
    <xf numFmtId="0" fontId="42" fillId="24" borderId="12" xfId="0" applyFont="1" applyFill="1" applyBorder="1" applyAlignment="1"/>
    <xf numFmtId="166" fontId="42" fillId="24" borderId="22" xfId="0" applyNumberFormat="1" applyFont="1" applyFill="1" applyBorder="1" applyAlignment="1">
      <alignment horizontal="center"/>
    </xf>
    <xf numFmtId="166" fontId="42" fillId="24" borderId="23" xfId="0" applyNumberFormat="1" applyFont="1" applyFill="1" applyBorder="1" applyAlignment="1">
      <alignment horizont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7" fontId="25" fillId="24" borderId="27" xfId="296" applyNumberFormat="1" applyFont="1" applyFill="1" applyBorder="1" applyAlignment="1">
      <alignment horizontal="center"/>
    </xf>
    <xf numFmtId="167" fontId="25" fillId="24" borderId="28" xfId="296" applyNumberFormat="1" applyFont="1" applyFill="1" applyBorder="1" applyAlignment="1">
      <alignment horizontal="center"/>
    </xf>
    <xf numFmtId="167" fontId="25" fillId="24" borderId="29" xfId="296" applyNumberFormat="1" applyFont="1" applyFill="1" applyBorder="1" applyAlignment="1">
      <alignment horizontal="center"/>
    </xf>
    <xf numFmtId="167" fontId="25" fillId="24" borderId="30" xfId="296" applyNumberFormat="1" applyFont="1" applyFill="1" applyBorder="1" applyAlignment="1">
      <alignment horizontal="center"/>
    </xf>
    <xf numFmtId="167" fontId="25" fillId="24" borderId="31" xfId="296" applyNumberFormat="1" applyFont="1" applyFill="1" applyBorder="1" applyAlignment="1">
      <alignment horizontal="center"/>
    </xf>
    <xf numFmtId="167" fontId="25" fillId="24" borderId="32" xfId="296" applyNumberFormat="1" applyFont="1" applyFill="1" applyBorder="1" applyAlignment="1">
      <alignment horizontal="center"/>
    </xf>
    <xf numFmtId="167" fontId="24" fillId="25" borderId="33" xfId="296" applyNumberFormat="1" applyFont="1" applyFill="1" applyBorder="1" applyAlignment="1">
      <alignment horizontal="center"/>
    </xf>
    <xf numFmtId="167" fontId="24" fillId="25" borderId="34" xfId="296" applyNumberFormat="1" applyFont="1" applyFill="1" applyBorder="1" applyAlignment="1">
      <alignment horizontal="center"/>
    </xf>
    <xf numFmtId="167" fontId="24" fillId="25" borderId="35" xfId="296" applyNumberFormat="1" applyFont="1" applyFill="1" applyBorder="1" applyAlignment="1">
      <alignment horizontal="center"/>
    </xf>
    <xf numFmtId="0" fontId="4" fillId="24" borderId="0" xfId="288" applyFont="1" applyFill="1" applyBorder="1"/>
    <xf numFmtId="0" fontId="2" fillId="24" borderId="0" xfId="288" applyFont="1" applyFill="1" applyBorder="1" applyAlignment="1">
      <alignment horizontal="left"/>
    </xf>
    <xf numFmtId="0" fontId="2" fillId="24" borderId="0" xfId="288" applyFont="1" applyFill="1"/>
    <xf numFmtId="0" fontId="2" fillId="24" borderId="0" xfId="295" applyFont="1" applyFill="1" applyBorder="1" applyAlignment="1">
      <alignment horizontal="left" wrapText="1"/>
    </xf>
    <xf numFmtId="0" fontId="2" fillId="24" borderId="0" xfId="295" applyNumberFormat="1" applyFont="1" applyFill="1" applyBorder="1" applyAlignment="1">
      <alignment horizontal="left" vertical="center" wrapText="1"/>
    </xf>
    <xf numFmtId="0" fontId="43" fillId="26" borderId="12" xfId="295" applyNumberFormat="1" applyFont="1" applyFill="1" applyBorder="1" applyAlignment="1">
      <alignment horizontal="center" vertical="center" wrapText="1"/>
    </xf>
    <xf numFmtId="0" fontId="44" fillId="26" borderId="12" xfId="295" applyNumberFormat="1" applyFont="1" applyFill="1" applyBorder="1" applyAlignment="1">
      <alignment horizontal="center" vertical="center" wrapText="1"/>
    </xf>
    <xf numFmtId="0" fontId="2" fillId="24" borderId="24" xfId="295" applyFont="1" applyFill="1" applyBorder="1" applyAlignment="1">
      <alignment horizontal="left" wrapText="1"/>
    </xf>
    <xf numFmtId="0" fontId="6" fillId="24" borderId="0" xfId="295" applyFont="1" applyFill="1" applyBorder="1" applyAlignment="1">
      <alignment horizontal="left" wrapText="1"/>
    </xf>
    <xf numFmtId="3" fontId="2" fillId="24" borderId="36" xfId="274" applyNumberFormat="1" applyFont="1" applyFill="1" applyBorder="1"/>
    <xf numFmtId="3" fontId="2" fillId="24" borderId="37" xfId="274" applyNumberFormat="1" applyFont="1" applyFill="1" applyBorder="1"/>
    <xf numFmtId="3" fontId="2" fillId="24" borderId="38" xfId="274" applyNumberFormat="1" applyFont="1" applyFill="1" applyBorder="1"/>
    <xf numFmtId="167" fontId="2" fillId="24" borderId="39" xfId="297" applyNumberFormat="1" applyFont="1" applyFill="1" applyBorder="1"/>
    <xf numFmtId="0" fontId="2" fillId="24" borderId="25" xfId="295" applyFont="1" applyFill="1" applyBorder="1" applyAlignment="1">
      <alignment horizontal="left" wrapText="1"/>
    </xf>
    <xf numFmtId="3" fontId="2" fillId="24" borderId="40" xfId="274" applyNumberFormat="1" applyFont="1" applyFill="1" applyBorder="1"/>
    <xf numFmtId="3" fontId="2" fillId="24" borderId="41" xfId="274" applyNumberFormat="1" applyFont="1" applyFill="1" applyBorder="1"/>
    <xf numFmtId="3" fontId="2" fillId="24" borderId="42" xfId="274" applyNumberFormat="1" applyFont="1" applyFill="1" applyBorder="1"/>
    <xf numFmtId="167" fontId="2" fillId="24" borderId="43" xfId="288" applyNumberFormat="1" applyFont="1" applyFill="1" applyBorder="1"/>
    <xf numFmtId="0" fontId="2" fillId="24" borderId="26" xfId="295" applyFont="1" applyFill="1" applyBorder="1" applyAlignment="1">
      <alignment horizontal="left" wrapText="1"/>
    </xf>
    <xf numFmtId="3" fontId="2" fillId="24" borderId="44" xfId="274" applyNumberFormat="1" applyFont="1" applyFill="1" applyBorder="1"/>
    <xf numFmtId="3" fontId="2" fillId="24" borderId="45" xfId="274" applyNumberFormat="1" applyFont="1" applyFill="1" applyBorder="1"/>
    <xf numFmtId="3" fontId="2" fillId="24" borderId="46" xfId="274" applyNumberFormat="1" applyFont="1" applyFill="1" applyBorder="1"/>
    <xf numFmtId="167" fontId="2" fillId="24" borderId="47" xfId="288" applyNumberFormat="1" applyFont="1" applyFill="1" applyBorder="1"/>
    <xf numFmtId="0" fontId="44" fillId="26" borderId="13" xfId="295" applyFont="1" applyFill="1" applyBorder="1" applyAlignment="1">
      <alignment horizontal="left" wrapText="1"/>
    </xf>
    <xf numFmtId="3" fontId="44" fillId="26" borderId="13" xfId="274" applyNumberFormat="1" applyFont="1" applyFill="1" applyBorder="1"/>
    <xf numFmtId="167" fontId="44" fillId="26" borderId="13" xfId="274" applyNumberFormat="1" applyFont="1" applyFill="1" applyBorder="1"/>
    <xf numFmtId="0" fontId="44" fillId="26" borderId="68" xfId="295" applyFont="1" applyFill="1" applyBorder="1" applyAlignment="1">
      <alignment horizontal="left" wrapText="1"/>
    </xf>
    <xf numFmtId="0" fontId="6" fillId="24" borderId="69" xfId="295" applyFont="1" applyFill="1" applyBorder="1" applyAlignment="1">
      <alignment horizontal="left" wrapText="1"/>
    </xf>
    <xf numFmtId="3" fontId="44" fillId="26" borderId="68" xfId="274" applyNumberFormat="1" applyFont="1" applyFill="1" applyBorder="1"/>
    <xf numFmtId="167" fontId="44" fillId="26" borderId="68" xfId="274" applyNumberFormat="1" applyFont="1" applyFill="1" applyBorder="1"/>
    <xf numFmtId="0" fontId="44" fillId="26" borderId="12" xfId="295" applyFont="1" applyFill="1" applyBorder="1" applyAlignment="1">
      <alignment horizontal="left" wrapText="1"/>
    </xf>
    <xf numFmtId="3" fontId="44" fillId="26" borderId="12" xfId="274" applyNumberFormat="1" applyFont="1" applyFill="1" applyBorder="1"/>
    <xf numFmtId="167" fontId="44" fillId="26" borderId="12" xfId="274" applyNumberFormat="1" applyFont="1" applyFill="1" applyBorder="1"/>
    <xf numFmtId="0" fontId="2" fillId="24" borderId="0" xfId="288" applyFont="1" applyFill="1" applyAlignment="1">
      <alignment horizontal="left"/>
    </xf>
    <xf numFmtId="3" fontId="2" fillId="25" borderId="38" xfId="274" applyNumberFormat="1" applyFont="1" applyFill="1" applyBorder="1"/>
    <xf numFmtId="3" fontId="2" fillId="25" borderId="42" xfId="274" applyNumberFormat="1" applyFont="1" applyFill="1" applyBorder="1"/>
    <xf numFmtId="3" fontId="2" fillId="25" borderId="46" xfId="274" applyNumberFormat="1" applyFont="1" applyFill="1" applyBorder="1"/>
    <xf numFmtId="0" fontId="39" fillId="24" borderId="0" xfId="0" applyFont="1" applyFill="1" applyAlignment="1">
      <alignment horizontal="left" vertical="center"/>
    </xf>
    <xf numFmtId="0" fontId="42" fillId="24" borderId="48" xfId="0" applyFont="1" applyFill="1" applyBorder="1" applyAlignment="1">
      <alignment horizontal="center"/>
    </xf>
    <xf numFmtId="166" fontId="42" fillId="24" borderId="48" xfId="0" applyNumberFormat="1" applyFont="1" applyFill="1" applyBorder="1" applyAlignment="1">
      <alignment horizontal="center" vertical="center"/>
    </xf>
    <xf numFmtId="0" fontId="42" fillId="24" borderId="13" xfId="0" applyFont="1" applyFill="1" applyBorder="1" applyAlignment="1">
      <alignment horizontal="left" vertical="center" wrapText="1"/>
    </xf>
    <xf numFmtId="166" fontId="42" fillId="24" borderId="49" xfId="0" applyNumberFormat="1" applyFont="1" applyFill="1" applyBorder="1" applyAlignment="1">
      <alignment horizontal="center"/>
    </xf>
    <xf numFmtId="166" fontId="42" fillId="24" borderId="0" xfId="0" applyNumberFormat="1" applyFont="1" applyFill="1" applyBorder="1" applyAlignment="1">
      <alignment horizontal="center"/>
    </xf>
    <xf numFmtId="166" fontId="42" fillId="24" borderId="50" xfId="0" applyNumberFormat="1" applyFont="1" applyFill="1" applyBorder="1" applyAlignment="1">
      <alignment horizontal="center"/>
    </xf>
    <xf numFmtId="9" fontId="42" fillId="24" borderId="0" xfId="296" applyFont="1" applyFill="1" applyAlignment="1">
      <alignment horizontal="center"/>
    </xf>
    <xf numFmtId="0" fontId="5" fillId="24" borderId="0" xfId="291" applyFill="1"/>
    <xf numFmtId="0" fontId="2" fillId="24" borderId="10" xfId="294" applyFont="1" applyFill="1" applyBorder="1" applyAlignment="1">
      <alignment horizontal="left"/>
    </xf>
    <xf numFmtId="0" fontId="2" fillId="24" borderId="11" xfId="294" applyFont="1" applyFill="1" applyBorder="1" applyAlignment="1">
      <alignment horizontal="left"/>
    </xf>
    <xf numFmtId="0" fontId="2" fillId="24" borderId="12" xfId="294" applyFont="1" applyFill="1" applyBorder="1" applyAlignment="1">
      <alignment horizontal="left"/>
    </xf>
    <xf numFmtId="0" fontId="40" fillId="24" borderId="13" xfId="294" applyFont="1" applyFill="1" applyBorder="1"/>
    <xf numFmtId="0" fontId="2" fillId="24" borderId="11" xfId="294" applyFont="1" applyFill="1" applyBorder="1"/>
    <xf numFmtId="0" fontId="2" fillId="24" borderId="12" xfId="294" applyFont="1" applyFill="1" applyBorder="1"/>
    <xf numFmtId="0" fontId="2" fillId="24" borderId="13" xfId="294" applyFont="1" applyFill="1" applyBorder="1"/>
    <xf numFmtId="0" fontId="6" fillId="24" borderId="14" xfId="294" applyFont="1" applyFill="1" applyBorder="1"/>
    <xf numFmtId="0" fontId="39" fillId="24" borderId="0" xfId="0" applyFont="1" applyFill="1" applyAlignment="1">
      <alignment horizontal="left" vertical="center"/>
    </xf>
    <xf numFmtId="9" fontId="36" fillId="24" borderId="0" xfId="296" applyFont="1" applyFill="1"/>
    <xf numFmtId="167" fontId="0" fillId="24" borderId="0" xfId="0" applyNumberFormat="1" applyFill="1"/>
    <xf numFmtId="0" fontId="39" fillId="24" borderId="0" xfId="0" applyFont="1" applyFill="1" applyAlignment="1">
      <alignment horizontal="left" vertical="center"/>
    </xf>
    <xf numFmtId="0" fontId="0" fillId="24" borderId="0" xfId="0" applyFill="1"/>
    <xf numFmtId="166" fontId="42" fillId="24" borderId="19" xfId="0" applyNumberFormat="1" applyFont="1" applyFill="1" applyBorder="1" applyAlignment="1">
      <alignment horizontal="center"/>
    </xf>
    <xf numFmtId="166" fontId="42" fillId="24" borderId="23" xfId="0" applyNumberFormat="1" applyFont="1" applyFill="1" applyBorder="1" applyAlignment="1">
      <alignment horizontal="center"/>
    </xf>
    <xf numFmtId="0" fontId="45" fillId="24" borderId="0" xfId="0" applyFont="1" applyFill="1"/>
    <xf numFmtId="0" fontId="42" fillId="24" borderId="16" xfId="0" applyFont="1" applyFill="1" applyBorder="1" applyAlignment="1">
      <alignment horizontal="center" vertical="center"/>
    </xf>
    <xf numFmtId="0" fontId="42" fillId="24" borderId="48" xfId="0" applyFont="1" applyFill="1" applyBorder="1" applyAlignment="1">
      <alignment horizontal="center" vertical="center"/>
    </xf>
    <xf numFmtId="0" fontId="42" fillId="24" borderId="17" xfId="0" applyFont="1" applyFill="1" applyBorder="1" applyAlignment="1">
      <alignment horizontal="center" vertical="center"/>
    </xf>
    <xf numFmtId="0" fontId="46" fillId="24" borderId="0" xfId="0" applyFont="1" applyFill="1" applyBorder="1" applyAlignment="1"/>
    <xf numFmtId="0" fontId="42" fillId="24" borderId="18" xfId="0" applyFont="1" applyFill="1" applyBorder="1" applyAlignment="1"/>
    <xf numFmtId="166" fontId="41" fillId="24" borderId="0" xfId="0" applyNumberFormat="1" applyFont="1" applyFill="1" applyBorder="1"/>
    <xf numFmtId="166" fontId="41" fillId="24" borderId="21" xfId="0" applyNumberFormat="1" applyFont="1" applyFill="1" applyBorder="1"/>
    <xf numFmtId="166" fontId="41" fillId="24" borderId="50" xfId="0" applyNumberFormat="1" applyFont="1" applyFill="1" applyBorder="1"/>
    <xf numFmtId="166" fontId="41" fillId="24" borderId="23" xfId="0" applyNumberFormat="1" applyFont="1" applyFill="1" applyBorder="1"/>
    <xf numFmtId="0" fontId="41" fillId="24" borderId="16" xfId="0" applyFont="1" applyFill="1" applyBorder="1"/>
    <xf numFmtId="0" fontId="41" fillId="24" borderId="48" xfId="0" applyFont="1" applyFill="1" applyBorder="1"/>
    <xf numFmtId="0" fontId="41" fillId="24" borderId="17" xfId="0" applyFont="1" applyFill="1" applyBorder="1"/>
    <xf numFmtId="166" fontId="42" fillId="24" borderId="10" xfId="0" applyNumberFormat="1" applyFont="1" applyFill="1" applyBorder="1"/>
    <xf numFmtId="166" fontId="42" fillId="24" borderId="11" xfId="0" applyNumberFormat="1" applyFont="1" applyFill="1" applyBorder="1"/>
    <xf numFmtId="166" fontId="42" fillId="24" borderId="12" xfId="0" applyNumberFormat="1" applyFont="1" applyFill="1" applyBorder="1"/>
    <xf numFmtId="0" fontId="39" fillId="24" borderId="0" xfId="0" applyFont="1" applyFill="1" applyAlignment="1">
      <alignment horizontal="left" vertical="center"/>
    </xf>
    <xf numFmtId="166" fontId="41" fillId="24" borderId="0" xfId="0" applyNumberFormat="1" applyFont="1" applyFill="1"/>
    <xf numFmtId="0" fontId="42" fillId="24" borderId="0" xfId="0" applyFont="1" applyFill="1" applyBorder="1"/>
    <xf numFmtId="0" fontId="42" fillId="24" borderId="0" xfId="0" applyFont="1" applyFill="1" applyBorder="1" applyAlignment="1"/>
    <xf numFmtId="0" fontId="42" fillId="24" borderId="10" xfId="0" applyFont="1" applyFill="1" applyBorder="1"/>
    <xf numFmtId="0" fontId="42" fillId="24" borderId="12" xfId="0" applyFont="1" applyFill="1" applyBorder="1"/>
    <xf numFmtId="166" fontId="46" fillId="0" borderId="16" xfId="0" applyNumberFormat="1" applyFont="1" applyBorder="1" applyAlignment="1">
      <alignment horizontal="center"/>
    </xf>
    <xf numFmtId="166" fontId="46" fillId="0" borderId="13" xfId="0" applyNumberFormat="1" applyFont="1" applyBorder="1" applyAlignment="1">
      <alignment horizontal="center"/>
    </xf>
    <xf numFmtId="3" fontId="42" fillId="24" borderId="18" xfId="271" applyNumberFormat="1" applyFont="1" applyFill="1" applyBorder="1" applyAlignment="1">
      <alignment horizontal="center"/>
    </xf>
    <xf numFmtId="3" fontId="42" fillId="24" borderId="10" xfId="271" applyNumberFormat="1" applyFont="1" applyFill="1" applyBorder="1" applyAlignment="1">
      <alignment horizontal="center"/>
    </xf>
    <xf numFmtId="3" fontId="42" fillId="24" borderId="10" xfId="0" applyNumberFormat="1" applyFont="1" applyFill="1" applyBorder="1" applyAlignment="1">
      <alignment horizontal="center"/>
    </xf>
    <xf numFmtId="3" fontId="42" fillId="24" borderId="22" xfId="271" applyNumberFormat="1" applyFont="1" applyFill="1" applyBorder="1" applyAlignment="1">
      <alignment horizontal="center"/>
    </xf>
    <xf numFmtId="3" fontId="42" fillId="24" borderId="12" xfId="0" applyNumberFormat="1" applyFont="1" applyFill="1" applyBorder="1" applyAlignment="1">
      <alignment horizontal="center"/>
    </xf>
    <xf numFmtId="0" fontId="4" fillId="24" borderId="0" xfId="286" applyFont="1" applyFill="1" applyAlignment="1"/>
    <xf numFmtId="0" fontId="39" fillId="24" borderId="0" xfId="0" applyFont="1" applyFill="1" applyAlignment="1">
      <alignment horizontal="left" vertical="center"/>
    </xf>
    <xf numFmtId="0" fontId="2" fillId="24" borderId="0" xfId="0" applyFont="1" applyFill="1" applyBorder="1" applyAlignment="1"/>
    <xf numFmtId="0" fontId="6" fillId="24" borderId="0" xfId="0" applyFont="1" applyFill="1" applyBorder="1" applyAlignment="1">
      <alignment horizontal="center" vertical="top" wrapText="1"/>
    </xf>
    <xf numFmtId="0" fontId="25" fillId="24" borderId="0" xfId="0" applyFont="1" applyFill="1" applyAlignment="1">
      <alignment horizontal="left" vertical="center"/>
    </xf>
    <xf numFmtId="9" fontId="2" fillId="24" borderId="0" xfId="296" applyFont="1" applyFill="1" applyBorder="1"/>
    <xf numFmtId="0" fontId="2" fillId="24" borderId="0" xfId="0" applyFont="1" applyFill="1" applyBorder="1"/>
    <xf numFmtId="0" fontId="42" fillId="24" borderId="0" xfId="0" applyFont="1" applyFill="1" applyBorder="1" applyAlignment="1">
      <alignment horizontal="center"/>
    </xf>
    <xf numFmtId="0" fontId="39" fillId="24" borderId="0" xfId="0" applyFont="1" applyFill="1" applyAlignment="1">
      <alignment horizontal="center" vertical="center"/>
    </xf>
    <xf numFmtId="0" fontId="3" fillId="0" borderId="10" xfId="294" applyFont="1" applyFill="1" applyBorder="1" applyAlignment="1">
      <alignment horizontal="left"/>
    </xf>
    <xf numFmtId="3" fontId="3" fillId="0" borderId="10" xfId="294" applyNumberFormat="1" applyFont="1" applyFill="1" applyBorder="1"/>
    <xf numFmtId="0" fontId="3" fillId="0" borderId="11" xfId="294" applyFont="1" applyFill="1" applyBorder="1" applyAlignment="1">
      <alignment horizontal="left"/>
    </xf>
    <xf numFmtId="3" fontId="3" fillId="0" borderId="11" xfId="294" applyNumberFormat="1" applyFont="1" applyFill="1" applyBorder="1"/>
    <xf numFmtId="0" fontId="30" fillId="0" borderId="11" xfId="294" applyFont="1" applyFill="1" applyBorder="1" applyAlignment="1">
      <alignment horizontal="left" indent="1"/>
    </xf>
    <xf numFmtId="3" fontId="30" fillId="0" borderId="11" xfId="294" applyNumberFormat="1" applyFont="1" applyFill="1" applyBorder="1"/>
    <xf numFmtId="0" fontId="30" fillId="0" borderId="12" xfId="294" applyFont="1" applyFill="1" applyBorder="1" applyAlignment="1">
      <alignment horizontal="left" indent="1"/>
    </xf>
    <xf numFmtId="3" fontId="30" fillId="0" borderId="12" xfId="294" applyNumberFormat="1" applyFont="1" applyFill="1" applyBorder="1"/>
    <xf numFmtId="0" fontId="3" fillId="0" borderId="13" xfId="294" applyFont="1" applyFill="1" applyBorder="1" applyAlignment="1">
      <alignment horizontal="left"/>
    </xf>
    <xf numFmtId="3" fontId="3" fillId="0" borderId="13" xfId="294" applyNumberFormat="1" applyFont="1" applyFill="1" applyBorder="1"/>
    <xf numFmtId="167" fontId="3" fillId="0" borderId="49" xfId="296" applyNumberFormat="1" applyFont="1" applyFill="1" applyBorder="1"/>
    <xf numFmtId="167" fontId="3" fillId="0" borderId="19" xfId="296" applyNumberFormat="1" applyFont="1" applyFill="1" applyBorder="1"/>
    <xf numFmtId="167" fontId="3" fillId="0" borderId="0" xfId="296" applyNumberFormat="1" applyFont="1" applyFill="1" applyBorder="1"/>
    <xf numFmtId="167" fontId="3" fillId="0" borderId="21" xfId="296" applyNumberFormat="1" applyFont="1" applyFill="1" applyBorder="1"/>
    <xf numFmtId="0" fontId="3" fillId="0" borderId="12" xfId="294" applyFont="1" applyFill="1" applyBorder="1" applyAlignment="1">
      <alignment horizontal="left"/>
    </xf>
    <xf numFmtId="167" fontId="3" fillId="0" borderId="50" xfId="296" applyNumberFormat="1" applyFont="1" applyFill="1" applyBorder="1"/>
    <xf numFmtId="167" fontId="3" fillId="0" borderId="23" xfId="296" applyNumberFormat="1" applyFont="1" applyFill="1" applyBorder="1"/>
    <xf numFmtId="167" fontId="3" fillId="0" borderId="48" xfId="296" applyNumberFormat="1" applyFont="1" applyFill="1" applyBorder="1"/>
    <xf numFmtId="167" fontId="3" fillId="0" borderId="17" xfId="296" applyNumberFormat="1" applyFont="1" applyFill="1" applyBorder="1"/>
    <xf numFmtId="0" fontId="4" fillId="0" borderId="10" xfId="294" applyFont="1" applyFill="1" applyBorder="1" applyAlignment="1">
      <alignment horizontal="center" vertical="center" wrapText="1"/>
    </xf>
    <xf numFmtId="0" fontId="41" fillId="24" borderId="51" xfId="291" applyFont="1" applyFill="1" applyBorder="1" applyAlignment="1">
      <alignment horizontal="center" vertical="center" wrapText="1"/>
    </xf>
    <xf numFmtId="0" fontId="41" fillId="24" borderId="13" xfId="291" applyFont="1" applyFill="1" applyBorder="1" applyAlignment="1">
      <alignment horizontal="center" vertical="center" wrapText="1"/>
    </xf>
    <xf numFmtId="0" fontId="41" fillId="25" borderId="52" xfId="291" applyFont="1" applyFill="1" applyBorder="1" applyAlignment="1">
      <alignment horizontal="center" vertical="center" wrapText="1"/>
    </xf>
    <xf numFmtId="0" fontId="41" fillId="24" borderId="52" xfId="291" applyFont="1" applyFill="1" applyBorder="1" applyAlignment="1">
      <alignment horizontal="center" vertical="center" wrapText="1"/>
    </xf>
    <xf numFmtId="0" fontId="3" fillId="0" borderId="53" xfId="294" applyFont="1" applyFill="1" applyBorder="1" applyAlignment="1">
      <alignment horizontal="left"/>
    </xf>
    <xf numFmtId="3" fontId="3" fillId="0" borderId="54" xfId="294" applyNumberFormat="1" applyFont="1" applyFill="1" applyBorder="1"/>
    <xf numFmtId="168" fontId="3" fillId="25" borderId="55" xfId="294" applyNumberFormat="1" applyFont="1" applyFill="1" applyBorder="1" applyAlignment="1">
      <alignment horizontal="center"/>
    </xf>
    <xf numFmtId="168" fontId="3" fillId="0" borderId="55" xfId="294" applyNumberFormat="1" applyFont="1" applyFill="1" applyBorder="1" applyAlignment="1">
      <alignment horizontal="center"/>
    </xf>
    <xf numFmtId="3" fontId="3" fillId="0" borderId="56" xfId="294" applyNumberFormat="1" applyFont="1" applyFill="1" applyBorder="1"/>
    <xf numFmtId="3" fontId="3" fillId="0" borderId="57" xfId="294" applyNumberFormat="1" applyFont="1" applyFill="1" applyBorder="1"/>
    <xf numFmtId="168" fontId="3" fillId="0" borderId="58" xfId="294" applyNumberFormat="1" applyFont="1" applyFill="1" applyBorder="1" applyAlignment="1">
      <alignment horizontal="center"/>
    </xf>
    <xf numFmtId="0" fontId="0" fillId="24" borderId="0" xfId="0" applyFill="1" applyAlignment="1">
      <alignment horizontal="center"/>
    </xf>
    <xf numFmtId="167" fontId="36" fillId="24" borderId="0" xfId="296" applyNumberFormat="1" applyFont="1" applyFill="1" applyAlignment="1">
      <alignment horizontal="center"/>
    </xf>
    <xf numFmtId="169" fontId="2" fillId="0" borderId="10" xfId="271" applyNumberFormat="1" applyFont="1" applyFill="1" applyBorder="1" applyAlignment="1">
      <alignment horizontal="center"/>
    </xf>
    <xf numFmtId="169" fontId="2" fillId="0" borderId="11" xfId="271" applyNumberFormat="1" applyFont="1" applyFill="1" applyBorder="1" applyAlignment="1">
      <alignment horizontal="center"/>
    </xf>
    <xf numFmtId="169" fontId="2" fillId="0" borderId="12" xfId="271" applyNumberFormat="1" applyFont="1" applyFill="1" applyBorder="1" applyAlignment="1">
      <alignment horizontal="center"/>
    </xf>
    <xf numFmtId="0" fontId="2" fillId="24" borderId="0" xfId="0" applyFont="1" applyFill="1" applyBorder="1" applyAlignment="1">
      <alignment horizontal="center"/>
    </xf>
    <xf numFmtId="0" fontId="25" fillId="24" borderId="0" xfId="0" applyFont="1" applyFill="1" applyAlignment="1">
      <alignment horizontal="center" vertical="center"/>
    </xf>
    <xf numFmtId="9" fontId="2" fillId="24" borderId="0" xfId="296" applyFont="1" applyFill="1" applyBorder="1" applyAlignment="1">
      <alignment horizontal="center"/>
    </xf>
    <xf numFmtId="171" fontId="41" fillId="24" borderId="0" xfId="0" applyNumberFormat="1" applyFont="1" applyFill="1"/>
    <xf numFmtId="0" fontId="39" fillId="24" borderId="0" xfId="0" applyFont="1" applyFill="1" applyBorder="1" applyAlignment="1">
      <alignment horizontal="left" vertical="center"/>
    </xf>
    <xf numFmtId="177" fontId="42" fillId="24" borderId="0" xfId="271" applyNumberFormat="1" applyFont="1" applyFill="1" applyBorder="1"/>
    <xf numFmtId="3" fontId="0" fillId="24" borderId="0" xfId="0" applyNumberFormat="1" applyFill="1"/>
    <xf numFmtId="168" fontId="3" fillId="25" borderId="59" xfId="294" applyNumberFormat="1" applyFont="1" applyFill="1" applyBorder="1" applyAlignment="1">
      <alignment horizontal="center"/>
    </xf>
    <xf numFmtId="0" fontId="0" fillId="24" borderId="60" xfId="0" applyFill="1" applyBorder="1"/>
    <xf numFmtId="168" fontId="3" fillId="0" borderId="61" xfId="294" applyNumberFormat="1" applyFont="1" applyFill="1" applyBorder="1" applyAlignment="1">
      <alignment horizontal="center"/>
    </xf>
    <xf numFmtId="0" fontId="47" fillId="24" borderId="0" xfId="0" applyFont="1" applyFill="1"/>
    <xf numFmtId="3" fontId="2" fillId="0" borderId="38" xfId="274" applyNumberFormat="1" applyFont="1" applyFill="1" applyBorder="1"/>
    <xf numFmtId="3" fontId="2" fillId="0" borderId="42" xfId="274" applyNumberFormat="1" applyFont="1" applyFill="1" applyBorder="1"/>
    <xf numFmtId="3" fontId="2" fillId="0" borderId="46" xfId="274" applyNumberFormat="1" applyFont="1" applyFill="1" applyBorder="1"/>
    <xf numFmtId="0" fontId="48" fillId="26" borderId="62" xfId="295" applyFont="1" applyFill="1" applyBorder="1" applyAlignment="1">
      <alignment horizontal="left"/>
    </xf>
    <xf numFmtId="0" fontId="25" fillId="0" borderId="13" xfId="0" applyFont="1" applyFill="1" applyBorder="1" applyAlignment="1">
      <alignment horizontal="center" vertical="center"/>
    </xf>
    <xf numFmtId="167" fontId="25" fillId="0" borderId="28" xfId="296" applyNumberFormat="1" applyFont="1" applyFill="1" applyBorder="1" applyAlignment="1">
      <alignment horizontal="center"/>
    </xf>
    <xf numFmtId="167" fontId="25" fillId="0" borderId="30" xfId="296" applyNumberFormat="1" applyFont="1" applyFill="1" applyBorder="1" applyAlignment="1">
      <alignment horizontal="center"/>
    </xf>
    <xf numFmtId="167" fontId="25" fillId="0" borderId="32" xfId="296" applyNumberFormat="1" applyFont="1" applyFill="1" applyBorder="1" applyAlignment="1">
      <alignment horizontal="center"/>
    </xf>
    <xf numFmtId="167" fontId="2" fillId="24" borderId="0" xfId="288" applyNumberFormat="1" applyFont="1" applyFill="1" applyBorder="1"/>
    <xf numFmtId="0" fontId="39" fillId="24" borderId="0" xfId="0" applyFont="1" applyFill="1" applyAlignment="1">
      <alignment horizontal="left" vertical="center"/>
    </xf>
    <xf numFmtId="0" fontId="42" fillId="24" borderId="16" xfId="0" applyFont="1" applyFill="1" applyBorder="1" applyAlignment="1">
      <alignment horizontal="center"/>
    </xf>
    <xf numFmtId="0" fontId="42" fillId="24" borderId="48" xfId="0" applyFont="1" applyFill="1" applyBorder="1" applyAlignment="1">
      <alignment horizontal="center"/>
    </xf>
    <xf numFmtId="0" fontId="42" fillId="24" borderId="17" xfId="0" applyFont="1" applyFill="1" applyBorder="1" applyAlignment="1">
      <alignment horizontal="center"/>
    </xf>
    <xf numFmtId="178" fontId="40" fillId="0" borderId="13" xfId="294" applyNumberFormat="1" applyFont="1" applyFill="1" applyBorder="1"/>
    <xf numFmtId="178" fontId="2" fillId="0" borderId="10" xfId="294" applyNumberFormat="1" applyFont="1" applyFill="1" applyBorder="1"/>
    <xf numFmtId="178" fontId="2" fillId="0" borderId="11" xfId="294" applyNumberFormat="1" applyFont="1" applyFill="1" applyBorder="1"/>
    <xf numFmtId="178" fontId="2" fillId="0" borderId="12" xfId="294" applyNumberFormat="1" applyFont="1" applyFill="1" applyBorder="1"/>
    <xf numFmtId="178" fontId="2" fillId="0" borderId="13" xfId="294" applyNumberFormat="1" applyFont="1" applyFill="1" applyBorder="1"/>
    <xf numFmtId="179" fontId="2" fillId="0" borderId="10" xfId="294" applyNumberFormat="1" applyFont="1" applyFill="1" applyBorder="1" applyAlignment="1">
      <alignment horizontal="center"/>
    </xf>
    <xf numFmtId="179" fontId="2" fillId="0" borderId="11" xfId="294" applyNumberFormat="1" applyFont="1" applyFill="1" applyBorder="1" applyAlignment="1">
      <alignment horizontal="center"/>
    </xf>
    <xf numFmtId="179" fontId="2" fillId="0" borderId="12" xfId="294" applyNumberFormat="1" applyFont="1" applyFill="1" applyBorder="1" applyAlignment="1">
      <alignment horizontal="center"/>
    </xf>
    <xf numFmtId="179" fontId="40" fillId="0" borderId="13" xfId="294" applyNumberFormat="1" applyFont="1" applyFill="1" applyBorder="1" applyAlignment="1">
      <alignment horizontal="center"/>
    </xf>
    <xf numFmtId="179" fontId="2" fillId="0" borderId="13" xfId="294" applyNumberFormat="1" applyFont="1" applyFill="1" applyBorder="1" applyAlignment="1">
      <alignment horizontal="center"/>
    </xf>
    <xf numFmtId="0" fontId="24" fillId="0" borderId="0" xfId="0" applyFont="1" applyBorder="1" applyAlignment="1">
      <alignment horizontal="center" vertical="center" wrapText="1"/>
    </xf>
    <xf numFmtId="167" fontId="25" fillId="24" borderId="0" xfId="296" applyNumberFormat="1" applyFont="1" applyFill="1" applyBorder="1" applyAlignment="1">
      <alignment horizontal="center"/>
    </xf>
    <xf numFmtId="167" fontId="25" fillId="0" borderId="0" xfId="296" applyNumberFormat="1" applyFont="1" applyFill="1" applyBorder="1" applyAlignment="1">
      <alignment horizontal="center"/>
    </xf>
    <xf numFmtId="167" fontId="24" fillId="25" borderId="0" xfId="296" applyNumberFormat="1" applyFont="1" applyFill="1" applyBorder="1" applyAlignment="1">
      <alignment horizontal="center"/>
    </xf>
    <xf numFmtId="0" fontId="26" fillId="24" borderId="0" xfId="0" applyFont="1" applyFill="1" applyAlignment="1">
      <alignment horizontal="left" vertical="center"/>
    </xf>
    <xf numFmtId="0" fontId="26" fillId="24" borderId="0" xfId="0" applyFont="1" applyFill="1" applyAlignment="1">
      <alignment horizontal="left" vertical="center"/>
    </xf>
    <xf numFmtId="9" fontId="36" fillId="24" borderId="0" xfId="296" applyFont="1" applyFill="1"/>
    <xf numFmtId="9" fontId="36" fillId="24" borderId="0" xfId="296" applyNumberFormat="1" applyFont="1" applyFill="1"/>
    <xf numFmtId="0" fontId="26" fillId="24" borderId="0" xfId="0" applyFont="1" applyFill="1" applyAlignment="1">
      <alignment vertical="center"/>
    </xf>
    <xf numFmtId="0" fontId="42" fillId="24" borderId="0" xfId="0" applyFont="1" applyFill="1" applyBorder="1"/>
    <xf numFmtId="0" fontId="26" fillId="24" borderId="0" xfId="0" applyFont="1" applyFill="1" applyAlignment="1">
      <alignment horizontal="left" vertical="center"/>
    </xf>
    <xf numFmtId="2" fontId="42" fillId="24" borderId="0" xfId="0" applyNumberFormat="1" applyFont="1" applyFill="1" applyBorder="1" applyAlignment="1">
      <alignment horizontal="center"/>
    </xf>
    <xf numFmtId="3" fontId="42" fillId="24" borderId="0" xfId="0" applyNumberFormat="1" applyFont="1" applyFill="1" applyBorder="1"/>
    <xf numFmtId="167" fontId="42" fillId="24" borderId="0" xfId="296" applyNumberFormat="1" applyFont="1" applyFill="1" applyBorder="1"/>
    <xf numFmtId="0" fontId="26" fillId="24" borderId="0" xfId="0" applyFont="1" applyFill="1" applyAlignment="1">
      <alignment horizontal="left" vertical="center"/>
    </xf>
    <xf numFmtId="0" fontId="26" fillId="24" borderId="0" xfId="0" applyFont="1" applyFill="1" applyAlignment="1">
      <alignment horizontal="left" vertical="center"/>
    </xf>
    <xf numFmtId="0" fontId="2" fillId="24" borderId="11" xfId="294" applyFont="1" applyFill="1" applyBorder="1" applyAlignment="1">
      <alignment horizontal="center"/>
    </xf>
    <xf numFmtId="166" fontId="2" fillId="24" borderId="12" xfId="0" applyNumberFormat="1" applyFont="1" applyFill="1" applyBorder="1"/>
    <xf numFmtId="167" fontId="24" fillId="24" borderId="0" xfId="296" applyNumberFormat="1" applyFont="1" applyFill="1" applyBorder="1" applyAlignment="1">
      <alignment horizontal="center"/>
    </xf>
    <xf numFmtId="0" fontId="25" fillId="24" borderId="16" xfId="0" applyFont="1" applyFill="1" applyBorder="1" applyAlignment="1">
      <alignment horizontal="center" vertical="center"/>
    </xf>
    <xf numFmtId="0" fontId="24" fillId="25" borderId="17" xfId="0" applyFont="1" applyFill="1" applyBorder="1" applyAlignment="1">
      <alignment horizontal="center" vertical="center"/>
    </xf>
    <xf numFmtId="0" fontId="33" fillId="24" borderId="0" xfId="0" applyFont="1" applyFill="1" applyBorder="1"/>
    <xf numFmtId="0" fontId="42" fillId="24" borderId="16" xfId="0" applyFont="1" applyFill="1" applyBorder="1" applyAlignment="1">
      <alignment horizontal="center"/>
    </xf>
    <xf numFmtId="0" fontId="42" fillId="24" borderId="48" xfId="0" applyFont="1" applyFill="1" applyBorder="1" applyAlignment="1">
      <alignment horizontal="center"/>
    </xf>
    <xf numFmtId="0" fontId="42" fillId="24" borderId="17" xfId="0" applyFont="1" applyFill="1" applyBorder="1" applyAlignment="1">
      <alignment horizontal="center"/>
    </xf>
    <xf numFmtId="0" fontId="2" fillId="24" borderId="10" xfId="294" applyFont="1" applyFill="1" applyBorder="1" applyAlignment="1"/>
    <xf numFmtId="0" fontId="2" fillId="24" borderId="11" xfId="294" applyFont="1" applyFill="1" applyBorder="1" applyAlignment="1"/>
    <xf numFmtId="0" fontId="2" fillId="24" borderId="12" xfId="294" applyFont="1" applyFill="1" applyBorder="1" applyAlignment="1"/>
    <xf numFmtId="166" fontId="41" fillId="24" borderId="49" xfId="0" applyNumberFormat="1" applyFont="1" applyFill="1" applyBorder="1"/>
    <xf numFmtId="166" fontId="41" fillId="24" borderId="19" xfId="0" applyNumberFormat="1" applyFont="1" applyFill="1" applyBorder="1"/>
    <xf numFmtId="166" fontId="0" fillId="24" borderId="0" xfId="0" applyNumberFormat="1" applyFill="1"/>
    <xf numFmtId="3" fontId="2" fillId="24" borderId="0" xfId="288" applyNumberFormat="1" applyFont="1" applyFill="1"/>
    <xf numFmtId="0" fontId="49" fillId="24" borderId="0" xfId="0" applyFont="1" applyFill="1"/>
    <xf numFmtId="0" fontId="26" fillId="24" borderId="0" xfId="0" applyFont="1" applyFill="1" applyAlignment="1">
      <alignment horizontal="left" vertical="center"/>
    </xf>
    <xf numFmtId="0" fontId="39" fillId="24" borderId="0" xfId="0" applyFont="1" applyFill="1" applyAlignment="1">
      <alignment horizontal="left" vertical="center"/>
    </xf>
    <xf numFmtId="0" fontId="3" fillId="0" borderId="16" xfId="294" applyFont="1" applyBorder="1" applyAlignment="1">
      <alignment horizontal="center"/>
    </xf>
    <xf numFmtId="0" fontId="3" fillId="0" borderId="48" xfId="294" applyFont="1" applyBorder="1" applyAlignment="1">
      <alignment horizontal="center"/>
    </xf>
    <xf numFmtId="0" fontId="3" fillId="0" borderId="17" xfId="294" applyFont="1" applyBorder="1" applyAlignment="1">
      <alignment horizontal="center"/>
    </xf>
    <xf numFmtId="0" fontId="2" fillId="24" borderId="10" xfId="294" applyFont="1" applyFill="1" applyBorder="1" applyAlignment="1">
      <alignment horizontal="center" vertical="center"/>
    </xf>
    <xf numFmtId="0" fontId="2" fillId="24" borderId="12" xfId="294" applyFont="1" applyFill="1" applyBorder="1" applyAlignment="1">
      <alignment horizontal="center" vertical="center"/>
    </xf>
    <xf numFmtId="0" fontId="41" fillId="24" borderId="18"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22"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41" fillId="24" borderId="11" xfId="0" applyFont="1" applyFill="1" applyBorder="1" applyAlignment="1">
      <alignment horizontal="center" vertical="center" wrapText="1"/>
    </xf>
    <xf numFmtId="0" fontId="41" fillId="24" borderId="12" xfId="0" applyFont="1" applyFill="1" applyBorder="1" applyAlignment="1">
      <alignment horizontal="center" vertical="center" wrapText="1"/>
    </xf>
    <xf numFmtId="0" fontId="4" fillId="0" borderId="16" xfId="294" applyFont="1" applyBorder="1" applyAlignment="1">
      <alignment horizontal="center"/>
    </xf>
    <xf numFmtId="0" fontId="4" fillId="0" borderId="48" xfId="294" applyFont="1" applyBorder="1" applyAlignment="1">
      <alignment horizontal="center"/>
    </xf>
    <xf numFmtId="0" fontId="4" fillId="0" borderId="17" xfId="294" applyFont="1" applyBorder="1" applyAlignment="1">
      <alignment horizontal="center"/>
    </xf>
    <xf numFmtId="0" fontId="41" fillId="24" borderId="63" xfId="291" applyFont="1" applyFill="1" applyBorder="1" applyAlignment="1">
      <alignment horizontal="center" vertical="center"/>
    </xf>
    <xf numFmtId="0" fontId="41" fillId="24" borderId="64" xfId="291" applyFont="1" applyFill="1" applyBorder="1" applyAlignment="1">
      <alignment horizontal="center" vertical="center"/>
    </xf>
    <xf numFmtId="0" fontId="50" fillId="27" borderId="65" xfId="291" applyFont="1" applyFill="1" applyBorder="1" applyAlignment="1">
      <alignment horizontal="center"/>
    </xf>
    <xf numFmtId="0" fontId="50" fillId="27" borderId="66" xfId="291" applyFont="1" applyFill="1" applyBorder="1" applyAlignment="1">
      <alignment horizontal="center"/>
    </xf>
    <xf numFmtId="0" fontId="50" fillId="27" borderId="67" xfId="291" applyFont="1" applyFill="1" applyBorder="1" applyAlignment="1">
      <alignment horizontal="center"/>
    </xf>
    <xf numFmtId="0" fontId="26" fillId="24" borderId="0" xfId="0" applyFont="1" applyFill="1" applyAlignment="1">
      <alignment horizontal="left" vertical="center" wrapText="1"/>
    </xf>
    <xf numFmtId="0" fontId="39" fillId="24" borderId="0" xfId="0" applyFont="1" applyFill="1" applyAlignment="1">
      <alignment horizontal="left" vertical="center" wrapText="1"/>
    </xf>
    <xf numFmtId="0" fontId="2" fillId="24" borderId="16" xfId="294" applyFont="1" applyFill="1" applyBorder="1" applyAlignment="1">
      <alignment horizontal="center"/>
    </xf>
    <xf numFmtId="0" fontId="2" fillId="24" borderId="48" xfId="294" applyFont="1" applyFill="1" applyBorder="1" applyAlignment="1">
      <alignment horizontal="center"/>
    </xf>
    <xf numFmtId="0" fontId="2" fillId="24" borderId="17" xfId="294" applyFont="1" applyFill="1" applyBorder="1" applyAlignment="1">
      <alignment horizontal="center"/>
    </xf>
    <xf numFmtId="0" fontId="46" fillId="24" borderId="16" xfId="0" applyFont="1" applyFill="1" applyBorder="1" applyAlignment="1">
      <alignment horizontal="center" vertical="center"/>
    </xf>
    <xf numFmtId="0" fontId="46" fillId="24" borderId="48" xfId="0" applyFont="1" applyFill="1" applyBorder="1" applyAlignment="1">
      <alignment horizontal="center" vertical="center"/>
    </xf>
    <xf numFmtId="0" fontId="46" fillId="24" borderId="17" xfId="0" applyFont="1" applyFill="1" applyBorder="1" applyAlignment="1">
      <alignment horizontal="center" vertical="center"/>
    </xf>
    <xf numFmtId="0" fontId="42" fillId="24" borderId="16" xfId="0" applyFont="1" applyFill="1" applyBorder="1" applyAlignment="1">
      <alignment horizontal="center"/>
    </xf>
    <xf numFmtId="0" fontId="42" fillId="24" borderId="48" xfId="0" applyFont="1" applyFill="1" applyBorder="1" applyAlignment="1">
      <alignment horizontal="center"/>
    </xf>
    <xf numFmtId="0" fontId="42" fillId="24" borderId="17" xfId="0" applyFont="1" applyFill="1" applyBorder="1" applyAlignment="1">
      <alignment horizontal="center"/>
    </xf>
    <xf numFmtId="0" fontId="42" fillId="24" borderId="21" xfId="0" applyFont="1" applyFill="1" applyBorder="1" applyAlignment="1">
      <alignment horizontal="left"/>
    </xf>
    <xf numFmtId="0" fontId="42" fillId="24" borderId="23" xfId="0" applyFont="1" applyFill="1" applyBorder="1" applyAlignment="1">
      <alignment horizontal="left"/>
    </xf>
    <xf numFmtId="0" fontId="42" fillId="24" borderId="21" xfId="0" applyFont="1" applyFill="1" applyBorder="1" applyAlignment="1">
      <alignment horizontal="center"/>
    </xf>
    <xf numFmtId="0" fontId="42" fillId="24" borderId="23" xfId="0" applyFont="1" applyFill="1" applyBorder="1" applyAlignment="1">
      <alignment horizontal="center"/>
    </xf>
    <xf numFmtId="0" fontId="42" fillId="24" borderId="0" xfId="0" applyFont="1" applyFill="1" applyBorder="1"/>
    <xf numFmtId="167" fontId="6" fillId="24" borderId="28" xfId="297" applyNumberFormat="1" applyFont="1" applyFill="1" applyBorder="1" applyAlignment="1">
      <alignment horizontal="center"/>
    </xf>
    <xf numFmtId="0" fontId="4" fillId="0" borderId="18" xfId="294" applyFont="1" applyBorder="1" applyAlignment="1">
      <alignment horizontal="center"/>
    </xf>
    <xf numFmtId="0" fontId="4" fillId="0" borderId="49" xfId="294" applyFont="1" applyBorder="1" applyAlignment="1">
      <alignment horizontal="center"/>
    </xf>
    <xf numFmtId="0" fontId="4" fillId="0" borderId="19" xfId="294" applyFont="1" applyBorder="1" applyAlignment="1">
      <alignment horizontal="center"/>
    </xf>
    <xf numFmtId="0" fontId="2" fillId="0" borderId="16" xfId="294" applyFont="1" applyFill="1" applyBorder="1" applyAlignment="1">
      <alignment horizontal="center" vertical="center" wrapText="1"/>
    </xf>
    <xf numFmtId="0" fontId="2" fillId="0" borderId="17" xfId="294" applyFont="1" applyFill="1" applyBorder="1" applyAlignment="1">
      <alignment horizontal="center" vertical="center" wrapText="1"/>
    </xf>
    <xf numFmtId="0" fontId="51" fillId="25" borderId="70" xfId="295" applyFont="1" applyFill="1" applyBorder="1" applyAlignment="1">
      <alignment horizontal="center" vertical="center"/>
    </xf>
    <xf numFmtId="0" fontId="51" fillId="25" borderId="71" xfId="295" applyFont="1" applyFill="1" applyBorder="1" applyAlignment="1">
      <alignment horizontal="center" vertical="center"/>
    </xf>
    <xf numFmtId="0" fontId="51" fillId="25" borderId="72" xfId="295" applyFont="1" applyFill="1" applyBorder="1" applyAlignment="1">
      <alignment horizontal="center" vertical="center"/>
    </xf>
    <xf numFmtId="0" fontId="2" fillId="24" borderId="0" xfId="288" applyFont="1" applyFill="1" applyAlignment="1">
      <alignment horizontal="center"/>
    </xf>
    <xf numFmtId="0" fontId="42" fillId="24" borderId="0" xfId="0" applyFont="1" applyFill="1" applyBorder="1" applyAlignment="1">
      <alignment horizontal="left"/>
    </xf>
    <xf numFmtId="0" fontId="43" fillId="26" borderId="18" xfId="295" applyNumberFormat="1" applyFont="1" applyFill="1" applyBorder="1" applyAlignment="1">
      <alignment horizontal="center" vertical="center" wrapText="1"/>
    </xf>
    <xf numFmtId="0" fontId="43" fillId="26" borderId="22" xfId="295" applyNumberFormat="1" applyFont="1" applyFill="1" applyBorder="1" applyAlignment="1">
      <alignment horizontal="center" vertical="center" wrapText="1"/>
    </xf>
    <xf numFmtId="0" fontId="52" fillId="24" borderId="0" xfId="0" applyFont="1" applyFill="1" applyBorder="1"/>
  </cellXfs>
  <cellStyles count="391">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271" builtinId="3"/>
    <cellStyle name="Milliers 2" xfId="272"/>
    <cellStyle name="Milliers 2 2" xfId="273"/>
    <cellStyle name="Milliers 2 3" xfId="274"/>
    <cellStyle name="Milliers 3" xfId="275"/>
    <cellStyle name="Milliers 4" xfId="276"/>
    <cellStyle name="Neutre 1" xfId="277"/>
    <cellStyle name="Neutre 2" xfId="278"/>
    <cellStyle name="Neutre 3" xfId="279"/>
    <cellStyle name="Neutre 4" xfId="280"/>
    <cellStyle name="Neutre 5" xfId="281"/>
    <cellStyle name="Neutre 6" xfId="282"/>
    <cellStyle name="Neutre 7" xfId="283"/>
    <cellStyle name="Neutre 8" xfId="284"/>
    <cellStyle name="Neutre 9" xfId="285"/>
    <cellStyle name="Normal" xfId="0" builtinId="0"/>
    <cellStyle name="Normal 2" xfId="286"/>
    <cellStyle name="Normal 2 2" xfId="287"/>
    <cellStyle name="Normal 2 3" xfId="288"/>
    <cellStyle name="Normal 3" xfId="289"/>
    <cellStyle name="Normal 3 2" xfId="290"/>
    <cellStyle name="Normal 4" xfId="291"/>
    <cellStyle name="Normal 5" xfId="292"/>
    <cellStyle name="Normal 6" xfId="293"/>
    <cellStyle name="Normal_Recap_prév2011_2012" xfId="294"/>
    <cellStyle name="Normal_tabpoint_20111018_V1" xfId="295"/>
    <cellStyle name="Pourcentage" xfId="296" builtinId="5"/>
    <cellStyle name="Pourcentage 2" xfId="297"/>
    <cellStyle name="Pourcentage 3" xfId="298"/>
    <cellStyle name="Pourcentage 4" xfId="299"/>
    <cellStyle name="Satisfaisant 1" xfId="300"/>
    <cellStyle name="Satisfaisant 2" xfId="301"/>
    <cellStyle name="Satisfaisant 3" xfId="302"/>
    <cellStyle name="Satisfaisant 4" xfId="303"/>
    <cellStyle name="Satisfaisant 5" xfId="304"/>
    <cellStyle name="Satisfaisant 6" xfId="305"/>
    <cellStyle name="Satisfaisant 7" xfId="306"/>
    <cellStyle name="Satisfaisant 8" xfId="307"/>
    <cellStyle name="Satisfaisant 9" xfId="308"/>
    <cellStyle name="Sortie 1" xfId="309"/>
    <cellStyle name="Sortie 2" xfId="310"/>
    <cellStyle name="Sortie 3" xfId="311"/>
    <cellStyle name="Sortie 4" xfId="312"/>
    <cellStyle name="Sortie 5" xfId="313"/>
    <cellStyle name="Sortie 6" xfId="314"/>
    <cellStyle name="Sortie 7" xfId="315"/>
    <cellStyle name="Sortie 8" xfId="316"/>
    <cellStyle name="Sortie 9" xfId="317"/>
    <cellStyle name="Texte explicatif 1" xfId="318"/>
    <cellStyle name="Texte explicatif 2" xfId="319"/>
    <cellStyle name="Texte explicatif 3" xfId="320"/>
    <cellStyle name="Texte explicatif 4" xfId="321"/>
    <cellStyle name="Texte explicatif 5" xfId="322"/>
    <cellStyle name="Texte explicatif 6" xfId="323"/>
    <cellStyle name="Texte explicatif 7" xfId="324"/>
    <cellStyle name="Texte explicatif 8" xfId="325"/>
    <cellStyle name="Texte explicatif 9" xfId="326"/>
    <cellStyle name="Titre 1" xfId="327"/>
    <cellStyle name="Titre 10" xfId="328"/>
    <cellStyle name="Titre 2" xfId="329"/>
    <cellStyle name="Titre 3" xfId="330"/>
    <cellStyle name="Titre 4" xfId="331"/>
    <cellStyle name="Titre 5" xfId="332"/>
    <cellStyle name="Titre 6" xfId="333"/>
    <cellStyle name="Titre 7" xfId="334"/>
    <cellStyle name="Titre 8" xfId="335"/>
    <cellStyle name="Titre 9" xfId="336"/>
    <cellStyle name="Titre 1 1" xfId="337"/>
    <cellStyle name="Titre 1 2" xfId="338"/>
    <cellStyle name="Titre 1 3" xfId="339"/>
    <cellStyle name="Titre 1 4" xfId="340"/>
    <cellStyle name="Titre 1 5" xfId="341"/>
    <cellStyle name="Titre 1 6" xfId="342"/>
    <cellStyle name="Titre 1 7" xfId="343"/>
    <cellStyle name="Titre 1 8" xfId="344"/>
    <cellStyle name="Titre 1 9" xfId="345"/>
    <cellStyle name="Titre 2 1" xfId="346"/>
    <cellStyle name="Titre 2 2" xfId="347"/>
    <cellStyle name="Titre 2 3" xfId="348"/>
    <cellStyle name="Titre 2 4" xfId="349"/>
    <cellStyle name="Titre 2 5" xfId="350"/>
    <cellStyle name="Titre 2 6" xfId="351"/>
    <cellStyle name="Titre 2 7" xfId="352"/>
    <cellStyle name="Titre 2 8" xfId="353"/>
    <cellStyle name="Titre 2 9" xfId="354"/>
    <cellStyle name="Titre 3 1" xfId="355"/>
    <cellStyle name="Titre 3 2" xfId="356"/>
    <cellStyle name="Titre 3 3" xfId="357"/>
    <cellStyle name="Titre 3 4" xfId="358"/>
    <cellStyle name="Titre 3 5" xfId="359"/>
    <cellStyle name="Titre 3 6" xfId="360"/>
    <cellStyle name="Titre 3 7" xfId="361"/>
    <cellStyle name="Titre 3 8" xfId="362"/>
    <cellStyle name="Titre 3 9" xfId="363"/>
    <cellStyle name="Titre 4 1" xfId="364"/>
    <cellStyle name="Titre 4 2" xfId="365"/>
    <cellStyle name="Titre 4 3" xfId="366"/>
    <cellStyle name="Titre 4 4" xfId="367"/>
    <cellStyle name="Titre 4 5" xfId="368"/>
    <cellStyle name="Titre 4 6" xfId="369"/>
    <cellStyle name="Titre 4 7" xfId="370"/>
    <cellStyle name="Titre 4 8" xfId="371"/>
    <cellStyle name="Titre 4 9" xfId="372"/>
    <cellStyle name="Total 1" xfId="373"/>
    <cellStyle name="Total 2" xfId="374"/>
    <cellStyle name="Total 3" xfId="375"/>
    <cellStyle name="Total 4" xfId="376"/>
    <cellStyle name="Total 5" xfId="377"/>
    <cellStyle name="Total 6" xfId="378"/>
    <cellStyle name="Total 7" xfId="379"/>
    <cellStyle name="Total 8" xfId="380"/>
    <cellStyle name="Total 9" xfId="381"/>
    <cellStyle name="Vérification 1" xfId="382"/>
    <cellStyle name="Vérification 2" xfId="383"/>
    <cellStyle name="Vérification 3" xfId="384"/>
    <cellStyle name="Vérification 4" xfId="385"/>
    <cellStyle name="Vérification 5" xfId="386"/>
    <cellStyle name="Vérification 6" xfId="387"/>
    <cellStyle name="Vérification 7" xfId="388"/>
    <cellStyle name="Vérification 8" xfId="389"/>
    <cellStyle name="Vérification 9" xfId="3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44543918311585E-2"/>
          <c:y val="5.1400554097404488E-2"/>
          <c:w val="0.85715600618415844"/>
          <c:h val="0.8326195683872849"/>
        </c:manualLayout>
      </c:layout>
      <c:barChart>
        <c:barDir val="col"/>
        <c:grouping val="clustered"/>
        <c:varyColors val="0"/>
        <c:ser>
          <c:idx val="1"/>
          <c:order val="1"/>
          <c:tx>
            <c:v>Part</c:v>
          </c:tx>
          <c:spPr>
            <a:solidFill>
              <a:srgbClr val="CC0066"/>
            </a:solidFill>
          </c:spPr>
          <c:invertIfNegative val="0"/>
          <c:dLbls>
            <c:dLbl>
              <c:idx val="0"/>
              <c:layout/>
              <c:tx>
                <c:rich>
                  <a:bodyPr/>
                  <a:lstStyle/>
                  <a:p>
                    <a:pPr>
                      <a:defRPr sz="1000" b="0" i="0" u="none" strike="noStrike" baseline="0">
                        <a:solidFill>
                          <a:srgbClr val="FFFFFF"/>
                        </a:solidFill>
                        <a:latin typeface="Calibri"/>
                        <a:ea typeface="Calibri"/>
                        <a:cs typeface="Calibri"/>
                      </a:defRPr>
                    </a:pPr>
                    <a:r>
                      <a:rPr lang="fr-FR"/>
                      <a:t>0,3 %</a:t>
                    </a:r>
                  </a:p>
                </c:rich>
              </c:tx>
              <c:spPr/>
              <c:dLblPos val="ct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1000" b="0" i="0"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 2'!$B$26:$K$26</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 2'!$B$36:$M$36</c:f>
              <c:numCache>
                <c:formatCode>0.0%</c:formatCode>
                <c:ptCount val="12"/>
                <c:pt idx="0">
                  <c:v>2.6699116101290016E-3</c:v>
                </c:pt>
                <c:pt idx="1">
                  <c:v>2.6673982165049135E-3</c:v>
                </c:pt>
                <c:pt idx="2">
                  <c:v>3.0018224925081102E-3</c:v>
                </c:pt>
                <c:pt idx="3">
                  <c:v>3.4563683173232771E-3</c:v>
                </c:pt>
                <c:pt idx="4">
                  <c:v>3.6126735855341592E-3</c:v>
                </c:pt>
                <c:pt idx="5">
                  <c:v>3.6624743318926785E-3</c:v>
                </c:pt>
                <c:pt idx="6">
                  <c:v>4.2352638987321984E-3</c:v>
                </c:pt>
                <c:pt idx="7">
                  <c:v>5.0092383313175906E-3</c:v>
                </c:pt>
                <c:pt idx="8">
                  <c:v>5.7971903292887844E-3</c:v>
                </c:pt>
                <c:pt idx="9">
                  <c:v>6.8040463105948105E-3</c:v>
                </c:pt>
                <c:pt idx="10">
                  <c:v>7.5036904618417579E-3</c:v>
                </c:pt>
                <c:pt idx="11">
                  <c:v>7.7098479611634636E-3</c:v>
                </c:pt>
              </c:numCache>
            </c:numRef>
          </c:val>
        </c:ser>
        <c:dLbls>
          <c:showLegendKey val="0"/>
          <c:showVal val="0"/>
          <c:showCatName val="0"/>
          <c:showSerName val="0"/>
          <c:showPercent val="0"/>
          <c:showBubbleSize val="0"/>
        </c:dLbls>
        <c:gapWidth val="63"/>
        <c:axId val="44107264"/>
        <c:axId val="44108800"/>
      </c:barChart>
      <c:lineChart>
        <c:grouping val="standard"/>
        <c:varyColors val="0"/>
        <c:ser>
          <c:idx val="0"/>
          <c:order val="0"/>
          <c:tx>
            <c:v>Effectif PRHC</c:v>
          </c:tx>
          <c:spPr>
            <a:ln w="22225">
              <a:solidFill>
                <a:schemeClr val="tx2">
                  <a:lumMod val="50000"/>
                </a:schemeClr>
              </a:solidFill>
            </a:ln>
          </c:spPr>
          <c:marker>
            <c:symbol val="none"/>
          </c:marker>
          <c:cat>
            <c:strRef>
              <c:f>'Fig 2'!$B$26:$M$26</c:f>
              <c:strCach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strCache>
            </c:strRef>
          </c:cat>
          <c:val>
            <c:numRef>
              <c:f>'Fig 2'!$B$30:$M$30</c:f>
              <c:numCache>
                <c:formatCode>#,##0</c:formatCode>
                <c:ptCount val="12"/>
                <c:pt idx="0">
                  <c:v>17882</c:v>
                </c:pt>
                <c:pt idx="1">
                  <c:v>17920</c:v>
                </c:pt>
                <c:pt idx="2">
                  <c:v>20144</c:v>
                </c:pt>
                <c:pt idx="3">
                  <c:v>23223</c:v>
                </c:pt>
                <c:pt idx="4">
                  <c:v>24424</c:v>
                </c:pt>
                <c:pt idx="5">
                  <c:v>24863</c:v>
                </c:pt>
                <c:pt idx="6">
                  <c:v>28822</c:v>
                </c:pt>
                <c:pt idx="7">
                  <c:v>34095</c:v>
                </c:pt>
                <c:pt idx="8">
                  <c:v>39324</c:v>
                </c:pt>
                <c:pt idx="9">
                  <c:v>45929</c:v>
                </c:pt>
                <c:pt idx="10">
                  <c:v>50303</c:v>
                </c:pt>
                <c:pt idx="11">
                  <c:v>51015</c:v>
                </c:pt>
              </c:numCache>
            </c:numRef>
          </c:val>
          <c:smooth val="0"/>
        </c:ser>
        <c:dLbls>
          <c:showLegendKey val="0"/>
          <c:showVal val="0"/>
          <c:showCatName val="0"/>
          <c:showSerName val="0"/>
          <c:showPercent val="0"/>
          <c:showBubbleSize val="0"/>
        </c:dLbls>
        <c:marker val="1"/>
        <c:smooth val="0"/>
        <c:axId val="43415808"/>
        <c:axId val="44105728"/>
      </c:lineChart>
      <c:catAx>
        <c:axId val="4341580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4105728"/>
        <c:crosses val="autoZero"/>
        <c:auto val="1"/>
        <c:lblAlgn val="ctr"/>
        <c:lblOffset val="100"/>
        <c:noMultiLvlLbl val="0"/>
      </c:catAx>
      <c:valAx>
        <c:axId val="44105728"/>
        <c:scaling>
          <c:orientation val="minMax"/>
          <c:max val="55000"/>
          <c:min val="0"/>
        </c:scaling>
        <c:delete val="0"/>
        <c:axPos val="l"/>
        <c:majorGridlines>
          <c:spPr>
            <a:ln>
              <a:solidFill>
                <a:schemeClr val="bg1">
                  <a:lumMod val="85000"/>
                </a:schemeClr>
              </a:solidFill>
              <a:prstDash val="dash"/>
            </a:ln>
          </c:spPr>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3415808"/>
        <c:crosses val="autoZero"/>
        <c:crossBetween val="between"/>
        <c:majorUnit val="5000"/>
      </c:valAx>
      <c:catAx>
        <c:axId val="44107264"/>
        <c:scaling>
          <c:orientation val="minMax"/>
        </c:scaling>
        <c:delete val="1"/>
        <c:axPos val="b"/>
        <c:majorTickMark val="out"/>
        <c:minorTickMark val="none"/>
        <c:tickLblPos val="nextTo"/>
        <c:crossAx val="44108800"/>
        <c:crosses val="autoZero"/>
        <c:auto val="1"/>
        <c:lblAlgn val="ctr"/>
        <c:lblOffset val="100"/>
        <c:noMultiLvlLbl val="0"/>
      </c:catAx>
      <c:valAx>
        <c:axId val="44108800"/>
        <c:scaling>
          <c:orientation val="minMax"/>
          <c:max val="4.0000000000000008E-2"/>
          <c:min val="0"/>
        </c:scaling>
        <c:delete val="0"/>
        <c:axPos val="r"/>
        <c:numFmt formatCode="0&quot; &quot;%"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4107264"/>
        <c:crosses val="max"/>
        <c:crossBetween val="between"/>
        <c:majorUnit val="1.0000000000000002E-2"/>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50818665106502E-2"/>
          <c:y val="0.23510410073338903"/>
          <c:w val="0.89286478153139026"/>
          <c:h val="0.66260053506173466"/>
        </c:manualLayout>
      </c:layout>
      <c:barChart>
        <c:barDir val="col"/>
        <c:grouping val="clustered"/>
        <c:varyColors val="0"/>
        <c:ser>
          <c:idx val="0"/>
          <c:order val="0"/>
          <c:tx>
            <c:strRef>
              <c:f>'Fig 6'!$B$25</c:f>
              <c:strCache>
                <c:ptCount val="1"/>
                <c:pt idx="0">
                  <c:v>2016</c:v>
                </c:pt>
              </c:strCache>
            </c:strRef>
          </c:tx>
          <c:spPr>
            <a:solidFill>
              <a:schemeClr val="accent4">
                <a:lumMod val="40000"/>
                <a:lumOff val="60000"/>
              </a:schemeClr>
            </a:solidFill>
          </c:spPr>
          <c:invertIfNegative val="0"/>
          <c:cat>
            <c:strRef>
              <c:f>'Fig 6'!$A$26:$A$29</c:f>
              <c:strCache>
                <c:ptCount val="4"/>
                <c:pt idx="0">
                  <c:v>CP REP+</c:v>
                </c:pt>
                <c:pt idx="1">
                  <c:v>CP REP</c:v>
                </c:pt>
                <c:pt idx="2">
                  <c:v>CE1 REP+</c:v>
                </c:pt>
                <c:pt idx="3">
                  <c:v>CE1 REP</c:v>
                </c:pt>
              </c:strCache>
            </c:strRef>
          </c:cat>
          <c:val>
            <c:numRef>
              <c:f>'Fig 6'!$B$26:$B$29</c:f>
              <c:numCache>
                <c:formatCode>0.0</c:formatCode>
                <c:ptCount val="4"/>
                <c:pt idx="0">
                  <c:v>2.0197486535008977</c:v>
                </c:pt>
                <c:pt idx="1">
                  <c:v>2.3242130038246542</c:v>
                </c:pt>
                <c:pt idx="2">
                  <c:v>0.5305039787798409</c:v>
                </c:pt>
                <c:pt idx="3">
                  <c:v>0.90215128383067311</c:v>
                </c:pt>
              </c:numCache>
            </c:numRef>
          </c:val>
        </c:ser>
        <c:ser>
          <c:idx val="1"/>
          <c:order val="1"/>
          <c:tx>
            <c:strRef>
              <c:f>'Fig 6'!$C$25</c:f>
              <c:strCache>
                <c:ptCount val="1"/>
                <c:pt idx="0">
                  <c:v>2017</c:v>
                </c:pt>
              </c:strCache>
            </c:strRef>
          </c:tx>
          <c:spPr>
            <a:solidFill>
              <a:schemeClr val="tx2"/>
            </a:solidFill>
          </c:spPr>
          <c:invertIfNegative val="0"/>
          <c:cat>
            <c:strRef>
              <c:f>'Fig 6'!$A$26:$A$29</c:f>
              <c:strCache>
                <c:ptCount val="4"/>
                <c:pt idx="0">
                  <c:v>CP REP+</c:v>
                </c:pt>
                <c:pt idx="1">
                  <c:v>CP REP</c:v>
                </c:pt>
                <c:pt idx="2">
                  <c:v>CE1 REP+</c:v>
                </c:pt>
                <c:pt idx="3">
                  <c:v>CE1 REP</c:v>
                </c:pt>
              </c:strCache>
            </c:strRef>
          </c:cat>
          <c:val>
            <c:numRef>
              <c:f>'Fig 6'!$C$26:$C$29</c:f>
              <c:numCache>
                <c:formatCode>0.0</c:formatCode>
                <c:ptCount val="4"/>
                <c:pt idx="0">
                  <c:v>89.111540318686622</c:v>
                </c:pt>
                <c:pt idx="1">
                  <c:v>9.7002262443438916</c:v>
                </c:pt>
                <c:pt idx="2">
                  <c:v>3.3890214797136036</c:v>
                </c:pt>
                <c:pt idx="3">
                  <c:v>1.0518679724338049</c:v>
                </c:pt>
              </c:numCache>
            </c:numRef>
          </c:val>
        </c:ser>
        <c:ser>
          <c:idx val="3"/>
          <c:order val="2"/>
          <c:tx>
            <c:strRef>
              <c:f>'Fig 6'!$D$25</c:f>
              <c:strCache>
                <c:ptCount val="1"/>
                <c:pt idx="0">
                  <c:v>2018</c:v>
                </c:pt>
              </c:strCache>
            </c:strRef>
          </c:tx>
          <c:invertIfNegative val="0"/>
          <c:val>
            <c:numRef>
              <c:f>'Fig 6'!$D$26:$D$29</c:f>
              <c:numCache>
                <c:formatCode>0.0</c:formatCode>
                <c:ptCount val="4"/>
                <c:pt idx="0">
                  <c:v>94.483863584344249</c:v>
                </c:pt>
                <c:pt idx="1">
                  <c:v>93.718518518518522</c:v>
                </c:pt>
                <c:pt idx="2">
                  <c:v>81.300376141859203</c:v>
                </c:pt>
                <c:pt idx="3">
                  <c:v>8.0685358255451725</c:v>
                </c:pt>
              </c:numCache>
            </c:numRef>
          </c:val>
        </c:ser>
        <c:ser>
          <c:idx val="2"/>
          <c:order val="3"/>
          <c:tx>
            <c:strRef>
              <c:f>'Fig 6'!$E$25</c:f>
              <c:strCache>
                <c:ptCount val="1"/>
                <c:pt idx="0">
                  <c:v>2019</c:v>
                </c:pt>
              </c:strCache>
            </c:strRef>
          </c:tx>
          <c:spPr>
            <a:solidFill>
              <a:srgbClr val="CC0066"/>
            </a:solidFill>
          </c:spPr>
          <c:invertIfNegative val="0"/>
          <c:cat>
            <c:strRef>
              <c:f>'Fig 6'!$A$26:$A$29</c:f>
              <c:strCache>
                <c:ptCount val="4"/>
                <c:pt idx="0">
                  <c:v>CP REP+</c:v>
                </c:pt>
                <c:pt idx="1">
                  <c:v>CP REP</c:v>
                </c:pt>
                <c:pt idx="2">
                  <c:v>CE1 REP+</c:v>
                </c:pt>
                <c:pt idx="3">
                  <c:v>CE1 REP</c:v>
                </c:pt>
              </c:strCache>
            </c:strRef>
          </c:cat>
          <c:val>
            <c:numRef>
              <c:f>'Fig 6'!$E$26:$E$29</c:f>
              <c:numCache>
                <c:formatCode>0.0</c:formatCode>
                <c:ptCount val="4"/>
                <c:pt idx="0">
                  <c:v>95.854100589034886</c:v>
                </c:pt>
                <c:pt idx="1">
                  <c:v>95.429864253393674</c:v>
                </c:pt>
                <c:pt idx="2">
                  <c:v>94.225783643648356</c:v>
                </c:pt>
                <c:pt idx="3">
                  <c:v>89.428571428571431</c:v>
                </c:pt>
              </c:numCache>
            </c:numRef>
          </c:val>
        </c:ser>
        <c:ser>
          <c:idx val="4"/>
          <c:order val="4"/>
          <c:tx>
            <c:strRef>
              <c:f>'Fig 6'!$F$25</c:f>
              <c:strCache>
                <c:ptCount val="1"/>
                <c:pt idx="0">
                  <c:v>2020</c:v>
                </c:pt>
              </c:strCache>
            </c:strRef>
          </c:tx>
          <c:invertIfNegative val="0"/>
          <c:val>
            <c:numRef>
              <c:f>'Fig 6'!$F$26:$F$29</c:f>
              <c:numCache>
                <c:formatCode>0.0</c:formatCode>
                <c:ptCount val="4"/>
                <c:pt idx="0">
                  <c:v>96.026490066225165</c:v>
                </c:pt>
                <c:pt idx="1">
                  <c:v>95.825743776563456</c:v>
                </c:pt>
                <c:pt idx="2">
                  <c:v>95.106888361045151</c:v>
                </c:pt>
                <c:pt idx="3">
                  <c:v>93.132703697774929</c:v>
                </c:pt>
              </c:numCache>
            </c:numRef>
          </c:val>
        </c:ser>
        <c:dLbls>
          <c:showLegendKey val="0"/>
          <c:showVal val="0"/>
          <c:showCatName val="0"/>
          <c:showSerName val="0"/>
          <c:showPercent val="0"/>
          <c:showBubbleSize val="0"/>
        </c:dLbls>
        <c:gapWidth val="150"/>
        <c:axId val="124194176"/>
        <c:axId val="124195968"/>
      </c:barChart>
      <c:catAx>
        <c:axId val="124194176"/>
        <c:scaling>
          <c:orientation val="minMax"/>
        </c:scaling>
        <c:delete val="1"/>
        <c:axPos val="b"/>
        <c:majorTickMark val="out"/>
        <c:minorTickMark val="none"/>
        <c:tickLblPos val="nextTo"/>
        <c:crossAx val="124195968"/>
        <c:crosses val="autoZero"/>
        <c:auto val="1"/>
        <c:lblAlgn val="ctr"/>
        <c:lblOffset val="100"/>
        <c:noMultiLvlLbl val="0"/>
      </c:catAx>
      <c:valAx>
        <c:axId val="124195968"/>
        <c:scaling>
          <c:orientation val="minMax"/>
        </c:scaling>
        <c:delete val="0"/>
        <c:axPos val="l"/>
        <c:majorGridlines>
          <c:spPr>
            <a:ln w="6350">
              <a:solidFill>
                <a:schemeClr val="bg1">
                  <a:lumMod val="85000"/>
                </a:schemeClr>
              </a:solidFill>
              <a:prstDash val="dash"/>
            </a:ln>
          </c:spPr>
        </c:majorGridlines>
        <c:numFmt formatCode="0.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24194176"/>
        <c:crosses val="autoZero"/>
        <c:crossBetween val="between"/>
        <c:majorUnit val="20"/>
      </c:valAx>
    </c:plotArea>
    <c:legend>
      <c:legendPos val="r"/>
      <c:layout>
        <c:manualLayout>
          <c:xMode val="edge"/>
          <c:yMode val="edge"/>
          <c:x val="0.30496506705221327"/>
          <c:y val="0.89389067524115751"/>
          <c:w val="0.42730570441618254"/>
          <c:h val="9.3247588424437297E-2"/>
        </c:manualLayout>
      </c:layout>
      <c:overlay val="0"/>
      <c:spPr>
        <a:solidFill>
          <a:schemeClr val="bg1"/>
        </a:solidFill>
      </c:spPr>
      <c:txPr>
        <a:bodyPr/>
        <a:lstStyle/>
        <a:p>
          <a:pPr>
            <a:defRPr sz="63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2157590827462357"/>
          <c:w val="0.85102493438320215"/>
          <c:h val="0.72077763963715058"/>
        </c:manualLayout>
      </c:layout>
      <c:scatterChart>
        <c:scatterStyle val="lineMarker"/>
        <c:varyColors val="0"/>
        <c:ser>
          <c:idx val="0"/>
          <c:order val="0"/>
          <c:tx>
            <c:strRef>
              <c:f>'Fig 8'!$H$4</c:f>
              <c:strCache>
                <c:ptCount val="1"/>
                <c:pt idx="0">
                  <c:v>Rural</c:v>
                </c:pt>
              </c:strCache>
            </c:strRef>
          </c:tx>
          <c:marker>
            <c:symbol val="none"/>
          </c:marker>
          <c:xVal>
            <c:numRef>
              <c:f>'Fig 8'!$G$5:$G$44</c:f>
              <c:numCache>
                <c:formatCode>General</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xVal>
          <c:yVal>
            <c:numRef>
              <c:f>'Fig 8'!$H$5:$H$44</c:f>
              <c:numCache>
                <c:formatCode>0%</c:formatCode>
                <c:ptCount val="40"/>
                <c:pt idx="0">
                  <c:v>1.7338835523806221E-5</c:v>
                </c:pt>
                <c:pt idx="1">
                  <c:v>5.2016506571418661E-5</c:v>
                </c:pt>
                <c:pt idx="2">
                  <c:v>1.2137184866664355E-4</c:v>
                </c:pt>
                <c:pt idx="3">
                  <c:v>8.6694177619031103E-5</c:v>
                </c:pt>
                <c:pt idx="4">
                  <c:v>3.4677671047612441E-4</c:v>
                </c:pt>
                <c:pt idx="5">
                  <c:v>4.5080972361896177E-4</c:v>
                </c:pt>
                <c:pt idx="6">
                  <c:v>6.2419807885702395E-4</c:v>
                </c:pt>
                <c:pt idx="7">
                  <c:v>1.9419495786662968E-3</c:v>
                </c:pt>
                <c:pt idx="8">
                  <c:v>3.1556680653327322E-3</c:v>
                </c:pt>
                <c:pt idx="9">
                  <c:v>5.2536671637132852E-3</c:v>
                </c:pt>
                <c:pt idx="10">
                  <c:v>7.3516662620938377E-3</c:v>
                </c:pt>
                <c:pt idx="11">
                  <c:v>1.0680722682664632E-2</c:v>
                </c:pt>
                <c:pt idx="12">
                  <c:v>1.5084786905711413E-2</c:v>
                </c:pt>
                <c:pt idx="13">
                  <c:v>2.0373131740472311E-2</c:v>
                </c:pt>
                <c:pt idx="14">
                  <c:v>2.597357561466172E-2</c:v>
                </c:pt>
                <c:pt idx="15">
                  <c:v>3.3446613725422202E-2</c:v>
                </c:pt>
                <c:pt idx="16">
                  <c:v>4.4023303394943994E-2</c:v>
                </c:pt>
                <c:pt idx="17">
                  <c:v>5.6195165932655965E-2</c:v>
                </c:pt>
                <c:pt idx="18">
                  <c:v>6.5748864306273191E-2</c:v>
                </c:pt>
                <c:pt idx="19">
                  <c:v>8.0504213337032282E-2</c:v>
                </c:pt>
                <c:pt idx="20">
                  <c:v>9.1236952526268331E-2</c:v>
                </c:pt>
                <c:pt idx="21">
                  <c:v>9.9022089676457328E-2</c:v>
                </c:pt>
                <c:pt idx="22">
                  <c:v>0.10431043451121823</c:v>
                </c:pt>
                <c:pt idx="23">
                  <c:v>0.10165759267607588</c:v>
                </c:pt>
                <c:pt idx="24">
                  <c:v>8.3330443527412701E-2</c:v>
                </c:pt>
                <c:pt idx="25">
                  <c:v>6.3234733155321285E-2</c:v>
                </c:pt>
                <c:pt idx="26">
                  <c:v>4.1075701355896936E-2</c:v>
                </c:pt>
                <c:pt idx="27">
                  <c:v>2.5262683358185663E-2</c:v>
                </c:pt>
                <c:pt idx="28">
                  <c:v>1.2865415958664216E-2</c:v>
                </c:pt>
                <c:pt idx="29">
                  <c:v>7.108922564760551E-3</c:v>
                </c:pt>
                <c:pt idx="30">
                  <c:v>3.5371224468564691E-3</c:v>
                </c:pt>
                <c:pt idx="31">
                  <c:v>1.3871068419044977E-3</c:v>
                </c:pt>
                <c:pt idx="32">
                  <c:v>9.1895828276172971E-4</c:v>
                </c:pt>
                <c:pt idx="33">
                  <c:v>3.1209903942851198E-4</c:v>
                </c:pt>
                <c:pt idx="34">
                  <c:v>1.2137184866664355E-4</c:v>
                </c:pt>
                <c:pt idx="35">
                  <c:v>2.2540486180948089E-4</c:v>
                </c:pt>
                <c:pt idx="36">
                  <c:v>8.6694177619031103E-5</c:v>
                </c:pt>
                <c:pt idx="37">
                  <c:v>3.4677671047612443E-5</c:v>
                </c:pt>
                <c:pt idx="38">
                  <c:v>1.7338835523806221E-5</c:v>
                </c:pt>
                <c:pt idx="39">
                  <c:v>8.6694177619031103E-5</c:v>
                </c:pt>
              </c:numCache>
            </c:numRef>
          </c:yVal>
          <c:smooth val="0"/>
        </c:ser>
        <c:ser>
          <c:idx val="1"/>
          <c:order val="1"/>
          <c:tx>
            <c:strRef>
              <c:f>'Fig 8'!$I$4</c:f>
              <c:strCache>
                <c:ptCount val="1"/>
                <c:pt idx="0">
                  <c:v>Urbain</c:v>
                </c:pt>
              </c:strCache>
            </c:strRef>
          </c:tx>
          <c:spPr>
            <a:ln>
              <a:solidFill>
                <a:srgbClr val="D60093"/>
              </a:solidFill>
            </a:ln>
          </c:spPr>
          <c:marker>
            <c:symbol val="none"/>
          </c:marker>
          <c:xVal>
            <c:numRef>
              <c:f>'Fig 8'!$G$5:$G$44</c:f>
              <c:numCache>
                <c:formatCode>General</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xVal>
          <c:yVal>
            <c:numRef>
              <c:f>'Fig 8'!$I$5:$I$44</c:f>
              <c:numCache>
                <c:formatCode>0%</c:formatCode>
                <c:ptCount val="40"/>
                <c:pt idx="0">
                  <c:v>1.1221116414766989E-4</c:v>
                </c:pt>
                <c:pt idx="1">
                  <c:v>8.6316280113592225E-5</c:v>
                </c:pt>
                <c:pt idx="2">
                  <c:v>9.9263722130631064E-5</c:v>
                </c:pt>
                <c:pt idx="3">
                  <c:v>1.1221116414766989E-4</c:v>
                </c:pt>
                <c:pt idx="4">
                  <c:v>1.9421163025558249E-4</c:v>
                </c:pt>
                <c:pt idx="5">
                  <c:v>3.3231767843733007E-4</c:v>
                </c:pt>
                <c:pt idx="6">
                  <c:v>6.9916186892009702E-4</c:v>
                </c:pt>
                <c:pt idx="7">
                  <c:v>1.1695855955391747E-3</c:v>
                </c:pt>
                <c:pt idx="8">
                  <c:v>2.4470665412203397E-3</c:v>
                </c:pt>
                <c:pt idx="9">
                  <c:v>6.6765642667863589E-3</c:v>
                </c:pt>
                <c:pt idx="10">
                  <c:v>1.4060922030504174E-2</c:v>
                </c:pt>
                <c:pt idx="11">
                  <c:v>2.4371401690072764E-2</c:v>
                </c:pt>
                <c:pt idx="12">
                  <c:v>2.5618671937714173E-2</c:v>
                </c:pt>
                <c:pt idx="13">
                  <c:v>2.321907935055631E-2</c:v>
                </c:pt>
                <c:pt idx="14">
                  <c:v>1.7379783000871795E-2</c:v>
                </c:pt>
                <c:pt idx="15">
                  <c:v>1.3150285275305776E-2</c:v>
                </c:pt>
                <c:pt idx="16">
                  <c:v>1.4962927157691212E-2</c:v>
                </c:pt>
                <c:pt idx="17">
                  <c:v>2.1678333750528689E-2</c:v>
                </c:pt>
                <c:pt idx="18">
                  <c:v>3.0909859908677374E-2</c:v>
                </c:pt>
                <c:pt idx="19">
                  <c:v>4.6183525674777522E-2</c:v>
                </c:pt>
                <c:pt idx="20">
                  <c:v>6.059402863974174E-2</c:v>
                </c:pt>
                <c:pt idx="21">
                  <c:v>8.1344462379049312E-2</c:v>
                </c:pt>
                <c:pt idx="22">
                  <c:v>9.9432038876852563E-2</c:v>
                </c:pt>
                <c:pt idx="23">
                  <c:v>0.11565949953820791</c:v>
                </c:pt>
                <c:pt idx="24">
                  <c:v>0.11158537111684635</c:v>
                </c:pt>
                <c:pt idx="25">
                  <c:v>9.5836965810121452E-2</c:v>
                </c:pt>
                <c:pt idx="26">
                  <c:v>7.453842369209257E-2</c:v>
                </c:pt>
                <c:pt idx="27">
                  <c:v>5.5691263929289705E-2</c:v>
                </c:pt>
                <c:pt idx="28">
                  <c:v>3.3762612966431599E-2</c:v>
                </c:pt>
                <c:pt idx="29">
                  <c:v>2.2407706317488542E-2</c:v>
                </c:pt>
                <c:pt idx="30">
                  <c:v>7.9022554443993684E-3</c:v>
                </c:pt>
                <c:pt idx="31">
                  <c:v>3.2282288762483491E-3</c:v>
                </c:pt>
                <c:pt idx="32">
                  <c:v>1.1523223395164563E-3</c:v>
                </c:pt>
                <c:pt idx="33">
                  <c:v>5.8263489076674753E-4</c:v>
                </c:pt>
                <c:pt idx="34">
                  <c:v>3.0642279440325242E-4</c:v>
                </c:pt>
                <c:pt idx="35">
                  <c:v>1.4242186218742716E-4</c:v>
                </c:pt>
                <c:pt idx="36">
                  <c:v>9.4947908124951442E-5</c:v>
                </c:pt>
                <c:pt idx="37">
                  <c:v>3.8842326051116504E-5</c:v>
                </c:pt>
                <c:pt idx="38">
                  <c:v>5.1789768068155336E-5</c:v>
                </c:pt>
                <c:pt idx="39">
                  <c:v>3.2800186443165047E-4</c:v>
                </c:pt>
              </c:numCache>
            </c:numRef>
          </c:yVal>
          <c:smooth val="0"/>
        </c:ser>
        <c:dLbls>
          <c:showLegendKey val="0"/>
          <c:showVal val="0"/>
          <c:showCatName val="0"/>
          <c:showSerName val="0"/>
          <c:showPercent val="0"/>
          <c:showBubbleSize val="0"/>
        </c:dLbls>
        <c:axId val="124232832"/>
        <c:axId val="124234368"/>
      </c:scatterChart>
      <c:valAx>
        <c:axId val="124232832"/>
        <c:scaling>
          <c:orientation val="minMax"/>
          <c:max val="4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24234368"/>
        <c:crosses val="autoZero"/>
        <c:crossBetween val="midCat"/>
        <c:majorUnit val="5"/>
      </c:valAx>
      <c:valAx>
        <c:axId val="124234368"/>
        <c:scaling>
          <c:orientation val="minMax"/>
          <c:max val="0.15000000000000002"/>
        </c:scaling>
        <c:delete val="0"/>
        <c:axPos val="l"/>
        <c:majorGridlines>
          <c:spPr>
            <a:ln>
              <a:solidFill>
                <a:schemeClr val="bg1">
                  <a:lumMod val="85000"/>
                </a:schemeClr>
              </a:solidFill>
              <a:prstDash val="dash"/>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24232832"/>
        <c:crosses val="autoZero"/>
        <c:crossBetween val="midCat"/>
        <c:majorUnit val="5.000000000000001E-2"/>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9525</xdr:rowOff>
    </xdr:from>
    <xdr:to>
      <xdr:col>7</xdr:col>
      <xdr:colOff>171450</xdr:colOff>
      <xdr:row>20</xdr:row>
      <xdr:rowOff>0</xdr:rowOff>
    </xdr:to>
    <xdr:graphicFrame macro="">
      <xdr:nvGraphicFramePr>
        <xdr:cNvPr id="22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0.09534</cdr:x>
      <cdr:y>0.71362</cdr:y>
    </cdr:from>
    <cdr:to>
      <cdr:x>0.60821</cdr:x>
      <cdr:y>0.76943</cdr:y>
    </cdr:to>
    <cdr:sp macro="" textlink="">
      <cdr:nvSpPr>
        <cdr:cNvPr id="2" name="ZoneTexte 1"/>
        <cdr:cNvSpPr txBox="1"/>
      </cdr:nvSpPr>
      <cdr:spPr>
        <a:xfrm xmlns:a="http://schemas.openxmlformats.org/drawingml/2006/main">
          <a:off x="598258" y="2434467"/>
          <a:ext cx="3220265" cy="18995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Part du privé</a:t>
          </a:r>
          <a:r>
            <a:rPr lang="fr-FR" sz="800" baseline="0">
              <a:latin typeface="Arial" panose="020B0604020202020204" pitchFamily="34" charset="0"/>
              <a:cs typeface="Arial" panose="020B0604020202020204" pitchFamily="34" charset="0"/>
            </a:rPr>
            <a:t> hors contrat dans l'ensemble du premier degré</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0.45453</cdr:x>
      <cdr:y>0.30764</cdr:y>
    </cdr:from>
    <cdr:to>
      <cdr:x>0.61327</cdr:x>
      <cdr:y>0.40077</cdr:y>
    </cdr:to>
    <cdr:sp macro="" textlink="">
      <cdr:nvSpPr>
        <cdr:cNvPr id="3" name="ZoneTexte 1"/>
        <cdr:cNvSpPr txBox="1"/>
      </cdr:nvSpPr>
      <cdr:spPr>
        <a:xfrm xmlns:a="http://schemas.openxmlformats.org/drawingml/2006/main">
          <a:off x="2848959" y="1058577"/>
          <a:ext cx="999579" cy="3279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a:latin typeface="Arial" panose="020B0604020202020204" pitchFamily="34" charset="0"/>
              <a:cs typeface="Arial" panose="020B0604020202020204" pitchFamily="34" charset="0"/>
            </a:rPr>
            <a:t>Effectif</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privé</a:t>
          </a:r>
          <a:r>
            <a:rPr lang="fr-FR" sz="800" baseline="0">
              <a:latin typeface="Arial" panose="020B0604020202020204" pitchFamily="34" charset="0"/>
              <a:cs typeface="Arial" panose="020B0604020202020204" pitchFamily="34" charset="0"/>
            </a:rPr>
            <a:t> hors contrat </a:t>
          </a:r>
          <a:endParaRPr lang="fr-FR" sz="8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11</xdr:col>
      <xdr:colOff>400050</xdr:colOff>
      <xdr:row>21</xdr:row>
      <xdr:rowOff>276225</xdr:rowOff>
    </xdr:to>
    <xdr:pic>
      <xdr:nvPicPr>
        <xdr:cNvPr id="3300"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8763000" cy="39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xdr:row>
      <xdr:rowOff>95250</xdr:rowOff>
    </xdr:from>
    <xdr:to>
      <xdr:col>6</xdr:col>
      <xdr:colOff>142875</xdr:colOff>
      <xdr:row>19</xdr:row>
      <xdr:rowOff>133350</xdr:rowOff>
    </xdr:to>
    <xdr:graphicFrame macro="">
      <xdr:nvGraphicFramePr>
        <xdr:cNvPr id="431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0.24123</cdr:x>
      <cdr:y>0.01286</cdr:y>
    </cdr:from>
    <cdr:to>
      <cdr:x>0.33082</cdr:x>
      <cdr:y>0.09574</cdr:y>
    </cdr:to>
    <cdr:sp macro="" textlink="">
      <cdr:nvSpPr>
        <cdr:cNvPr id="2" name="ZoneTexte 1"/>
        <cdr:cNvSpPr txBox="1"/>
      </cdr:nvSpPr>
      <cdr:spPr>
        <a:xfrm xmlns:a="http://schemas.openxmlformats.org/drawingml/2006/main">
          <a:off x="1299905" y="38100"/>
          <a:ext cx="481270" cy="24765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nchor="ctr" anchorCtr="0"/>
        <a:lstStyle xmlns:a="http://schemas.openxmlformats.org/drawingml/2006/main"/>
        <a:p xmlns:a="http://schemas.openxmlformats.org/drawingml/2006/main">
          <a:pPr algn="ctr"/>
          <a:r>
            <a:rPr lang="fr-FR" sz="1400" b="1">
              <a:latin typeface="Arial" panose="020B0604020202020204" pitchFamily="34" charset="0"/>
              <a:cs typeface="Arial" panose="020B0604020202020204" pitchFamily="34" charset="0"/>
            </a:rPr>
            <a:t>CP</a:t>
          </a:r>
        </a:p>
      </cdr:txBody>
    </cdr:sp>
  </cdr:relSizeAnchor>
  <cdr:relSizeAnchor xmlns:cdr="http://schemas.openxmlformats.org/drawingml/2006/chartDrawing">
    <cdr:from>
      <cdr:x>0.54634</cdr:x>
      <cdr:y>0.04947</cdr:y>
    </cdr:from>
    <cdr:to>
      <cdr:x>0.54634</cdr:x>
      <cdr:y>0.90031</cdr:y>
    </cdr:to>
    <cdr:cxnSp macro="">
      <cdr:nvCxnSpPr>
        <cdr:cNvPr id="5" name="Connecteur droit 4"/>
        <cdr:cNvCxnSpPr/>
      </cdr:nvCxnSpPr>
      <cdr:spPr>
        <a:xfrm xmlns:a="http://schemas.openxmlformats.org/drawingml/2006/main" flipV="1">
          <a:off x="2933700" y="138114"/>
          <a:ext cx="0" cy="2381251"/>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0.15514</cdr:x>
      <cdr:y>0.11391</cdr:y>
    </cdr:from>
    <cdr:to>
      <cdr:x>0.25946</cdr:x>
      <cdr:y>0.20097</cdr:y>
    </cdr:to>
    <cdr:sp macro="" textlink="">
      <cdr:nvSpPr>
        <cdr:cNvPr id="6" name="ZoneTexte 1"/>
        <cdr:cNvSpPr txBox="1"/>
      </cdr:nvSpPr>
      <cdr:spPr>
        <a:xfrm xmlns:a="http://schemas.openxmlformats.org/drawingml/2006/main">
          <a:off x="841375" y="317500"/>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0.61584</cdr:x>
      <cdr:y>0.11778</cdr:y>
    </cdr:from>
    <cdr:to>
      <cdr:x>0.71868</cdr:x>
      <cdr:y>0.20461</cdr:y>
    </cdr:to>
    <cdr:sp macro="" textlink="">
      <cdr:nvSpPr>
        <cdr:cNvPr id="7" name="ZoneTexte 1"/>
        <cdr:cNvSpPr txBox="1"/>
      </cdr:nvSpPr>
      <cdr:spPr>
        <a:xfrm xmlns:a="http://schemas.openxmlformats.org/drawingml/2006/main">
          <a:off x="3308350" y="327025"/>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0.39598</cdr:x>
      <cdr:y>0.1105</cdr:y>
    </cdr:from>
    <cdr:to>
      <cdr:x>0.4993</cdr:x>
      <cdr:y>0.19782</cdr:y>
    </cdr:to>
    <cdr:sp macro="" textlink="">
      <cdr:nvSpPr>
        <cdr:cNvPr id="8" name="ZoneTexte 1"/>
        <cdr:cNvSpPr txBox="1"/>
      </cdr:nvSpPr>
      <cdr:spPr>
        <a:xfrm xmlns:a="http://schemas.openxmlformats.org/drawingml/2006/main">
          <a:off x="2127250" y="307975"/>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0.85062</cdr:x>
      <cdr:y>0.11391</cdr:y>
    </cdr:from>
    <cdr:to>
      <cdr:x>0.95444</cdr:x>
      <cdr:y>0.20097</cdr:y>
    </cdr:to>
    <cdr:sp macro="" textlink="">
      <cdr:nvSpPr>
        <cdr:cNvPr id="9" name="ZoneTexte 1"/>
        <cdr:cNvSpPr txBox="1"/>
      </cdr:nvSpPr>
      <cdr:spPr>
        <a:xfrm xmlns:a="http://schemas.openxmlformats.org/drawingml/2006/main">
          <a:off x="4565650" y="317500"/>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0.70843</cdr:x>
      <cdr:y>0.00667</cdr:y>
    </cdr:from>
    <cdr:to>
      <cdr:x>0.82801</cdr:x>
      <cdr:y>0.11181</cdr:y>
    </cdr:to>
    <cdr:sp macro="" textlink="">
      <cdr:nvSpPr>
        <cdr:cNvPr id="12" name="ZoneTexte 1"/>
        <cdr:cNvSpPr txBox="1"/>
      </cdr:nvSpPr>
      <cdr:spPr>
        <a:xfrm xmlns:a="http://schemas.openxmlformats.org/drawingml/2006/main">
          <a:off x="3800476" y="19050"/>
          <a:ext cx="647699" cy="314325"/>
        </a:xfrm>
        <a:prstGeom xmlns:a="http://schemas.openxmlformats.org/drawingml/2006/main" prst="rect">
          <a:avLst/>
        </a:prstGeom>
        <a:ln xmlns:a="http://schemas.openxmlformats.org/drawingml/2006/main">
          <a:solidFill>
            <a:schemeClr val="tx1"/>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400" b="1">
              <a:latin typeface="Arial" panose="020B0604020202020204" pitchFamily="34" charset="0"/>
              <a:cs typeface="Arial" panose="020B0604020202020204" pitchFamily="34" charset="0"/>
            </a:rPr>
            <a:t>CE1</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28575</xdr:colOff>
      <xdr:row>3</xdr:row>
      <xdr:rowOff>57150</xdr:rowOff>
    </xdr:from>
    <xdr:to>
      <xdr:col>5</xdr:col>
      <xdr:colOff>85725</xdr:colOff>
      <xdr:row>21</xdr:row>
      <xdr:rowOff>57150</xdr:rowOff>
    </xdr:to>
    <xdr:graphicFrame macro="">
      <xdr:nvGraphicFramePr>
        <xdr:cNvPr id="35953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0.31453</cdr:x>
      <cdr:y>0.93219</cdr:y>
    </cdr:from>
    <cdr:to>
      <cdr:x>0.31453</cdr:x>
      <cdr:y>0.93243</cdr:y>
    </cdr:to>
    <cdr:sp macro="" textlink="">
      <cdr:nvSpPr>
        <cdr:cNvPr id="2" name="ZoneTexte 1"/>
        <cdr:cNvSpPr txBox="1"/>
      </cdr:nvSpPr>
      <cdr:spPr>
        <a:xfrm xmlns:a="http://schemas.openxmlformats.org/drawingml/2006/main">
          <a:off x="1466850" y="2514600"/>
          <a:ext cx="19050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Nombre d'élèves</a:t>
          </a:r>
          <a:r>
            <a:rPr lang="fr-FR" sz="1000" baseline="0">
              <a:latin typeface="Arial" panose="020B0604020202020204" pitchFamily="34" charset="0"/>
              <a:cs typeface="Arial" panose="020B0604020202020204" pitchFamily="34" charset="0"/>
            </a:rPr>
            <a:t> par classe</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0</cdr:x>
      <cdr:y>0</cdr:y>
    </cdr:to>
    <cdr:sp macro="" textlink="">
      <cdr:nvSpPr>
        <cdr:cNvPr id="3" name="ZoneTexte 1"/>
        <cdr:cNvSpPr txBox="1"/>
      </cdr:nvSpPr>
      <cdr:spPr>
        <a:xfrm xmlns:a="http://schemas.openxmlformats.org/drawingml/2006/main">
          <a:off x="3174" y="0"/>
          <a:ext cx="3082926"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Répartition (%) du nombre d'élèves</a:t>
          </a:r>
          <a:r>
            <a:rPr lang="fr-FR" sz="1000" b="1" baseline="0">
              <a:latin typeface="Arial" panose="020B0604020202020204" pitchFamily="34" charset="0"/>
              <a:cs typeface="Arial" panose="020B0604020202020204" pitchFamily="34" charset="0"/>
            </a:rPr>
            <a:t> par classe</a:t>
          </a:r>
          <a:endParaRPr lang="fr-FR"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0.3854</cdr:x>
      <cdr:y>0.38565</cdr:y>
    </cdr:from>
    <cdr:to>
      <cdr:x>0.49843</cdr:x>
      <cdr:y>0.46754</cdr:y>
    </cdr:to>
    <cdr:sp macro="" textlink="">
      <cdr:nvSpPr>
        <cdr:cNvPr id="4" name="ZoneTexte 1"/>
        <cdr:cNvSpPr txBox="1"/>
      </cdr:nvSpPr>
      <cdr:spPr>
        <a:xfrm xmlns:a="http://schemas.openxmlformats.org/drawingml/2006/main">
          <a:off x="1773237" y="1042987"/>
          <a:ext cx="511175"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Rural</a:t>
          </a:r>
        </a:p>
      </cdr:txBody>
    </cdr:sp>
  </cdr:relSizeAnchor>
  <cdr:relSizeAnchor xmlns:cdr="http://schemas.openxmlformats.org/drawingml/2006/chartDrawing">
    <cdr:from>
      <cdr:x>0.69416</cdr:x>
      <cdr:y>0.25848</cdr:y>
    </cdr:from>
    <cdr:to>
      <cdr:x>0.83003</cdr:x>
      <cdr:y>0.34035</cdr:y>
    </cdr:to>
    <cdr:sp macro="" textlink="">
      <cdr:nvSpPr>
        <cdr:cNvPr id="5" name="ZoneTexte 1"/>
        <cdr:cNvSpPr txBox="1"/>
      </cdr:nvSpPr>
      <cdr:spPr>
        <a:xfrm xmlns:a="http://schemas.openxmlformats.org/drawingml/2006/main">
          <a:off x="3178176" y="701676"/>
          <a:ext cx="622299"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Urbain</a:t>
          </a:r>
        </a:p>
      </cdr:txBody>
    </cdr:sp>
  </cdr:relSizeAnchor>
  <cdr:relSizeAnchor xmlns:cdr="http://schemas.openxmlformats.org/drawingml/2006/chartDrawing">
    <cdr:from>
      <cdr:x>0.46048</cdr:x>
      <cdr:y>0.47018</cdr:y>
    </cdr:from>
    <cdr:to>
      <cdr:x>0.48999</cdr:x>
      <cdr:y>0.53402</cdr:y>
    </cdr:to>
    <cdr:cxnSp macro="">
      <cdr:nvCxnSpPr>
        <cdr:cNvPr id="7" name="Connecteur droit avec flèche 6"/>
        <cdr:cNvCxnSpPr/>
      </cdr:nvCxnSpPr>
      <cdr:spPr>
        <a:xfrm xmlns:a="http://schemas.openxmlformats.org/drawingml/2006/main">
          <a:off x="2109787" y="1276351"/>
          <a:ext cx="134938" cy="17462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0.67378</cdr:x>
      <cdr:y>0.34032</cdr:y>
    </cdr:from>
    <cdr:to>
      <cdr:x>0.72239</cdr:x>
      <cdr:y>0.41122</cdr:y>
    </cdr:to>
    <cdr:cxnSp macro="">
      <cdr:nvCxnSpPr>
        <cdr:cNvPr id="9" name="Connecteur droit avec flèche 8"/>
        <cdr:cNvCxnSpPr/>
      </cdr:nvCxnSpPr>
      <cdr:spPr>
        <a:xfrm xmlns:a="http://schemas.openxmlformats.org/drawingml/2006/main" flipH="1">
          <a:off x="3086100" y="927100"/>
          <a:ext cx="222250" cy="19050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0</xdr:col>
      <xdr:colOff>104775</xdr:colOff>
      <xdr:row>12</xdr:row>
      <xdr:rowOff>28575</xdr:rowOff>
    </xdr:from>
    <xdr:ext cx="9217012" cy="4543425"/>
    <xdr:sp macro="" textlink="">
      <xdr:nvSpPr>
        <xdr:cNvPr id="2" name="ZoneTexte 1"/>
        <xdr:cNvSpPr txBox="1"/>
      </xdr:nvSpPr>
      <xdr:spPr>
        <a:xfrm>
          <a:off x="104775" y="2124075"/>
          <a:ext cx="9248775" cy="454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fr-FR" sz="1050" b="1">
              <a:solidFill>
                <a:schemeClr val="dk1"/>
              </a:solidFill>
              <a:effectLst/>
              <a:latin typeface="Arial" panose="020B0604020202020204" pitchFamily="34" charset="0"/>
              <a:ea typeface="+mn-ea"/>
              <a:cs typeface="Arial" panose="020B0604020202020204" pitchFamily="34" charset="0"/>
            </a:rPr>
            <a:t>Méthodologie</a:t>
          </a:r>
        </a:p>
        <a:p>
          <a:pPr algn="l"/>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Les taux de redoublement dans le premier degré sont calculés à partir de remontées DIAPRE (données individuelles anonymes du premier degré) issues de l'Outil numérique pour la direction d'école (ONDE) à la date du 15 octobre 2020. Dans le fichier Diapre,</a:t>
          </a:r>
          <a:r>
            <a:rPr lang="fr-FR" sz="1000" baseline="0">
              <a:solidFill>
                <a:schemeClr val="dk1"/>
              </a:solidFill>
              <a:effectLst/>
              <a:latin typeface="Arial" panose="020B0604020202020204" pitchFamily="34" charset="0"/>
              <a:ea typeface="+mn-ea"/>
              <a:cs typeface="Arial" panose="020B0604020202020204" pitchFamily="34" charset="0"/>
            </a:rPr>
            <a:t> on dispose pour chaque élève d'informations relatives à sa scolarité pour l'année en cours et pour l'année précédente.</a:t>
          </a:r>
          <a:endParaRPr lang="fr-FR" sz="1000">
            <a:solidFill>
              <a:schemeClr val="dk1"/>
            </a:solidFill>
            <a:effectLst/>
            <a:latin typeface="Arial" panose="020B0604020202020204" pitchFamily="34" charset="0"/>
            <a:ea typeface="+mn-ea"/>
            <a:cs typeface="Arial" panose="020B0604020202020204" pitchFamily="34" charset="0"/>
          </a:endParaRPr>
        </a:p>
        <a:p>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taux de redoublement</a:t>
          </a:r>
          <a:r>
            <a:rPr lang="fr-FR" sz="1000" baseline="0">
              <a:solidFill>
                <a:schemeClr val="dk1"/>
              </a:solidFill>
              <a:effectLst/>
              <a:latin typeface="Arial" panose="020B0604020202020204" pitchFamily="34" charset="0"/>
              <a:ea typeface="+mn-ea"/>
              <a:cs typeface="Arial" panose="020B0604020202020204" pitchFamily="34" charset="0"/>
            </a:rPr>
            <a:t> correspond au rapport entre le nombre de redoublants et l'effectif total d'élèves à un niveau donné l'année précédente.</a:t>
          </a:r>
        </a:p>
        <a:p>
          <a:endParaRPr lang="fr-FR" sz="500" baseline="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nombre de redoublants correspond au nombre d’élèves du secteur public à la rentrée N et venant du secteur public (rentrée N-1) scolarisés au même niveau aux rentrées N et N-1.</a:t>
          </a:r>
        </a:p>
        <a:p>
          <a:r>
            <a:rPr lang="fr-FR" sz="1000">
              <a:solidFill>
                <a:schemeClr val="dk1"/>
              </a:solidFill>
              <a:effectLst/>
              <a:latin typeface="Arial" panose="020B0604020202020204" pitchFamily="34" charset="0"/>
              <a:ea typeface="+mn-ea"/>
              <a:cs typeface="Arial" panose="020B0604020202020204" pitchFamily="34" charset="0"/>
            </a:rPr>
            <a:t> </a:t>
          </a:r>
        </a:p>
        <a:p>
          <a:pPr marL="0" indent="0"/>
          <a:r>
            <a:rPr lang="fr-FR" sz="1000" baseline="0">
              <a:solidFill>
                <a:schemeClr val="dk1"/>
              </a:solidFill>
              <a:effectLst/>
              <a:latin typeface="Arial" panose="020B0604020202020204" pitchFamily="34" charset="0"/>
              <a:ea typeface="+mn-ea"/>
              <a:cs typeface="Arial" panose="020B0604020202020204" pitchFamily="34" charset="0"/>
            </a:rPr>
            <a:t>La méthode de calcul est différente pour les élèves du CP au CM1 et pour les élèves de CM2. </a:t>
          </a:r>
        </a:p>
        <a:p>
          <a:pPr marL="0" marR="0" indent="0" defTabSz="914400" eaLnBrk="1" fontAlgn="auto" latinLnBrk="0" hangingPunct="1">
            <a:lnSpc>
              <a:spcPct val="100000"/>
            </a:lnSpc>
            <a:spcBef>
              <a:spcPts val="0"/>
            </a:spcBef>
            <a:spcAft>
              <a:spcPts val="0"/>
            </a:spcAft>
            <a:buClrTx/>
            <a:buSzTx/>
            <a:buFontTx/>
            <a:buNone/>
            <a:tabLst/>
            <a:defRPr/>
          </a:pPr>
          <a:r>
            <a:rPr lang="fr-FR" sz="1000" baseline="0">
              <a:solidFill>
                <a:schemeClr val="dk1"/>
              </a:solidFill>
              <a:effectLst/>
              <a:latin typeface="Arial" panose="020B0604020202020204" pitchFamily="34" charset="0"/>
              <a:ea typeface="+mn-ea"/>
              <a:cs typeface="Arial" panose="020B0604020202020204" pitchFamily="34" charset="0"/>
            </a:rPr>
            <a:t>Dans le fichier Diapre, on ne retrouve que les élèves de CM2 maintenus. Ainsi, le nombre d’élèves maintenus en CM2 en 2019 est rapporté au nombre total d’élèves de CM2 de la même année. Pour les élèves de CM2, on calcule donc une part de redoublants et non un taux de redoublement.</a:t>
          </a:r>
        </a:p>
        <a:p>
          <a:r>
            <a:rPr lang="fr-FR" sz="1000" b="1" u="none" strike="noStrike">
              <a:solidFill>
                <a:schemeClr val="dk1"/>
              </a:solidFill>
              <a:effectLst/>
              <a:latin typeface="Arial" panose="020B0604020202020204" pitchFamily="34" charset="0"/>
              <a:ea typeface="+mn-ea"/>
              <a:cs typeface="Arial" panose="020B0604020202020204" pitchFamily="34" charset="0"/>
            </a:rPr>
            <a:t> </a:t>
          </a:r>
          <a:endParaRPr lang="fr-FR" sz="1000">
            <a:solidFill>
              <a:schemeClr val="dk1"/>
            </a:solidFill>
            <a:effectLst/>
            <a:latin typeface="Arial" panose="020B0604020202020204" pitchFamily="34" charset="0"/>
            <a:ea typeface="+mn-ea"/>
            <a:cs typeface="Arial" panose="020B0604020202020204" pitchFamily="34" charset="0"/>
          </a:endParaRPr>
        </a:p>
        <a:p>
          <a:r>
            <a:rPr lang="fr-FR" sz="1100" b="1"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du CP au CM1 de l’académie N-1 :</a:t>
          </a:r>
        </a:p>
        <a:p>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au</a:t>
          </a:r>
          <a:r>
            <a:rPr lang="fr-FR" sz="1000" baseline="0">
              <a:solidFill>
                <a:schemeClr val="dk1"/>
              </a:solidFill>
              <a:effectLst/>
              <a:latin typeface="Arial" panose="020B0604020202020204" pitchFamily="34" charset="0"/>
              <a:ea typeface="+mn-ea"/>
              <a:cs typeface="Arial" panose="020B0604020202020204" pitchFamily="34" charset="0"/>
            </a:rPr>
            <a:t> même niveau i pour les années scolaires N et N-1, présents dans l'académie N-1 quelque soit l'académie l'année N</a:t>
          </a: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solidFill>
              <a:schemeClr val="dk1"/>
            </a:solidFill>
            <a:effectLst/>
            <a:latin typeface="Arial" panose="020B0604020202020204" pitchFamily="34" charset="0"/>
            <a:ea typeface="+mn-ea"/>
            <a:cs typeface="Arial" panose="020B0604020202020204" pitchFamily="34" charset="0"/>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de niveau i l'année</a:t>
          </a:r>
          <a:r>
            <a:rPr lang="fr-FR" sz="1000" baseline="0">
              <a:solidFill>
                <a:schemeClr val="dk1"/>
              </a:solidFill>
              <a:effectLst/>
              <a:latin typeface="Arial" panose="020B0604020202020204" pitchFamily="34" charset="0"/>
              <a:ea typeface="+mn-ea"/>
              <a:cs typeface="Arial" panose="020B0604020202020204" pitchFamily="34" charset="0"/>
            </a:rPr>
            <a:t> N-1 de l'académie N-1</a:t>
          </a:r>
        </a:p>
        <a:p>
          <a:endParaRPr lang="fr-FR" sz="1100">
            <a:solidFill>
              <a:schemeClr val="dk1"/>
            </a:solidFill>
            <a:effectLst/>
            <a:latin typeface="+mn-lt"/>
            <a:ea typeface="+mn-ea"/>
            <a:cs typeface="+mn-cs"/>
          </a:endParaRP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des CM2 de l’académie N-1 :</a:t>
          </a:r>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a:t>
          </a: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en CM2 </a:t>
          </a:r>
          <a:r>
            <a:rPr lang="fr-FR" sz="1000" baseline="0">
              <a:solidFill>
                <a:schemeClr val="dk1"/>
              </a:solidFill>
              <a:effectLst/>
              <a:latin typeface="Arial" panose="020B0604020202020204" pitchFamily="34" charset="0"/>
              <a:ea typeface="+mn-ea"/>
              <a:cs typeface="Arial" panose="020B0604020202020204" pitchFamily="34" charset="0"/>
            </a:rPr>
            <a:t>pour les années scolaires N et N-1, présents dans l'académie N-1 quelque soit l'académie l'année N</a:t>
          </a:r>
          <a:endParaRPr lang="fr-FR" sz="1000">
            <a:effectLst/>
            <a:latin typeface="Arial" panose="020B0604020202020204" pitchFamily="34" charset="0"/>
            <a:cs typeface="Arial" panose="020B0604020202020204" pitchFamily="34" charset="0"/>
          </a:endParaRP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effectLst/>
            <a:latin typeface="Arial" panose="020B0604020202020204" pitchFamily="34" charset="0"/>
            <a:cs typeface="Arial" panose="020B0604020202020204" pitchFamily="34" charset="0"/>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a:t>
          </a:r>
          <a:r>
            <a:rPr lang="fr-FR" sz="1000" baseline="0">
              <a:solidFill>
                <a:schemeClr val="dk1"/>
              </a:solidFill>
              <a:effectLst/>
              <a:latin typeface="Arial" panose="020B0604020202020204" pitchFamily="34" charset="0"/>
              <a:ea typeface="+mn-ea"/>
              <a:cs typeface="Arial" panose="020B0604020202020204" pitchFamily="34" charset="0"/>
            </a:rPr>
            <a:t> en CM2</a:t>
          </a:r>
          <a:r>
            <a:rPr lang="fr-FR" sz="1000">
              <a:solidFill>
                <a:schemeClr val="dk1"/>
              </a:solidFill>
              <a:effectLst/>
              <a:latin typeface="Arial" panose="020B0604020202020204" pitchFamily="34" charset="0"/>
              <a:ea typeface="+mn-ea"/>
              <a:cs typeface="Arial" panose="020B0604020202020204" pitchFamily="34" charset="0"/>
            </a:rPr>
            <a:t> l'année</a:t>
          </a:r>
          <a:r>
            <a:rPr lang="fr-FR" sz="1000" baseline="0">
              <a:solidFill>
                <a:schemeClr val="dk1"/>
              </a:solidFill>
              <a:effectLst/>
              <a:latin typeface="Arial" panose="020B0604020202020204" pitchFamily="34" charset="0"/>
              <a:ea typeface="+mn-ea"/>
              <a:cs typeface="Arial" panose="020B0604020202020204" pitchFamily="34" charset="0"/>
            </a:rPr>
            <a:t> N dans l'académie N-1</a:t>
          </a:r>
          <a:endParaRPr lang="fr-FR" sz="1000">
            <a:effectLst/>
            <a:latin typeface="Arial" panose="020B0604020202020204" pitchFamily="34" charset="0"/>
            <a:cs typeface="Arial" panose="020B0604020202020204" pitchFamily="34" charset="0"/>
          </a:endParaRPr>
        </a:p>
        <a:p>
          <a:endParaRPr lang="fr-FR" sz="1100">
            <a:solidFill>
              <a:schemeClr val="dk1"/>
            </a:solidFill>
            <a:effectLst/>
            <a:latin typeface="+mn-lt"/>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449580</xdr:colOff>
      <xdr:row>1</xdr:row>
      <xdr:rowOff>49530</xdr:rowOff>
    </xdr:from>
    <xdr:to>
      <xdr:col>12</xdr:col>
      <xdr:colOff>76193</xdr:colOff>
      <xdr:row>17</xdr:row>
      <xdr:rowOff>165741</xdr:rowOff>
    </xdr:to>
    <xdr:sp macro="" textlink="">
      <xdr:nvSpPr>
        <xdr:cNvPr id="2" name="ZoneTexte 1"/>
        <xdr:cNvSpPr txBox="1"/>
      </xdr:nvSpPr>
      <xdr:spPr>
        <a:xfrm>
          <a:off x="447675" y="247650"/>
          <a:ext cx="8772525"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Champ</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Chaque année,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recense l’ensemble des élèves inscrits dans les écoles publiques et privées, y compris hors contrat, du premier degré. Il s’agit de données agrégées par école. </a:t>
          </a:r>
        </a:p>
        <a:p>
          <a:pPr algn="just">
            <a:spcAft>
              <a:spcPts val="0"/>
            </a:spcAft>
          </a:pPr>
          <a:r>
            <a:rPr lang="fr-FR" sz="1000">
              <a:effectLst/>
              <a:latin typeface="Arial" panose="020B0604020202020204" pitchFamily="34" charset="0"/>
              <a:ea typeface="Times"/>
              <a:cs typeface="Arial" panose="020B0604020202020204" pitchFamily="34" charset="0"/>
            </a:rPr>
            <a:t>Simultanément, une photographie de données individuelles non nominatives issues de l’application de gestion administrative et pédagogique « outil numérique pour la direction d’école » (ONDE) est effectuée. Cette photographie, appelée </a:t>
          </a:r>
          <a:r>
            <a:rPr lang="fr-FR" sz="1000" b="1">
              <a:solidFill>
                <a:srgbClr val="CC0066"/>
              </a:solidFill>
              <a:effectLst/>
              <a:latin typeface="Arial" panose="020B0604020202020204" pitchFamily="34" charset="0"/>
              <a:ea typeface="Times"/>
              <a:cs typeface="Arial" panose="020B0604020202020204" pitchFamily="34" charset="0"/>
            </a:rPr>
            <a:t>DIAPRE</a:t>
          </a:r>
          <a:r>
            <a:rPr lang="fr-FR" sz="1000">
              <a:effectLst/>
              <a:latin typeface="Arial" panose="020B0604020202020204" pitchFamily="34" charset="0"/>
              <a:ea typeface="Times"/>
              <a:cs typeface="Arial" panose="020B0604020202020204" pitchFamily="34" charset="0"/>
            </a:rPr>
            <a:t>,</a:t>
          </a:r>
          <a:r>
            <a:rPr lang="fr-FR" sz="1000">
              <a:solidFill>
                <a:srgbClr val="000000"/>
              </a:solidFill>
              <a:effectLst/>
              <a:latin typeface="Arial" panose="020B0604020202020204" pitchFamily="34" charset="0"/>
              <a:ea typeface="Times"/>
              <a:cs typeface="Arial" panose="020B0604020202020204" pitchFamily="34" charset="0"/>
            </a:rPr>
            <a:t> est utilisée pour le calcul d’indicateurs tels que les taux de redoublement, la taille des classes ou encore la composition des classes. Les écoles privées hors contrat </a:t>
          </a:r>
          <a:r>
            <a:rPr lang="fr-FR" sz="1000">
              <a:effectLst/>
              <a:latin typeface="Arial" panose="020B0604020202020204" pitchFamily="34" charset="0"/>
              <a:ea typeface="Times"/>
              <a:cs typeface="Arial" panose="020B0604020202020204" pitchFamily="34" charset="0"/>
            </a:rPr>
            <a:t>n’utilisent pas ou très peu le dispositif ONDE</a:t>
          </a:r>
          <a:r>
            <a:rPr lang="fr-FR" sz="1000">
              <a:solidFill>
                <a:srgbClr val="000000"/>
              </a:solidFill>
              <a:effectLst/>
              <a:latin typeface="Arial" panose="020B0604020202020204" pitchFamily="34" charset="0"/>
              <a:ea typeface="Times"/>
              <a:cs typeface="Arial" panose="020B0604020202020204" pitchFamily="34" charset="0"/>
            </a:rPr>
            <a:t>. Ainsi, Diapre couvre 10,1 % des élèves scolarisés dans le privé hors contrat contre 99,9 % pour le public et 99,4 % pour le privé sous contrat.</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b="1">
              <a:effectLst/>
              <a:latin typeface="Arial" panose="020B0604020202020204" pitchFamily="34" charset="0"/>
              <a:ea typeface="Times"/>
              <a:cs typeface="Arial" panose="020B0604020202020204" pitchFamily="34" charset="0"/>
            </a:rPr>
            <a:t>Définitions</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Pour calculer les taux</a:t>
          </a:r>
          <a:r>
            <a:rPr lang="fr-FR" sz="1000" baseline="0">
              <a:effectLst/>
              <a:latin typeface="Arial" panose="020B0604020202020204" pitchFamily="34" charset="0"/>
              <a:ea typeface="Times"/>
              <a:cs typeface="Arial" panose="020B0604020202020204" pitchFamily="34" charset="0"/>
            </a:rPr>
            <a:t> de scolarisation à la rentrée 2020, la </a:t>
          </a:r>
          <a:r>
            <a:rPr lang="fr-FR" sz="1000" b="1">
              <a:solidFill>
                <a:srgbClr val="CC0066"/>
              </a:solidFill>
              <a:effectLst/>
              <a:latin typeface="Arial" panose="020B0604020202020204" pitchFamily="34" charset="0"/>
              <a:ea typeface="Times"/>
              <a:cs typeface="Arial" panose="020B0604020202020204" pitchFamily="34" charset="0"/>
            </a:rPr>
            <a:t>population à chaque âge </a:t>
          </a:r>
          <a:r>
            <a:rPr lang="fr-FR" sz="1000" baseline="0">
              <a:effectLst/>
              <a:latin typeface="Arial" panose="020B0604020202020204" pitchFamily="34" charset="0"/>
              <a:ea typeface="Times"/>
              <a:cs typeface="Arial" panose="020B0604020202020204" pitchFamily="34" charset="0"/>
            </a:rPr>
            <a:t>est estimée par la Depp. Les pyramides des âges diffusées par l'Insee lors du bilan démographique 2019 correspondent aux rentrées 2016 (données définitives) et aux rentrées 2017 à 2019 (données provisoires). Les effectifs d’enfants des générations 2012 à 2017 ont été révisés puis vieillis par la Depp à partir des données de l’état civil et des bilans démographiques précédents. Cette méthode d'estimation a été revue pour obtenir un nombre d'enfants plus proche de la population réelle.</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scolarisation des enfants par âge </a:t>
          </a:r>
          <a:r>
            <a:rPr lang="fr-FR" sz="1000">
              <a:effectLst/>
              <a:latin typeface="Arial" panose="020B0604020202020204" pitchFamily="34" charset="0"/>
              <a:ea typeface="Times"/>
              <a:cs typeface="Arial" panose="020B0604020202020204" pitchFamily="34" charset="0"/>
            </a:rPr>
            <a:t>est le rapport entre le nombre d'élèves de chaque âge et le nombre estimé d'enfants du même âge. </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redoublement</a:t>
          </a:r>
          <a:r>
            <a:rPr lang="fr-FR" sz="1000">
              <a:effectLst/>
              <a:latin typeface="Arial" panose="020B0604020202020204" pitchFamily="34" charset="0"/>
              <a:ea typeface="Times"/>
              <a:cs typeface="Arial" panose="020B0604020202020204" pitchFamily="34" charset="0"/>
            </a:rPr>
            <a:t> est le pourcentage d’élèves inscrits dans un niveau l’année n-1 qui restent scolarisés dans ce niveau l’année n.</a:t>
          </a:r>
        </a:p>
        <a:p>
          <a:pPr marL="0" indent="0" algn="just">
            <a:spcAft>
              <a:spcPts val="0"/>
            </a:spcAft>
          </a:pPr>
          <a:endParaRPr lang="fr-FR" sz="1000">
            <a:solidFill>
              <a:schemeClr val="dk1"/>
            </a:solidFill>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Times"/>
              <a:cs typeface="Arial" panose="020B0604020202020204" pitchFamily="34" charset="0"/>
            </a:rPr>
            <a:t>Une </a:t>
          </a:r>
          <a:r>
            <a:rPr lang="fr-FR" sz="1000" b="1">
              <a:solidFill>
                <a:srgbClr val="CC0066"/>
              </a:solidFill>
              <a:effectLst/>
              <a:latin typeface="Arial" panose="020B0604020202020204" pitchFamily="34" charset="0"/>
              <a:ea typeface="Times"/>
              <a:cs typeface="Arial" panose="020B0604020202020204" pitchFamily="34" charset="0"/>
            </a:rPr>
            <a:t>école</a:t>
          </a:r>
          <a:r>
            <a:rPr lang="fr-FR" sz="1000">
              <a:solidFill>
                <a:schemeClr val="dk1"/>
              </a:solidFill>
              <a:effectLst/>
              <a:latin typeface="Arial" panose="020B0604020202020204" pitchFamily="34" charset="0"/>
              <a:ea typeface="Times"/>
              <a:cs typeface="Arial" panose="020B0604020202020204" pitchFamily="34" charset="0"/>
            </a:rPr>
            <a:t> est considérée comme </a:t>
          </a:r>
          <a:r>
            <a:rPr lang="fr-FR" sz="1000" b="1">
              <a:solidFill>
                <a:srgbClr val="CC0066"/>
              </a:solidFill>
              <a:effectLst/>
              <a:latin typeface="Arial" panose="020B0604020202020204" pitchFamily="34" charset="0"/>
              <a:ea typeface="Times"/>
              <a:cs typeface="Arial" panose="020B0604020202020204" pitchFamily="34" charset="0"/>
            </a:rPr>
            <a:t>rurale</a:t>
          </a:r>
          <a:r>
            <a:rPr lang="fr-FR" sz="1000">
              <a:solidFill>
                <a:schemeClr val="dk1"/>
              </a:solidFill>
              <a:effectLst/>
              <a:latin typeface="Arial" panose="020B0604020202020204" pitchFamily="34" charset="0"/>
              <a:ea typeface="Times"/>
              <a:cs typeface="Arial" panose="020B0604020202020204" pitchFamily="34" charset="0"/>
            </a:rPr>
            <a:t> si elle est implantée sur une commune rurale, telle qu’elle est définie dans le zonage en unités urbaines de l’Insee.</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run\Desktop\NI%20Constat%202019\depp-ni-2019-donnees_CopieLoca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champ, définitions"/>
      <sheetName val="Fig 1"/>
      <sheetName val="Fig 2"/>
      <sheetName val="Fig 3"/>
      <sheetName val="Fig 4"/>
      <sheetName val="Fig 5"/>
      <sheetName val="Fig 6"/>
      <sheetName val="Fig 7"/>
      <sheetName val="Fig 8_2018"/>
      <sheetName val="Fig 8"/>
      <sheetName val="Fig 9"/>
      <sheetName val="Complément 1"/>
      <sheetName val="Complément 2"/>
      <sheetName val="Feuil1"/>
      <sheetName val="Feuil2"/>
      <sheetName val="Feui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topLeftCell="A16" workbookViewId="0">
      <selection activeCell="A23" sqref="A23"/>
    </sheetView>
  </sheetViews>
  <sheetFormatPr baseColWidth="10" defaultRowHeight="15" x14ac:dyDescent="0.25"/>
  <cols>
    <col min="1" max="1" width="14.140625" style="1" customWidth="1"/>
    <col min="2" max="2" width="3.5703125" style="1" customWidth="1"/>
    <col min="3" max="4" width="9.5703125" style="1" bestFit="1" customWidth="1"/>
    <col min="5" max="5" width="8.5703125" style="1" bestFit="1" customWidth="1"/>
    <col min="6" max="6" width="5.140625" style="1" bestFit="1" customWidth="1"/>
    <col min="7" max="7" width="3.5703125" style="1" customWidth="1"/>
    <col min="8" max="9" width="9.5703125" style="1" bestFit="1" customWidth="1"/>
    <col min="10" max="10" width="8.5703125" style="1" bestFit="1" customWidth="1"/>
    <col min="11" max="11" width="5.140625" style="1" bestFit="1" customWidth="1"/>
    <col min="12" max="12" width="3.5703125" style="1" customWidth="1"/>
    <col min="13" max="14" width="9.5703125" style="1" bestFit="1" customWidth="1"/>
    <col min="15" max="15" width="8.5703125" style="1" bestFit="1" customWidth="1"/>
    <col min="16" max="16" width="5.140625" style="1" bestFit="1" customWidth="1"/>
    <col min="17" max="17" width="6.28515625" style="1" customWidth="1"/>
    <col min="18" max="18" width="11.5703125" style="201" customWidth="1"/>
    <col min="19" max="19" width="16.85546875" style="1" customWidth="1"/>
    <col min="20" max="16384" width="11.42578125" style="1"/>
  </cols>
  <sheetData>
    <row r="1" spans="1:22" x14ac:dyDescent="0.25">
      <c r="A1" s="19" t="s">
        <v>50</v>
      </c>
    </row>
    <row r="2" spans="1:22" x14ac:dyDescent="0.25">
      <c r="R2" s="280" t="s">
        <v>112</v>
      </c>
      <c r="S2" s="283" t="s">
        <v>142</v>
      </c>
    </row>
    <row r="3" spans="1:22" ht="15" customHeight="1" x14ac:dyDescent="0.25">
      <c r="A3" s="116"/>
      <c r="B3" s="8"/>
      <c r="C3" s="286" t="s">
        <v>0</v>
      </c>
      <c r="D3" s="287"/>
      <c r="E3" s="287"/>
      <c r="F3" s="288"/>
      <c r="G3" s="8"/>
      <c r="H3" s="286" t="s">
        <v>1</v>
      </c>
      <c r="I3" s="287"/>
      <c r="J3" s="287"/>
      <c r="K3" s="288"/>
      <c r="L3" s="8"/>
      <c r="M3" s="286" t="s">
        <v>2</v>
      </c>
      <c r="N3" s="287"/>
      <c r="O3" s="287"/>
      <c r="P3" s="288"/>
      <c r="R3" s="281"/>
      <c r="S3" s="284"/>
    </row>
    <row r="4" spans="1:22" x14ac:dyDescent="0.25">
      <c r="A4" s="278" t="s">
        <v>51</v>
      </c>
      <c r="B4" s="18"/>
      <c r="C4" s="275" t="s">
        <v>52</v>
      </c>
      <c r="D4" s="276"/>
      <c r="E4" s="275" t="s">
        <v>53</v>
      </c>
      <c r="F4" s="277"/>
      <c r="G4" s="18"/>
      <c r="H4" s="275" t="s">
        <v>52</v>
      </c>
      <c r="I4" s="276"/>
      <c r="J4" s="275" t="s">
        <v>53</v>
      </c>
      <c r="K4" s="277"/>
      <c r="L4" s="18"/>
      <c r="M4" s="275" t="s">
        <v>52</v>
      </c>
      <c r="N4" s="276"/>
      <c r="O4" s="275" t="s">
        <v>53</v>
      </c>
      <c r="P4" s="277"/>
      <c r="R4" s="281"/>
      <c r="S4" s="284"/>
    </row>
    <row r="5" spans="1:22" x14ac:dyDescent="0.25">
      <c r="A5" s="279"/>
      <c r="B5" s="9"/>
      <c r="C5" s="2" t="s">
        <v>114</v>
      </c>
      <c r="D5" s="2" t="s">
        <v>119</v>
      </c>
      <c r="E5" s="7" t="s">
        <v>54</v>
      </c>
      <c r="F5" s="7" t="s">
        <v>55</v>
      </c>
      <c r="G5" s="9"/>
      <c r="H5" s="2" t="s">
        <v>114</v>
      </c>
      <c r="I5" s="25" t="s">
        <v>119</v>
      </c>
      <c r="J5" s="7" t="s">
        <v>54</v>
      </c>
      <c r="K5" s="7" t="s">
        <v>55</v>
      </c>
      <c r="L5" s="9"/>
      <c r="M5" s="2" t="s">
        <v>114</v>
      </c>
      <c r="N5" s="25" t="s">
        <v>119</v>
      </c>
      <c r="O5" s="7" t="s">
        <v>54</v>
      </c>
      <c r="P5" s="7" t="s">
        <v>55</v>
      </c>
      <c r="R5" s="282"/>
      <c r="S5" s="285"/>
      <c r="U5" s="129"/>
      <c r="V5" s="212"/>
    </row>
    <row r="6" spans="1:22" x14ac:dyDescent="0.25">
      <c r="A6" s="117" t="s">
        <v>3</v>
      </c>
      <c r="B6" s="10"/>
      <c r="C6" s="3">
        <v>64080</v>
      </c>
      <c r="D6" s="26">
        <v>53955</v>
      </c>
      <c r="E6" s="231">
        <v>-10125</v>
      </c>
      <c r="F6" s="235">
        <v>-15.80056179775281</v>
      </c>
      <c r="G6" s="10"/>
      <c r="H6" s="3">
        <v>18832</v>
      </c>
      <c r="I6" s="26">
        <v>17444</v>
      </c>
      <c r="J6" s="231">
        <v>-1388</v>
      </c>
      <c r="K6" s="235">
        <v>-7.3704333050127442</v>
      </c>
      <c r="L6" s="10"/>
      <c r="M6" s="3">
        <v>82912</v>
      </c>
      <c r="N6" s="26">
        <v>71399</v>
      </c>
      <c r="O6" s="231">
        <v>-11513</v>
      </c>
      <c r="P6" s="235">
        <v>-13.885806638363567</v>
      </c>
      <c r="R6" s="203">
        <v>2018</v>
      </c>
      <c r="S6" s="3">
        <v>753000</v>
      </c>
      <c r="U6" s="129"/>
      <c r="V6" s="212"/>
    </row>
    <row r="7" spans="1:22" x14ac:dyDescent="0.25">
      <c r="A7" s="118" t="s">
        <v>4</v>
      </c>
      <c r="B7" s="10"/>
      <c r="C7" s="4">
        <v>664595</v>
      </c>
      <c r="D7" s="27">
        <v>648324</v>
      </c>
      <c r="E7" s="232">
        <v>-16271</v>
      </c>
      <c r="F7" s="236">
        <v>-2.4482579616157207</v>
      </c>
      <c r="G7" s="10"/>
      <c r="H7" s="4">
        <v>96421</v>
      </c>
      <c r="I7" s="27">
        <v>94094</v>
      </c>
      <c r="J7" s="232">
        <v>-2327</v>
      </c>
      <c r="K7" s="236">
        <v>-2.4133746797896722</v>
      </c>
      <c r="L7" s="10"/>
      <c r="M7" s="4">
        <v>761016</v>
      </c>
      <c r="N7" s="27">
        <v>742418</v>
      </c>
      <c r="O7" s="232">
        <v>-18598</v>
      </c>
      <c r="P7" s="236">
        <v>-2.4438382373038148</v>
      </c>
      <c r="R7" s="204">
        <v>2017</v>
      </c>
      <c r="S7" s="4">
        <v>769600</v>
      </c>
      <c r="U7" s="129"/>
      <c r="V7" s="212"/>
    </row>
    <row r="8" spans="1:22" x14ac:dyDescent="0.25">
      <c r="A8" s="118" t="s">
        <v>5</v>
      </c>
      <c r="B8" s="10"/>
      <c r="C8" s="4">
        <v>692492</v>
      </c>
      <c r="D8" s="27">
        <v>677046</v>
      </c>
      <c r="E8" s="232">
        <v>-15446</v>
      </c>
      <c r="F8" s="236">
        <v>-2.230495081531628</v>
      </c>
      <c r="G8" s="10"/>
      <c r="H8" s="4">
        <v>101089</v>
      </c>
      <c r="I8" s="27">
        <v>98778</v>
      </c>
      <c r="J8" s="232">
        <v>-2311</v>
      </c>
      <c r="K8" s="236">
        <v>-2.2861043239125918</v>
      </c>
      <c r="L8" s="10"/>
      <c r="M8" s="4">
        <v>793581</v>
      </c>
      <c r="N8" s="27">
        <v>775824</v>
      </c>
      <c r="O8" s="232">
        <v>-17757</v>
      </c>
      <c r="P8" s="236">
        <v>-2.2375787726772693</v>
      </c>
      <c r="R8" s="204">
        <v>2016</v>
      </c>
      <c r="S8" s="4">
        <v>783600</v>
      </c>
      <c r="U8" s="129"/>
      <c r="V8" s="212"/>
    </row>
    <row r="9" spans="1:22" x14ac:dyDescent="0.25">
      <c r="A9" s="119" t="s">
        <v>6</v>
      </c>
      <c r="B9" s="10"/>
      <c r="C9" s="5">
        <v>720688</v>
      </c>
      <c r="D9" s="28">
        <v>704323</v>
      </c>
      <c r="E9" s="5">
        <v>-16365</v>
      </c>
      <c r="F9" s="237">
        <v>-2.2707468419066226</v>
      </c>
      <c r="G9" s="10"/>
      <c r="H9" s="5">
        <v>105243</v>
      </c>
      <c r="I9" s="28">
        <v>102942</v>
      </c>
      <c r="J9" s="233">
        <v>-2301</v>
      </c>
      <c r="K9" s="237">
        <v>-2.1863686896040591</v>
      </c>
      <c r="L9" s="10"/>
      <c r="M9" s="5">
        <v>825931</v>
      </c>
      <c r="N9" s="28">
        <v>807265</v>
      </c>
      <c r="O9" s="233">
        <v>-18666</v>
      </c>
      <c r="P9" s="237">
        <v>-2.2599950843351322</v>
      </c>
      <c r="R9" s="205">
        <v>2015</v>
      </c>
      <c r="S9" s="5">
        <v>798900</v>
      </c>
      <c r="U9" s="129"/>
      <c r="V9" s="212"/>
    </row>
    <row r="10" spans="1:22" x14ac:dyDescent="0.25">
      <c r="A10" s="120" t="s">
        <v>7</v>
      </c>
      <c r="B10" s="32"/>
      <c r="C10" s="33">
        <v>2141855</v>
      </c>
      <c r="D10" s="34">
        <v>2083648</v>
      </c>
      <c r="E10" s="230">
        <v>-58207</v>
      </c>
      <c r="F10" s="238">
        <v>-2.7175975964759518</v>
      </c>
      <c r="G10" s="32"/>
      <c r="H10" s="33">
        <v>321585</v>
      </c>
      <c r="I10" s="34">
        <v>313258</v>
      </c>
      <c r="J10" s="230">
        <v>-8327</v>
      </c>
      <c r="K10" s="238">
        <v>-2.5893620660167609</v>
      </c>
      <c r="L10" s="32"/>
      <c r="M10" s="33">
        <v>2463440</v>
      </c>
      <c r="N10" s="34">
        <v>2396906</v>
      </c>
      <c r="O10" s="230">
        <v>-66534</v>
      </c>
      <c r="P10" s="238">
        <v>-2.7008573377066218</v>
      </c>
      <c r="R10" s="202"/>
      <c r="U10" s="129"/>
      <c r="V10" s="212"/>
    </row>
    <row r="11" spans="1:22" x14ac:dyDescent="0.25">
      <c r="A11" s="121" t="s">
        <v>8</v>
      </c>
      <c r="B11" s="10"/>
      <c r="C11" s="4">
        <v>715887</v>
      </c>
      <c r="D11" s="27">
        <v>713578</v>
      </c>
      <c r="E11" s="232">
        <v>-2309</v>
      </c>
      <c r="F11" s="236">
        <v>-0.32253693669531641</v>
      </c>
      <c r="G11" s="10"/>
      <c r="H11" s="4">
        <v>117528</v>
      </c>
      <c r="I11" s="27">
        <v>116925</v>
      </c>
      <c r="J11" s="232">
        <v>-603</v>
      </c>
      <c r="K11" s="236">
        <v>-0.51306922605676941</v>
      </c>
      <c r="L11" s="10"/>
      <c r="M11" s="4">
        <v>833415</v>
      </c>
      <c r="N11" s="27">
        <v>830503</v>
      </c>
      <c r="O11" s="232">
        <v>-2912</v>
      </c>
      <c r="P11" s="236">
        <v>-0.34940575823569292</v>
      </c>
      <c r="R11" s="203">
        <v>2014</v>
      </c>
      <c r="S11" s="3">
        <v>818600</v>
      </c>
      <c r="U11" s="129"/>
      <c r="V11" s="212"/>
    </row>
    <row r="12" spans="1:22" x14ac:dyDescent="0.25">
      <c r="A12" s="121" t="s">
        <v>9</v>
      </c>
      <c r="B12" s="10"/>
      <c r="C12" s="4">
        <v>719727</v>
      </c>
      <c r="D12" s="27">
        <v>708775</v>
      </c>
      <c r="E12" s="4">
        <v>-10952</v>
      </c>
      <c r="F12" s="236">
        <v>-1.5216880845098211</v>
      </c>
      <c r="G12" s="10"/>
      <c r="H12" s="4">
        <v>119571</v>
      </c>
      <c r="I12" s="27">
        <v>117969</v>
      </c>
      <c r="J12" s="232">
        <v>-1602</v>
      </c>
      <c r="K12" s="236">
        <v>-1.3397897483503525</v>
      </c>
      <c r="L12" s="10"/>
      <c r="M12" s="4">
        <v>839298</v>
      </c>
      <c r="N12" s="27">
        <v>826744</v>
      </c>
      <c r="O12" s="232">
        <v>-12554</v>
      </c>
      <c r="P12" s="236">
        <v>-1.4957738490976984</v>
      </c>
      <c r="R12" s="204">
        <v>2013</v>
      </c>
      <c r="S12" s="4">
        <v>811500</v>
      </c>
      <c r="U12" s="129"/>
      <c r="V12" s="212"/>
    </row>
    <row r="13" spans="1:22" x14ac:dyDescent="0.25">
      <c r="A13" s="121" t="s">
        <v>10</v>
      </c>
      <c r="B13" s="10"/>
      <c r="C13" s="4">
        <v>714199</v>
      </c>
      <c r="D13" s="27">
        <v>715864</v>
      </c>
      <c r="E13" s="232">
        <v>1665</v>
      </c>
      <c r="F13" s="236">
        <v>0.2331283017758356</v>
      </c>
      <c r="G13" s="10"/>
      <c r="H13" s="4">
        <v>122782</v>
      </c>
      <c r="I13" s="27">
        <v>121068</v>
      </c>
      <c r="J13" s="232">
        <v>-1714</v>
      </c>
      <c r="K13" s="236">
        <v>-1.3959700933361567</v>
      </c>
      <c r="L13" s="10"/>
      <c r="M13" s="4">
        <v>836981</v>
      </c>
      <c r="N13" s="27">
        <v>836932</v>
      </c>
      <c r="O13" s="232">
        <v>-49</v>
      </c>
      <c r="P13" s="236">
        <v>-5.8543742331068445E-3</v>
      </c>
      <c r="R13" s="204">
        <v>2012</v>
      </c>
      <c r="S13" s="4">
        <v>821000</v>
      </c>
      <c r="U13" s="129"/>
      <c r="V13" s="212"/>
    </row>
    <row r="14" spans="1:22" x14ac:dyDescent="0.25">
      <c r="A14" s="121" t="s">
        <v>11</v>
      </c>
      <c r="B14" s="10"/>
      <c r="C14" s="4">
        <v>714925</v>
      </c>
      <c r="D14" s="27">
        <v>705264</v>
      </c>
      <c r="E14" s="4">
        <v>-9661</v>
      </c>
      <c r="F14" s="236">
        <v>-1.3513305591495612</v>
      </c>
      <c r="G14" s="10"/>
      <c r="H14" s="4">
        <v>125830</v>
      </c>
      <c r="I14" s="27">
        <v>124402</v>
      </c>
      <c r="J14" s="232">
        <v>-1428</v>
      </c>
      <c r="K14" s="236">
        <v>-1.1348644997218469</v>
      </c>
      <c r="L14" s="10"/>
      <c r="M14" s="4">
        <v>840755</v>
      </c>
      <c r="N14" s="27">
        <v>829666</v>
      </c>
      <c r="O14" s="232">
        <v>-11089</v>
      </c>
      <c r="P14" s="236">
        <v>-1.318933577558266</v>
      </c>
      <c r="R14" s="204">
        <v>2011</v>
      </c>
      <c r="S14" s="4">
        <v>823400</v>
      </c>
      <c r="U14" s="129"/>
      <c r="V14" s="212"/>
    </row>
    <row r="15" spans="1:22" x14ac:dyDescent="0.25">
      <c r="A15" s="122" t="s">
        <v>12</v>
      </c>
      <c r="B15" s="10"/>
      <c r="C15" s="5">
        <v>710727</v>
      </c>
      <c r="D15" s="28">
        <v>715017</v>
      </c>
      <c r="E15" s="233">
        <v>4290</v>
      </c>
      <c r="F15" s="237">
        <v>0.60360729225145515</v>
      </c>
      <c r="G15" s="10"/>
      <c r="H15" s="5">
        <v>128267</v>
      </c>
      <c r="I15" s="28">
        <v>128088</v>
      </c>
      <c r="J15" s="233">
        <v>-179</v>
      </c>
      <c r="K15" s="237">
        <v>-0.1395526518901978</v>
      </c>
      <c r="L15" s="10"/>
      <c r="M15" s="5">
        <v>838994</v>
      </c>
      <c r="N15" s="28">
        <v>843105</v>
      </c>
      <c r="O15" s="233">
        <v>4111</v>
      </c>
      <c r="P15" s="237">
        <v>0.48999158516032298</v>
      </c>
      <c r="R15" s="205">
        <v>2010</v>
      </c>
      <c r="S15" s="5">
        <v>832800</v>
      </c>
    </row>
    <row r="16" spans="1:22" x14ac:dyDescent="0.25">
      <c r="A16" s="120" t="s">
        <v>13</v>
      </c>
      <c r="B16" s="32"/>
      <c r="C16" s="33">
        <v>3575465</v>
      </c>
      <c r="D16" s="34">
        <v>3558498</v>
      </c>
      <c r="E16" s="230">
        <v>-16967</v>
      </c>
      <c r="F16" s="238">
        <v>-0.47453967525902224</v>
      </c>
      <c r="G16" s="32"/>
      <c r="H16" s="33">
        <v>613978</v>
      </c>
      <c r="I16" s="34">
        <v>608452</v>
      </c>
      <c r="J16" s="230">
        <v>-5526</v>
      </c>
      <c r="K16" s="238">
        <v>-0.90003224871249454</v>
      </c>
      <c r="L16" s="32"/>
      <c r="M16" s="33">
        <v>4189443</v>
      </c>
      <c r="N16" s="34">
        <v>4166950</v>
      </c>
      <c r="O16" s="230">
        <v>-22493</v>
      </c>
      <c r="P16" s="238">
        <v>-0.53689714837986813</v>
      </c>
      <c r="R16" s="202"/>
    </row>
    <row r="17" spans="1:22" x14ac:dyDescent="0.25">
      <c r="A17" s="123" t="s">
        <v>14</v>
      </c>
      <c r="B17" s="10"/>
      <c r="C17" s="6">
        <v>47561</v>
      </c>
      <c r="D17" s="29">
        <v>49575</v>
      </c>
      <c r="E17" s="234">
        <v>2014</v>
      </c>
      <c r="F17" s="239">
        <v>4.2345619309938813</v>
      </c>
      <c r="G17" s="10"/>
      <c r="H17" s="6">
        <v>3324</v>
      </c>
      <c r="I17" s="29">
        <v>3431</v>
      </c>
      <c r="J17" s="234">
        <v>107</v>
      </c>
      <c r="K17" s="239">
        <v>3.2190132370637787</v>
      </c>
      <c r="L17" s="10"/>
      <c r="M17" s="6">
        <v>50885</v>
      </c>
      <c r="N17" s="29">
        <v>53006</v>
      </c>
      <c r="O17" s="234">
        <v>2121</v>
      </c>
      <c r="P17" s="239">
        <v>4.1682224624152502</v>
      </c>
      <c r="R17" s="202"/>
      <c r="U17" s="129"/>
      <c r="V17" s="129"/>
    </row>
    <row r="18" spans="1:22" x14ac:dyDescent="0.25">
      <c r="A18" s="120" t="s">
        <v>15</v>
      </c>
      <c r="B18" s="32"/>
      <c r="C18" s="33">
        <v>5764881</v>
      </c>
      <c r="D18" s="34">
        <v>5691721</v>
      </c>
      <c r="E18" s="230">
        <v>-73160</v>
      </c>
      <c r="F18" s="238">
        <v>-1.2690634897754178</v>
      </c>
      <c r="G18" s="32"/>
      <c r="H18" s="33">
        <v>938887</v>
      </c>
      <c r="I18" s="34">
        <v>925141</v>
      </c>
      <c r="J18" s="230">
        <v>-13746</v>
      </c>
      <c r="K18" s="238">
        <v>-1.4640739513913814</v>
      </c>
      <c r="L18" s="32"/>
      <c r="M18" s="33">
        <v>6703768</v>
      </c>
      <c r="N18" s="34">
        <v>6616862</v>
      </c>
      <c r="O18" s="230">
        <v>-86906</v>
      </c>
      <c r="P18" s="238">
        <v>-1.2963754115595887</v>
      </c>
      <c r="U18" s="129"/>
      <c r="V18" s="129"/>
    </row>
    <row r="19" spans="1:22" x14ac:dyDescent="0.25">
      <c r="A19" s="124" t="s">
        <v>16</v>
      </c>
      <c r="B19" s="22"/>
      <c r="C19" s="22">
        <v>0.85994637642591454</v>
      </c>
      <c r="D19" s="30">
        <v>0.86017701763284482</v>
      </c>
      <c r="E19" s="22"/>
      <c r="F19" s="22"/>
      <c r="G19" s="22"/>
      <c r="H19" s="23">
        <v>0.14005362357408549</v>
      </c>
      <c r="I19" s="30">
        <v>0.14005362357408549</v>
      </c>
      <c r="J19" s="22"/>
      <c r="K19" s="22"/>
      <c r="L19" s="22"/>
      <c r="M19" s="23">
        <v>1</v>
      </c>
      <c r="N19" s="30">
        <v>1</v>
      </c>
      <c r="O19" s="22"/>
      <c r="P19" s="22"/>
      <c r="U19" s="129"/>
      <c r="V19" s="129"/>
    </row>
    <row r="20" spans="1:22" x14ac:dyDescent="0.25">
      <c r="A20" s="273" t="s">
        <v>123</v>
      </c>
      <c r="B20" s="274"/>
      <c r="C20" s="274"/>
      <c r="D20" s="274"/>
      <c r="E20" s="274"/>
      <c r="F20" s="274"/>
      <c r="G20" s="274"/>
      <c r="H20" s="274"/>
      <c r="I20" s="274"/>
      <c r="J20" s="274"/>
      <c r="K20" s="274"/>
      <c r="L20" s="274"/>
      <c r="M20" s="274"/>
      <c r="N20" s="274"/>
      <c r="O20" s="20"/>
    </row>
    <row r="21" spans="1:22" x14ac:dyDescent="0.25">
      <c r="A21" s="273" t="s">
        <v>134</v>
      </c>
      <c r="B21" s="274"/>
      <c r="C21" s="274"/>
      <c r="D21" s="274"/>
      <c r="E21" s="274"/>
      <c r="F21" s="274"/>
      <c r="G21" s="274"/>
      <c r="H21" s="274"/>
      <c r="I21" s="274"/>
      <c r="J21" s="274"/>
      <c r="K21" s="274"/>
      <c r="L21" s="274"/>
      <c r="M21" s="274"/>
      <c r="N21" s="274"/>
      <c r="O21" s="20"/>
    </row>
    <row r="22" spans="1:22" x14ac:dyDescent="0.25">
      <c r="D22" s="129"/>
      <c r="I22" s="129"/>
    </row>
    <row r="23" spans="1:22" x14ac:dyDescent="0.25">
      <c r="A23" s="323" t="s">
        <v>161</v>
      </c>
    </row>
    <row r="24" spans="1:22" x14ac:dyDescent="0.25">
      <c r="P24" s="270"/>
    </row>
    <row r="25" spans="1:22" x14ac:dyDescent="0.25">
      <c r="D25" s="212"/>
      <c r="O25" s="212"/>
    </row>
    <row r="26" spans="1:22" x14ac:dyDescent="0.25">
      <c r="A26" s="272"/>
      <c r="D26" s="212"/>
      <c r="I26" s="35"/>
      <c r="N26" s="212"/>
      <c r="O26" s="212"/>
    </row>
    <row r="27" spans="1:22" x14ac:dyDescent="0.25">
      <c r="D27" s="212"/>
      <c r="E27" s="212"/>
      <c r="J27" s="212"/>
      <c r="O27" s="212"/>
    </row>
    <row r="28" spans="1:22" x14ac:dyDescent="0.25">
      <c r="E28" s="212"/>
      <c r="F28" s="129"/>
      <c r="J28" s="212"/>
      <c r="K28" s="129"/>
      <c r="O28" s="212"/>
      <c r="P28" s="129"/>
    </row>
    <row r="29" spans="1:22" x14ac:dyDescent="0.25">
      <c r="E29" s="212"/>
      <c r="F29" s="129"/>
      <c r="J29" s="212"/>
      <c r="K29" s="129"/>
      <c r="O29" s="212"/>
      <c r="P29" s="129"/>
    </row>
    <row r="30" spans="1:22" x14ac:dyDescent="0.25">
      <c r="E30" s="212"/>
      <c r="F30" s="129"/>
      <c r="J30" s="212"/>
      <c r="K30" s="129"/>
      <c r="O30" s="212"/>
      <c r="P30" s="129"/>
    </row>
    <row r="31" spans="1:22" x14ac:dyDescent="0.25">
      <c r="E31" s="212"/>
      <c r="F31" s="129"/>
      <c r="J31" s="212"/>
      <c r="K31" s="129"/>
      <c r="O31" s="212"/>
      <c r="P31" s="129"/>
    </row>
    <row r="32" spans="1:22" x14ac:dyDescent="0.25">
      <c r="E32" s="212"/>
      <c r="F32" s="129"/>
      <c r="J32" s="212"/>
      <c r="K32" s="129"/>
      <c r="O32" s="212"/>
      <c r="P32" s="129"/>
    </row>
    <row r="33" spans="4:16" x14ac:dyDescent="0.25">
      <c r="E33" s="212"/>
      <c r="F33" s="129"/>
      <c r="J33" s="212"/>
      <c r="K33" s="129"/>
      <c r="O33" s="212"/>
      <c r="P33" s="129"/>
    </row>
    <row r="34" spans="4:16" x14ac:dyDescent="0.25">
      <c r="E34" s="212"/>
      <c r="F34" s="129"/>
      <c r="J34" s="212"/>
      <c r="K34" s="129"/>
      <c r="O34" s="212"/>
      <c r="P34" s="129"/>
    </row>
    <row r="35" spans="4:16" x14ac:dyDescent="0.25">
      <c r="E35" s="212"/>
      <c r="F35" s="129"/>
      <c r="J35" s="212"/>
      <c r="K35" s="129"/>
      <c r="O35" s="212"/>
      <c r="P35" s="129"/>
    </row>
    <row r="36" spans="4:16" x14ac:dyDescent="0.25">
      <c r="E36" s="212"/>
      <c r="F36" s="129"/>
      <c r="J36" s="212"/>
      <c r="K36" s="129"/>
      <c r="O36" s="212"/>
      <c r="P36" s="129"/>
    </row>
    <row r="37" spans="4:16" x14ac:dyDescent="0.25">
      <c r="E37" s="212"/>
      <c r="F37" s="129"/>
      <c r="J37" s="212"/>
      <c r="K37" s="129"/>
      <c r="O37" s="212"/>
      <c r="P37" s="129"/>
    </row>
    <row r="38" spans="4:16" x14ac:dyDescent="0.25">
      <c r="E38" s="212"/>
      <c r="F38" s="129"/>
      <c r="J38" s="212"/>
      <c r="K38" s="129"/>
      <c r="O38" s="212"/>
      <c r="P38" s="129"/>
    </row>
    <row r="39" spans="4:16" x14ac:dyDescent="0.25">
      <c r="E39" s="212"/>
      <c r="F39" s="129"/>
      <c r="J39" s="212"/>
      <c r="K39" s="129"/>
      <c r="O39" s="212"/>
      <c r="P39" s="129"/>
    </row>
    <row r="40" spans="4:16" x14ac:dyDescent="0.25">
      <c r="D40" s="246"/>
      <c r="I40" s="247"/>
      <c r="N40" s="247"/>
    </row>
  </sheetData>
  <mergeCells count="14">
    <mergeCell ref="R2:R5"/>
    <mergeCell ref="S2:S5"/>
    <mergeCell ref="C3:F3"/>
    <mergeCell ref="H3:K3"/>
    <mergeCell ref="M3:P3"/>
    <mergeCell ref="A21:N21"/>
    <mergeCell ref="A20:N20"/>
    <mergeCell ref="M4:N4"/>
    <mergeCell ref="O4:P4"/>
    <mergeCell ref="A4:A5"/>
    <mergeCell ref="C4:D4"/>
    <mergeCell ref="E4:F4"/>
    <mergeCell ref="H4:I4"/>
    <mergeCell ref="J4:K4"/>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A4" zoomScale="90" zoomScaleNormal="90" workbookViewId="0">
      <selection activeCell="A23" sqref="A23"/>
    </sheetView>
  </sheetViews>
  <sheetFormatPr baseColWidth="10" defaultRowHeight="15" x14ac:dyDescent="0.25"/>
  <cols>
    <col min="1" max="1" width="15.140625" style="1" customWidth="1"/>
    <col min="2" max="2" width="4.7109375" style="1" customWidth="1"/>
    <col min="3" max="6" width="11.42578125" style="1"/>
    <col min="7" max="7" width="4.7109375" style="1" customWidth="1"/>
    <col min="8" max="16384" width="11.42578125" style="1"/>
  </cols>
  <sheetData>
    <row r="1" spans="1:11" x14ac:dyDescent="0.25">
      <c r="A1" s="19" t="s">
        <v>77</v>
      </c>
    </row>
    <row r="3" spans="1:11" x14ac:dyDescent="0.25">
      <c r="C3" s="311" t="s">
        <v>69</v>
      </c>
      <c r="D3" s="312"/>
      <c r="E3" s="312"/>
      <c r="F3" s="313"/>
      <c r="G3" s="18"/>
      <c r="H3" s="311" t="s">
        <v>70</v>
      </c>
      <c r="I3" s="312"/>
      <c r="J3" s="312"/>
      <c r="K3" s="313"/>
    </row>
    <row r="4" spans="1:11" ht="27.6" customHeight="1" x14ac:dyDescent="0.25">
      <c r="A4" s="11"/>
      <c r="C4" s="2" t="s">
        <v>115</v>
      </c>
      <c r="D4" s="25" t="s">
        <v>121</v>
      </c>
      <c r="E4" s="314" t="s">
        <v>152</v>
      </c>
      <c r="F4" s="315"/>
      <c r="G4" s="9"/>
      <c r="H4" s="2" t="s">
        <v>115</v>
      </c>
      <c r="I4" s="25" t="s">
        <v>121</v>
      </c>
      <c r="J4" s="314" t="s">
        <v>152</v>
      </c>
      <c r="K4" s="315"/>
    </row>
    <row r="5" spans="1:11" x14ac:dyDescent="0.25">
      <c r="A5" s="12" t="s">
        <v>3</v>
      </c>
      <c r="C5" s="3">
        <v>16344</v>
      </c>
      <c r="D5" s="26">
        <v>14876</v>
      </c>
      <c r="E5" s="3">
        <v>-1468</v>
      </c>
      <c r="F5" s="38">
        <v>-8.9818893783651488E-2</v>
      </c>
      <c r="G5" s="10"/>
      <c r="H5" s="3">
        <v>2488</v>
      </c>
      <c r="I5" s="26">
        <v>2568</v>
      </c>
      <c r="J5" s="3">
        <v>80</v>
      </c>
      <c r="K5" s="38">
        <v>3.215434083601286E-2</v>
      </c>
    </row>
    <row r="6" spans="1:11" x14ac:dyDescent="0.25">
      <c r="A6" s="13" t="s">
        <v>4</v>
      </c>
      <c r="C6" s="4">
        <v>90010</v>
      </c>
      <c r="D6" s="27">
        <v>87752</v>
      </c>
      <c r="E6" s="4">
        <v>-2258</v>
      </c>
      <c r="F6" s="39">
        <v>-2.5086101544272859E-2</v>
      </c>
      <c r="G6" s="10"/>
      <c r="H6" s="4">
        <v>6411</v>
      </c>
      <c r="I6" s="27">
        <v>6342</v>
      </c>
      <c r="J6" s="4">
        <v>-69</v>
      </c>
      <c r="K6" s="39">
        <v>-1.0762751520823585E-2</v>
      </c>
    </row>
    <row r="7" spans="1:11" x14ac:dyDescent="0.25">
      <c r="A7" s="13" t="s">
        <v>5</v>
      </c>
      <c r="C7" s="4">
        <v>94655</v>
      </c>
      <c r="D7" s="27">
        <v>92159</v>
      </c>
      <c r="E7" s="4">
        <v>-2496</v>
      </c>
      <c r="F7" s="39">
        <v>-2.6369446938883313E-2</v>
      </c>
      <c r="G7" s="10"/>
      <c r="H7" s="4">
        <v>6434</v>
      </c>
      <c r="I7" s="27">
        <v>6619</v>
      </c>
      <c r="J7" s="4">
        <v>185</v>
      </c>
      <c r="K7" s="39">
        <v>2.875349704693814E-2</v>
      </c>
    </row>
    <row r="8" spans="1:11" x14ac:dyDescent="0.25">
      <c r="A8" s="14" t="s">
        <v>6</v>
      </c>
      <c r="C8" s="5">
        <v>98956</v>
      </c>
      <c r="D8" s="28">
        <v>96545</v>
      </c>
      <c r="E8" s="5">
        <v>-2411</v>
      </c>
      <c r="F8" s="40">
        <v>-2.4364363959739684E-2</v>
      </c>
      <c r="G8" s="10"/>
      <c r="H8" s="5">
        <v>6287</v>
      </c>
      <c r="I8" s="28">
        <v>6397</v>
      </c>
      <c r="J8" s="5">
        <v>110</v>
      </c>
      <c r="K8" s="40">
        <v>1.7496421186575472E-2</v>
      </c>
    </row>
    <row r="9" spans="1:11" x14ac:dyDescent="0.25">
      <c r="A9" s="31" t="s">
        <v>7</v>
      </c>
      <c r="C9" s="33">
        <v>299965</v>
      </c>
      <c r="D9" s="34">
        <v>291332</v>
      </c>
      <c r="E9" s="33">
        <v>-8633</v>
      </c>
      <c r="F9" s="42">
        <v>-2.8780024336172553E-2</v>
      </c>
      <c r="G9" s="33"/>
      <c r="H9" s="33">
        <v>21620</v>
      </c>
      <c r="I9" s="34">
        <v>21926</v>
      </c>
      <c r="J9" s="33">
        <v>306</v>
      </c>
      <c r="K9" s="42">
        <v>1.4153561517113784E-2</v>
      </c>
    </row>
    <row r="10" spans="1:11" x14ac:dyDescent="0.25">
      <c r="A10" s="15" t="s">
        <v>8</v>
      </c>
      <c r="C10" s="4">
        <v>111142</v>
      </c>
      <c r="D10" s="27">
        <v>110292</v>
      </c>
      <c r="E10" s="4">
        <v>-850</v>
      </c>
      <c r="F10" s="39">
        <v>-7.6478738910582857E-3</v>
      </c>
      <c r="G10" s="10"/>
      <c r="H10" s="4">
        <v>6386</v>
      </c>
      <c r="I10" s="27">
        <v>6633</v>
      </c>
      <c r="J10" s="4">
        <v>247</v>
      </c>
      <c r="K10" s="39">
        <v>3.8678358910115881E-2</v>
      </c>
    </row>
    <row r="11" spans="1:11" x14ac:dyDescent="0.25">
      <c r="A11" s="15" t="s">
        <v>9</v>
      </c>
      <c r="C11" s="4">
        <v>113515</v>
      </c>
      <c r="D11" s="27">
        <v>111942</v>
      </c>
      <c r="E11" s="4">
        <v>-1573</v>
      </c>
      <c r="F11" s="39">
        <v>-1.385719948905431E-2</v>
      </c>
      <c r="G11" s="10"/>
      <c r="H11" s="4">
        <v>6056</v>
      </c>
      <c r="I11" s="27">
        <v>6027</v>
      </c>
      <c r="J11" s="4">
        <v>-29</v>
      </c>
      <c r="K11" s="39">
        <v>-4.7886393659180978E-3</v>
      </c>
    </row>
    <row r="12" spans="1:11" x14ac:dyDescent="0.25">
      <c r="A12" s="15" t="s">
        <v>10</v>
      </c>
      <c r="C12" s="4">
        <v>117016</v>
      </c>
      <c r="D12" s="27">
        <v>115290</v>
      </c>
      <c r="E12" s="4">
        <v>-1726</v>
      </c>
      <c r="F12" s="39">
        <v>-1.4750119641758392E-2</v>
      </c>
      <c r="G12" s="10"/>
      <c r="H12" s="4">
        <v>5766</v>
      </c>
      <c r="I12" s="27">
        <v>5778</v>
      </c>
      <c r="J12" s="4">
        <v>12</v>
      </c>
      <c r="K12" s="39">
        <v>2.0811654526534861E-3</v>
      </c>
    </row>
    <row r="13" spans="1:11" x14ac:dyDescent="0.25">
      <c r="A13" s="15" t="s">
        <v>11</v>
      </c>
      <c r="C13" s="4">
        <v>120458</v>
      </c>
      <c r="D13" s="27">
        <v>118937</v>
      </c>
      <c r="E13" s="4">
        <v>-1521</v>
      </c>
      <c r="F13" s="39">
        <v>-1.2626807684006043E-2</v>
      </c>
      <c r="G13" s="10"/>
      <c r="H13" s="4">
        <v>5372</v>
      </c>
      <c r="I13" s="27">
        <v>5465</v>
      </c>
      <c r="J13" s="4">
        <v>93</v>
      </c>
      <c r="K13" s="39">
        <v>1.731198808637379E-2</v>
      </c>
    </row>
    <row r="14" spans="1:11" x14ac:dyDescent="0.25">
      <c r="A14" s="16" t="s">
        <v>12</v>
      </c>
      <c r="C14" s="5">
        <v>123251</v>
      </c>
      <c r="D14" s="28">
        <v>123001</v>
      </c>
      <c r="E14" s="5">
        <v>-250</v>
      </c>
      <c r="F14" s="40">
        <v>-2.0283811084697081E-3</v>
      </c>
      <c r="G14" s="10"/>
      <c r="H14" s="5">
        <v>5016</v>
      </c>
      <c r="I14" s="28">
        <v>5087</v>
      </c>
      <c r="J14" s="5">
        <v>71</v>
      </c>
      <c r="K14" s="40">
        <v>1.4154704944178628E-2</v>
      </c>
    </row>
    <row r="15" spans="1:11" x14ac:dyDescent="0.25">
      <c r="A15" s="31" t="s">
        <v>13</v>
      </c>
      <c r="C15" s="33">
        <v>585382</v>
      </c>
      <c r="D15" s="34">
        <v>579462</v>
      </c>
      <c r="E15" s="33">
        <v>-5920</v>
      </c>
      <c r="F15" s="42">
        <v>-1.0113054381583308E-2</v>
      </c>
      <c r="G15" s="33"/>
      <c r="H15" s="33">
        <v>28596</v>
      </c>
      <c r="I15" s="34">
        <v>28990</v>
      </c>
      <c r="J15" s="33">
        <v>394</v>
      </c>
      <c r="K15" s="42">
        <v>1.3778150790320324E-2</v>
      </c>
    </row>
    <row r="16" spans="1:11" x14ac:dyDescent="0.25">
      <c r="A16" s="17" t="s">
        <v>14</v>
      </c>
      <c r="C16" s="6">
        <v>3237</v>
      </c>
      <c r="D16" s="29">
        <v>3332</v>
      </c>
      <c r="E16" s="6">
        <v>95</v>
      </c>
      <c r="F16" s="41">
        <v>2.9348161878282361E-2</v>
      </c>
      <c r="G16" s="10"/>
      <c r="H16" s="6">
        <v>87</v>
      </c>
      <c r="I16" s="29">
        <v>99</v>
      </c>
      <c r="J16" s="6">
        <v>12</v>
      </c>
      <c r="K16" s="41">
        <v>0.13793103448275862</v>
      </c>
    </row>
    <row r="17" spans="1:14" x14ac:dyDescent="0.25">
      <c r="A17" s="31" t="s">
        <v>15</v>
      </c>
      <c r="C17" s="33">
        <v>888584</v>
      </c>
      <c r="D17" s="34">
        <v>874126</v>
      </c>
      <c r="E17" s="33">
        <v>-14458</v>
      </c>
      <c r="F17" s="42">
        <v>-1.6270830894996983E-2</v>
      </c>
      <c r="G17" s="33"/>
      <c r="H17" s="33">
        <v>50303</v>
      </c>
      <c r="I17" s="34">
        <v>51015</v>
      </c>
      <c r="J17" s="33">
        <v>712</v>
      </c>
      <c r="K17" s="42">
        <v>1.4154225394111684E-2</v>
      </c>
    </row>
    <row r="18" spans="1:14" x14ac:dyDescent="0.25">
      <c r="A18" s="21" t="s">
        <v>16</v>
      </c>
      <c r="B18" s="22"/>
      <c r="C18" s="22">
        <v>0.94642273244810082</v>
      </c>
      <c r="D18" s="22">
        <v>0.94485705422200505</v>
      </c>
      <c r="E18" s="310"/>
      <c r="F18" s="310"/>
      <c r="G18" s="22"/>
      <c r="H18" s="22">
        <v>5.3577267551899219E-2</v>
      </c>
      <c r="I18" s="22">
        <v>5.5142945777994924E-2</v>
      </c>
      <c r="J18" s="310"/>
      <c r="K18" s="310"/>
    </row>
    <row r="20" spans="1:14" x14ac:dyDescent="0.25">
      <c r="A20" s="273" t="s">
        <v>126</v>
      </c>
      <c r="B20" s="274"/>
      <c r="C20" s="274"/>
      <c r="D20" s="274"/>
      <c r="E20" s="274"/>
      <c r="F20" s="274"/>
      <c r="G20" s="274"/>
      <c r="H20" s="274"/>
      <c r="I20" s="274"/>
      <c r="J20" s="274"/>
      <c r="K20" s="274"/>
      <c r="L20" s="274"/>
      <c r="M20" s="274"/>
      <c r="N20" s="274"/>
    </row>
    <row r="21" spans="1:14" x14ac:dyDescent="0.25">
      <c r="A21" s="273" t="s">
        <v>127</v>
      </c>
      <c r="B21" s="274"/>
      <c r="C21" s="274"/>
      <c r="D21" s="274"/>
      <c r="E21" s="274"/>
      <c r="F21" s="274"/>
      <c r="G21" s="274"/>
      <c r="H21" s="274"/>
      <c r="I21" s="274"/>
      <c r="J21" s="274"/>
      <c r="K21" s="274"/>
      <c r="L21" s="274"/>
      <c r="M21" s="274"/>
      <c r="N21" s="274"/>
    </row>
    <row r="23" spans="1:14" x14ac:dyDescent="0.25">
      <c r="A23" s="323" t="s">
        <v>161</v>
      </c>
    </row>
  </sheetData>
  <mergeCells count="8">
    <mergeCell ref="E18:F18"/>
    <mergeCell ref="J18:K18"/>
    <mergeCell ref="A20:N20"/>
    <mergeCell ref="A21:N21"/>
    <mergeCell ref="C3:F3"/>
    <mergeCell ref="H3:K3"/>
    <mergeCell ref="E4:F4"/>
    <mergeCell ref="J4:K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topLeftCell="A21" zoomScale="90" zoomScaleNormal="90" workbookViewId="0">
      <selection activeCell="A44" sqref="A44:C44"/>
    </sheetView>
  </sheetViews>
  <sheetFormatPr baseColWidth="10" defaultRowHeight="12" x14ac:dyDescent="0.2"/>
  <cols>
    <col min="1" max="1" width="22.28515625" style="104" customWidth="1"/>
    <col min="2" max="2" width="2.85546875" style="72" customWidth="1"/>
    <col min="3" max="8" width="11" style="73" customWidth="1"/>
    <col min="9" max="9" width="2.85546875" style="72" customWidth="1"/>
    <col min="10" max="15" width="11" style="73" customWidth="1"/>
    <col min="16" max="16" width="2.85546875" style="72" customWidth="1"/>
    <col min="17" max="22" width="11" style="73" customWidth="1"/>
    <col min="23" max="23" width="2.85546875" style="72" customWidth="1"/>
    <col min="24" max="29" width="11" style="73" customWidth="1"/>
    <col min="30" max="30" width="2.85546875" style="72" customWidth="1"/>
    <col min="31" max="36" width="11" style="73" customWidth="1"/>
    <col min="37" max="16384" width="11.42578125" style="73"/>
  </cols>
  <sheetData>
    <row r="1" spans="1:36" ht="12.75" x14ac:dyDescent="0.2">
      <c r="A1" s="71" t="s">
        <v>94</v>
      </c>
    </row>
    <row r="2" spans="1:36" x14ac:dyDescent="0.2">
      <c r="A2" s="274" t="s">
        <v>131</v>
      </c>
      <c r="B2" s="274"/>
      <c r="C2" s="274"/>
      <c r="D2" s="274"/>
      <c r="E2" s="274"/>
      <c r="F2" s="274"/>
      <c r="G2" s="274"/>
      <c r="H2" s="274"/>
      <c r="I2" s="274"/>
      <c r="J2" s="274"/>
      <c r="K2" s="274"/>
      <c r="L2" s="274"/>
      <c r="M2" s="274"/>
      <c r="N2" s="274"/>
      <c r="O2" s="274"/>
      <c r="P2" s="274"/>
    </row>
    <row r="3" spans="1:36" x14ac:dyDescent="0.2">
      <c r="A3" s="274" t="s">
        <v>132</v>
      </c>
      <c r="B3" s="274"/>
      <c r="C3" s="274"/>
      <c r="D3" s="274"/>
      <c r="E3" s="274"/>
      <c r="F3" s="274"/>
      <c r="G3" s="274"/>
      <c r="H3" s="274"/>
      <c r="I3" s="274"/>
      <c r="J3" s="274"/>
      <c r="K3" s="274"/>
      <c r="L3" s="274"/>
      <c r="M3" s="274"/>
      <c r="N3" s="274"/>
      <c r="O3" s="274"/>
      <c r="P3" s="274"/>
    </row>
    <row r="5" spans="1:36" x14ac:dyDescent="0.2">
      <c r="A5" s="73"/>
      <c r="X5" s="319" t="s">
        <v>116</v>
      </c>
      <c r="Y5" s="319"/>
      <c r="Z5" s="319"/>
      <c r="AA5" s="319"/>
      <c r="AB5" s="319"/>
      <c r="AC5" s="319"/>
    </row>
    <row r="7" spans="1:36" ht="12.75" customHeight="1" x14ac:dyDescent="0.2">
      <c r="A7" s="321" t="s">
        <v>89</v>
      </c>
      <c r="B7" s="74"/>
      <c r="C7" s="316" t="s">
        <v>90</v>
      </c>
      <c r="D7" s="317"/>
      <c r="E7" s="317"/>
      <c r="F7" s="317"/>
      <c r="G7" s="317"/>
      <c r="H7" s="318"/>
      <c r="I7" s="74"/>
      <c r="J7" s="316" t="s">
        <v>155</v>
      </c>
      <c r="K7" s="317"/>
      <c r="L7" s="317"/>
      <c r="M7" s="317"/>
      <c r="N7" s="317"/>
      <c r="O7" s="318"/>
      <c r="P7" s="74"/>
      <c r="Q7" s="316" t="s">
        <v>91</v>
      </c>
      <c r="R7" s="317"/>
      <c r="S7" s="317"/>
      <c r="T7" s="317"/>
      <c r="U7" s="317"/>
      <c r="V7" s="318"/>
      <c r="W7" s="74"/>
      <c r="X7" s="316" t="s">
        <v>156</v>
      </c>
      <c r="Y7" s="317"/>
      <c r="Z7" s="317"/>
      <c r="AA7" s="317"/>
      <c r="AB7" s="317"/>
      <c r="AC7" s="318"/>
      <c r="AD7" s="74"/>
      <c r="AE7" s="316" t="s">
        <v>157</v>
      </c>
      <c r="AF7" s="317"/>
      <c r="AG7" s="317"/>
      <c r="AH7" s="317"/>
      <c r="AI7" s="317"/>
      <c r="AJ7" s="318"/>
    </row>
    <row r="8" spans="1:36" ht="24" x14ac:dyDescent="0.2">
      <c r="A8" s="322"/>
      <c r="B8" s="75"/>
      <c r="C8" s="76" t="s">
        <v>56</v>
      </c>
      <c r="D8" s="76" t="s">
        <v>95</v>
      </c>
      <c r="E8" s="76" t="s">
        <v>115</v>
      </c>
      <c r="F8" s="77" t="s">
        <v>121</v>
      </c>
      <c r="G8" s="76" t="s">
        <v>153</v>
      </c>
      <c r="H8" s="76" t="s">
        <v>154</v>
      </c>
      <c r="I8" s="75"/>
      <c r="J8" s="76" t="s">
        <v>56</v>
      </c>
      <c r="K8" s="76" t="s">
        <v>95</v>
      </c>
      <c r="L8" s="76" t="s">
        <v>115</v>
      </c>
      <c r="M8" s="77" t="s">
        <v>121</v>
      </c>
      <c r="N8" s="76" t="s">
        <v>153</v>
      </c>
      <c r="O8" s="76" t="s">
        <v>154</v>
      </c>
      <c r="P8" s="75"/>
      <c r="Q8" s="76" t="s">
        <v>56</v>
      </c>
      <c r="R8" s="76" t="s">
        <v>95</v>
      </c>
      <c r="S8" s="76" t="s">
        <v>115</v>
      </c>
      <c r="T8" s="77" t="s">
        <v>121</v>
      </c>
      <c r="U8" s="76" t="s">
        <v>153</v>
      </c>
      <c r="V8" s="76" t="s">
        <v>154</v>
      </c>
      <c r="W8" s="75"/>
      <c r="X8" s="76" t="s">
        <v>56</v>
      </c>
      <c r="Y8" s="76" t="s">
        <v>95</v>
      </c>
      <c r="Z8" s="76" t="s">
        <v>115</v>
      </c>
      <c r="AA8" s="77" t="s">
        <v>121</v>
      </c>
      <c r="AB8" s="76" t="s">
        <v>153</v>
      </c>
      <c r="AC8" s="76" t="s">
        <v>154</v>
      </c>
      <c r="AD8" s="75"/>
      <c r="AE8" s="76" t="s">
        <v>56</v>
      </c>
      <c r="AF8" s="76" t="s">
        <v>95</v>
      </c>
      <c r="AG8" s="76" t="s">
        <v>115</v>
      </c>
      <c r="AH8" s="77" t="s">
        <v>121</v>
      </c>
      <c r="AI8" s="76" t="s">
        <v>153</v>
      </c>
      <c r="AJ8" s="76" t="s">
        <v>154</v>
      </c>
    </row>
    <row r="9" spans="1:36" x14ac:dyDescent="0.2">
      <c r="A9" s="78" t="s">
        <v>19</v>
      </c>
      <c r="B9" s="79"/>
      <c r="C9" s="80">
        <v>263702</v>
      </c>
      <c r="D9" s="81">
        <v>263903</v>
      </c>
      <c r="E9" s="217">
        <v>263723</v>
      </c>
      <c r="F9" s="105">
        <v>261645</v>
      </c>
      <c r="G9" s="82">
        <v>-2078</v>
      </c>
      <c r="H9" s="83">
        <v>-7.8794796054951592E-3</v>
      </c>
      <c r="I9" s="79"/>
      <c r="J9" s="80">
        <v>32584</v>
      </c>
      <c r="K9" s="81">
        <v>32734</v>
      </c>
      <c r="L9" s="217">
        <v>32836</v>
      </c>
      <c r="M9" s="105">
        <v>32721</v>
      </c>
      <c r="N9" s="217">
        <v>-115</v>
      </c>
      <c r="O9" s="83">
        <v>-3.5022536240711414E-3</v>
      </c>
      <c r="P9" s="79"/>
      <c r="Q9" s="80">
        <v>296286</v>
      </c>
      <c r="R9" s="81">
        <v>296637</v>
      </c>
      <c r="S9" s="217">
        <v>296559</v>
      </c>
      <c r="T9" s="105">
        <v>294366</v>
      </c>
      <c r="U9" s="82">
        <v>-2193</v>
      </c>
      <c r="V9" s="83">
        <v>-7.3948185689862722E-3</v>
      </c>
      <c r="W9" s="79"/>
      <c r="X9" s="80">
        <v>30157</v>
      </c>
      <c r="Y9" s="81">
        <v>30209</v>
      </c>
      <c r="Z9" s="217">
        <v>29893</v>
      </c>
      <c r="AA9" s="105">
        <v>29807</v>
      </c>
      <c r="AB9" s="82">
        <v>-86</v>
      </c>
      <c r="AC9" s="83">
        <v>-2.8769277088281538E-3</v>
      </c>
      <c r="AD9" s="79"/>
      <c r="AE9" s="80">
        <v>2427</v>
      </c>
      <c r="AF9" s="81">
        <v>2525</v>
      </c>
      <c r="AG9" s="217">
        <v>2943</v>
      </c>
      <c r="AH9" s="105">
        <v>2914</v>
      </c>
      <c r="AI9" s="82">
        <v>-29</v>
      </c>
      <c r="AJ9" s="83">
        <v>-9.8538905878355412E-3</v>
      </c>
    </row>
    <row r="10" spans="1:36" x14ac:dyDescent="0.2">
      <c r="A10" s="84" t="s">
        <v>37</v>
      </c>
      <c r="B10" s="79"/>
      <c r="C10" s="85">
        <v>183737</v>
      </c>
      <c r="D10" s="86">
        <v>181178</v>
      </c>
      <c r="E10" s="218">
        <v>178656</v>
      </c>
      <c r="F10" s="106">
        <v>175533</v>
      </c>
      <c r="G10" s="87">
        <v>-3123</v>
      </c>
      <c r="H10" s="88">
        <v>-1.7480521225147771E-2</v>
      </c>
      <c r="I10" s="79"/>
      <c r="J10" s="85">
        <v>18874</v>
      </c>
      <c r="K10" s="86">
        <v>18688</v>
      </c>
      <c r="L10" s="218">
        <v>18492</v>
      </c>
      <c r="M10" s="106">
        <v>17971</v>
      </c>
      <c r="N10" s="218">
        <v>-521</v>
      </c>
      <c r="O10" s="88">
        <v>-2.8174345662989399E-2</v>
      </c>
      <c r="P10" s="79"/>
      <c r="Q10" s="85">
        <v>202611</v>
      </c>
      <c r="R10" s="86">
        <v>199866</v>
      </c>
      <c r="S10" s="218">
        <v>197148</v>
      </c>
      <c r="T10" s="106">
        <v>193504</v>
      </c>
      <c r="U10" s="87">
        <v>-3644</v>
      </c>
      <c r="V10" s="88">
        <v>-1.8483575790776474E-2</v>
      </c>
      <c r="W10" s="79"/>
      <c r="X10" s="85">
        <v>18294</v>
      </c>
      <c r="Y10" s="86">
        <v>18014</v>
      </c>
      <c r="Z10" s="218">
        <v>17864</v>
      </c>
      <c r="AA10" s="106">
        <v>17286</v>
      </c>
      <c r="AB10" s="87">
        <v>-578</v>
      </c>
      <c r="AC10" s="88">
        <v>-3.2355575459023733E-2</v>
      </c>
      <c r="AD10" s="79"/>
      <c r="AE10" s="85">
        <v>580</v>
      </c>
      <c r="AF10" s="86">
        <v>674</v>
      </c>
      <c r="AG10" s="218">
        <v>628</v>
      </c>
      <c r="AH10" s="106">
        <v>685</v>
      </c>
      <c r="AI10" s="87">
        <v>57</v>
      </c>
      <c r="AJ10" s="88">
        <v>9.0764331210191077E-2</v>
      </c>
    </row>
    <row r="11" spans="1:36" x14ac:dyDescent="0.2">
      <c r="A11" s="84" t="s">
        <v>42</v>
      </c>
      <c r="B11" s="79"/>
      <c r="C11" s="85">
        <v>105361</v>
      </c>
      <c r="D11" s="86">
        <v>103629</v>
      </c>
      <c r="E11" s="218">
        <v>102018</v>
      </c>
      <c r="F11" s="106">
        <v>99878</v>
      </c>
      <c r="G11" s="87">
        <v>-2140</v>
      </c>
      <c r="H11" s="88">
        <v>-2.0976690387970752E-2</v>
      </c>
      <c r="I11" s="79"/>
      <c r="J11" s="85">
        <v>10698</v>
      </c>
      <c r="K11" s="86">
        <v>10619</v>
      </c>
      <c r="L11" s="218">
        <v>10395</v>
      </c>
      <c r="M11" s="106">
        <v>10142</v>
      </c>
      <c r="N11" s="218">
        <v>-253</v>
      </c>
      <c r="O11" s="88">
        <v>-2.433862433862434E-2</v>
      </c>
      <c r="P11" s="79"/>
      <c r="Q11" s="85">
        <v>116059</v>
      </c>
      <c r="R11" s="86">
        <v>114248</v>
      </c>
      <c r="S11" s="218">
        <v>112413</v>
      </c>
      <c r="T11" s="106">
        <v>110020</v>
      </c>
      <c r="U11" s="87">
        <v>-2393</v>
      </c>
      <c r="V11" s="88">
        <v>-2.1287573501285437E-2</v>
      </c>
      <c r="W11" s="79"/>
      <c r="X11" s="85">
        <v>10469</v>
      </c>
      <c r="Y11" s="86">
        <v>10363</v>
      </c>
      <c r="Z11" s="218">
        <v>10182</v>
      </c>
      <c r="AA11" s="106">
        <v>9923</v>
      </c>
      <c r="AB11" s="87">
        <v>-259</v>
      </c>
      <c r="AC11" s="88">
        <v>-2.5437045767039874E-2</v>
      </c>
      <c r="AD11" s="79"/>
      <c r="AE11" s="85">
        <v>229</v>
      </c>
      <c r="AF11" s="86">
        <v>256</v>
      </c>
      <c r="AG11" s="218">
        <v>213</v>
      </c>
      <c r="AH11" s="106">
        <v>219</v>
      </c>
      <c r="AI11" s="87">
        <v>6</v>
      </c>
      <c r="AJ11" s="88">
        <v>2.8169014084507043E-2</v>
      </c>
    </row>
    <row r="12" spans="1:36" x14ac:dyDescent="0.2">
      <c r="A12" s="84" t="s">
        <v>23</v>
      </c>
      <c r="B12" s="79"/>
      <c r="C12" s="85">
        <v>272749</v>
      </c>
      <c r="D12" s="86">
        <v>272608</v>
      </c>
      <c r="E12" s="218">
        <v>271253</v>
      </c>
      <c r="F12" s="106">
        <v>267208</v>
      </c>
      <c r="G12" s="87">
        <v>-4045</v>
      </c>
      <c r="H12" s="88">
        <v>-1.4912277467898973E-2</v>
      </c>
      <c r="I12" s="79"/>
      <c r="J12" s="85">
        <v>36364</v>
      </c>
      <c r="K12" s="86">
        <v>36798</v>
      </c>
      <c r="L12" s="218">
        <v>36976</v>
      </c>
      <c r="M12" s="106">
        <v>36510</v>
      </c>
      <c r="N12" s="218">
        <v>-466</v>
      </c>
      <c r="O12" s="88">
        <v>-1.2602769363911727E-2</v>
      </c>
      <c r="P12" s="79"/>
      <c r="Q12" s="85">
        <v>309113</v>
      </c>
      <c r="R12" s="86">
        <v>309406</v>
      </c>
      <c r="S12" s="218">
        <v>308229</v>
      </c>
      <c r="T12" s="106">
        <v>303718</v>
      </c>
      <c r="U12" s="87">
        <v>-4511</v>
      </c>
      <c r="V12" s="88">
        <v>-1.4635222513131471E-2</v>
      </c>
      <c r="W12" s="79"/>
      <c r="X12" s="85">
        <v>35098</v>
      </c>
      <c r="Y12" s="86">
        <v>35199</v>
      </c>
      <c r="Z12" s="218">
        <v>35234</v>
      </c>
      <c r="AA12" s="106">
        <v>34705</v>
      </c>
      <c r="AB12" s="87">
        <v>-529</v>
      </c>
      <c r="AC12" s="88">
        <v>-1.5013907021626837E-2</v>
      </c>
      <c r="AD12" s="79"/>
      <c r="AE12" s="85">
        <v>1266</v>
      </c>
      <c r="AF12" s="86">
        <v>1599</v>
      </c>
      <c r="AG12" s="218">
        <v>1742</v>
      </c>
      <c r="AH12" s="106">
        <v>1805</v>
      </c>
      <c r="AI12" s="87">
        <v>63</v>
      </c>
      <c r="AJ12" s="88">
        <v>3.6165327210103328E-2</v>
      </c>
    </row>
    <row r="13" spans="1:36" x14ac:dyDescent="0.2">
      <c r="A13" s="84" t="s">
        <v>41</v>
      </c>
      <c r="B13" s="79"/>
      <c r="C13" s="85">
        <v>100218</v>
      </c>
      <c r="D13" s="86">
        <v>99321</v>
      </c>
      <c r="E13" s="218">
        <v>98298</v>
      </c>
      <c r="F13" s="106">
        <v>96827</v>
      </c>
      <c r="G13" s="87">
        <v>-1471</v>
      </c>
      <c r="H13" s="88">
        <v>-1.4964699180044354E-2</v>
      </c>
      <c r="I13" s="79"/>
      <c r="J13" s="85">
        <v>18305</v>
      </c>
      <c r="K13" s="86">
        <v>18320</v>
      </c>
      <c r="L13" s="218">
        <v>18007</v>
      </c>
      <c r="M13" s="106">
        <v>17669</v>
      </c>
      <c r="N13" s="218">
        <v>-338</v>
      </c>
      <c r="O13" s="88">
        <v>-1.8770478147387127E-2</v>
      </c>
      <c r="P13" s="79"/>
      <c r="Q13" s="85">
        <v>118523</v>
      </c>
      <c r="R13" s="86">
        <v>117641</v>
      </c>
      <c r="S13" s="218">
        <v>116305</v>
      </c>
      <c r="T13" s="106">
        <v>114496</v>
      </c>
      <c r="U13" s="87">
        <v>-1809</v>
      </c>
      <c r="V13" s="88">
        <v>-1.5553931473281457E-2</v>
      </c>
      <c r="W13" s="79"/>
      <c r="X13" s="85">
        <v>18018</v>
      </c>
      <c r="Y13" s="86">
        <v>17949</v>
      </c>
      <c r="Z13" s="218">
        <v>17605</v>
      </c>
      <c r="AA13" s="106">
        <v>17247</v>
      </c>
      <c r="AB13" s="87">
        <v>-358</v>
      </c>
      <c r="AC13" s="88">
        <v>-2.0335132064754333E-2</v>
      </c>
      <c r="AD13" s="79"/>
      <c r="AE13" s="85">
        <v>287</v>
      </c>
      <c r="AF13" s="86">
        <v>371</v>
      </c>
      <c r="AG13" s="218">
        <v>402</v>
      </c>
      <c r="AH13" s="106">
        <v>422</v>
      </c>
      <c r="AI13" s="87">
        <v>20</v>
      </c>
      <c r="AJ13" s="88">
        <v>4.975124378109453E-2</v>
      </c>
    </row>
    <row r="14" spans="1:36" x14ac:dyDescent="0.2">
      <c r="A14" s="84" t="s">
        <v>32</v>
      </c>
      <c r="B14" s="79"/>
      <c r="C14" s="85">
        <v>24726</v>
      </c>
      <c r="D14" s="86">
        <v>24695</v>
      </c>
      <c r="E14" s="218">
        <v>24382</v>
      </c>
      <c r="F14" s="106">
        <v>23964</v>
      </c>
      <c r="G14" s="87">
        <v>-418</v>
      </c>
      <c r="H14" s="88">
        <v>-1.714379460257567E-2</v>
      </c>
      <c r="I14" s="79"/>
      <c r="J14" s="85">
        <v>1151</v>
      </c>
      <c r="K14" s="86">
        <v>1167</v>
      </c>
      <c r="L14" s="218">
        <v>1176</v>
      </c>
      <c r="M14" s="106">
        <v>1168</v>
      </c>
      <c r="N14" s="218">
        <v>-8</v>
      </c>
      <c r="O14" s="88">
        <v>-6.8027210884353739E-3</v>
      </c>
      <c r="P14" s="79"/>
      <c r="Q14" s="85">
        <v>25877</v>
      </c>
      <c r="R14" s="86">
        <v>25862</v>
      </c>
      <c r="S14" s="218">
        <v>25558</v>
      </c>
      <c r="T14" s="106">
        <v>25132</v>
      </c>
      <c r="U14" s="87">
        <v>-426</v>
      </c>
      <c r="V14" s="88">
        <v>-1.6667970889740983E-2</v>
      </c>
      <c r="W14" s="79"/>
      <c r="X14" s="85">
        <v>1112</v>
      </c>
      <c r="Y14" s="86">
        <v>1107</v>
      </c>
      <c r="Z14" s="218">
        <v>1082</v>
      </c>
      <c r="AA14" s="106">
        <v>1129</v>
      </c>
      <c r="AB14" s="87">
        <v>47</v>
      </c>
      <c r="AC14" s="88">
        <v>4.3438077634011092E-2</v>
      </c>
      <c r="AD14" s="79"/>
      <c r="AE14" s="85">
        <v>39</v>
      </c>
      <c r="AF14" s="86">
        <v>60</v>
      </c>
      <c r="AG14" s="218">
        <v>94</v>
      </c>
      <c r="AH14" s="106">
        <v>39</v>
      </c>
      <c r="AI14" s="87">
        <v>-55</v>
      </c>
      <c r="AJ14" s="88">
        <v>-0.58510638297872342</v>
      </c>
    </row>
    <row r="15" spans="1:36" x14ac:dyDescent="0.2">
      <c r="A15" s="84" t="s">
        <v>158</v>
      </c>
      <c r="B15" s="79"/>
      <c r="C15" s="85">
        <v>486470</v>
      </c>
      <c r="D15" s="86">
        <v>486785</v>
      </c>
      <c r="E15" s="218">
        <v>487574</v>
      </c>
      <c r="F15" s="106">
        <v>485631</v>
      </c>
      <c r="G15" s="87">
        <v>-1943</v>
      </c>
      <c r="H15" s="88">
        <v>-3.9850361175944576E-3</v>
      </c>
      <c r="I15" s="79"/>
      <c r="J15" s="85">
        <v>30340</v>
      </c>
      <c r="K15" s="86">
        <v>32280</v>
      </c>
      <c r="L15" s="218">
        <v>32803</v>
      </c>
      <c r="M15" s="106">
        <v>32729</v>
      </c>
      <c r="N15" s="218">
        <v>-74</v>
      </c>
      <c r="O15" s="88">
        <v>-2.2558912294607198E-3</v>
      </c>
      <c r="P15" s="79"/>
      <c r="Q15" s="85">
        <v>516810</v>
      </c>
      <c r="R15" s="86">
        <v>519065</v>
      </c>
      <c r="S15" s="218">
        <v>520377</v>
      </c>
      <c r="T15" s="106">
        <v>518360</v>
      </c>
      <c r="U15" s="87">
        <v>-2017</v>
      </c>
      <c r="V15" s="88">
        <v>-3.8760360277260526E-3</v>
      </c>
      <c r="W15" s="79"/>
      <c r="X15" s="85">
        <v>27749</v>
      </c>
      <c r="Y15" s="86">
        <v>27849</v>
      </c>
      <c r="Z15" s="218">
        <v>27809</v>
      </c>
      <c r="AA15" s="106">
        <v>27778</v>
      </c>
      <c r="AB15" s="87">
        <v>-31</v>
      </c>
      <c r="AC15" s="88">
        <v>-1.1147470243446367E-3</v>
      </c>
      <c r="AD15" s="79"/>
      <c r="AE15" s="85">
        <v>2591</v>
      </c>
      <c r="AF15" s="86">
        <v>4431</v>
      </c>
      <c r="AG15" s="218">
        <v>4994</v>
      </c>
      <c r="AH15" s="106">
        <v>4951</v>
      </c>
      <c r="AI15" s="87">
        <v>-43</v>
      </c>
      <c r="AJ15" s="88">
        <v>-8.6103323988786541E-3</v>
      </c>
    </row>
    <row r="16" spans="1:36" x14ac:dyDescent="0.2">
      <c r="A16" s="84" t="s">
        <v>43</v>
      </c>
      <c r="B16" s="79"/>
      <c r="C16" s="85">
        <v>132642</v>
      </c>
      <c r="D16" s="86">
        <v>130813</v>
      </c>
      <c r="E16" s="218">
        <v>128899</v>
      </c>
      <c r="F16" s="106">
        <v>126757</v>
      </c>
      <c r="G16" s="87">
        <v>-2142</v>
      </c>
      <c r="H16" s="88">
        <v>-1.6617661890317225E-2</v>
      </c>
      <c r="I16" s="79"/>
      <c r="J16" s="85">
        <v>12464</v>
      </c>
      <c r="K16" s="86">
        <v>12510</v>
      </c>
      <c r="L16" s="218">
        <v>12458</v>
      </c>
      <c r="M16" s="106">
        <v>12270</v>
      </c>
      <c r="N16" s="218">
        <v>-188</v>
      </c>
      <c r="O16" s="88">
        <v>-1.509070476802055E-2</v>
      </c>
      <c r="P16" s="79"/>
      <c r="Q16" s="85">
        <v>145106</v>
      </c>
      <c r="R16" s="86">
        <v>143323</v>
      </c>
      <c r="S16" s="218">
        <v>141357</v>
      </c>
      <c r="T16" s="106">
        <v>139027</v>
      </c>
      <c r="U16" s="87">
        <v>-2330</v>
      </c>
      <c r="V16" s="88">
        <v>-1.648308891671442E-2</v>
      </c>
      <c r="W16" s="79"/>
      <c r="X16" s="85">
        <v>12223</v>
      </c>
      <c r="Y16" s="86">
        <v>12152</v>
      </c>
      <c r="Z16" s="218">
        <v>12037</v>
      </c>
      <c r="AA16" s="106">
        <v>11838</v>
      </c>
      <c r="AB16" s="87">
        <v>-199</v>
      </c>
      <c r="AC16" s="88">
        <v>-1.6532358561103265E-2</v>
      </c>
      <c r="AD16" s="79"/>
      <c r="AE16" s="85">
        <v>241</v>
      </c>
      <c r="AF16" s="86">
        <v>358</v>
      </c>
      <c r="AG16" s="218">
        <v>421</v>
      </c>
      <c r="AH16" s="106">
        <v>432</v>
      </c>
      <c r="AI16" s="87">
        <v>11</v>
      </c>
      <c r="AJ16" s="88">
        <v>2.6128266033254157E-2</v>
      </c>
    </row>
    <row r="17" spans="1:36" x14ac:dyDescent="0.2">
      <c r="A17" s="84" t="s">
        <v>29</v>
      </c>
      <c r="B17" s="79"/>
      <c r="C17" s="85">
        <v>299618</v>
      </c>
      <c r="D17" s="86">
        <v>298948</v>
      </c>
      <c r="E17" s="218">
        <v>297167</v>
      </c>
      <c r="F17" s="106">
        <v>294450</v>
      </c>
      <c r="G17" s="87">
        <v>-2717</v>
      </c>
      <c r="H17" s="88">
        <v>-9.1430071306706322E-3</v>
      </c>
      <c r="I17" s="79"/>
      <c r="J17" s="85">
        <v>43740</v>
      </c>
      <c r="K17" s="86">
        <v>43512</v>
      </c>
      <c r="L17" s="218">
        <v>43068</v>
      </c>
      <c r="M17" s="106">
        <v>42272</v>
      </c>
      <c r="N17" s="218">
        <v>-796</v>
      </c>
      <c r="O17" s="88">
        <v>-1.8482399925698896E-2</v>
      </c>
      <c r="P17" s="79"/>
      <c r="Q17" s="85">
        <v>343358</v>
      </c>
      <c r="R17" s="86">
        <v>342460</v>
      </c>
      <c r="S17" s="218">
        <v>340235</v>
      </c>
      <c r="T17" s="106">
        <v>336722</v>
      </c>
      <c r="U17" s="87">
        <v>-3513</v>
      </c>
      <c r="V17" s="88">
        <v>-1.0325216394550826E-2</v>
      </c>
      <c r="W17" s="79"/>
      <c r="X17" s="85">
        <v>41526</v>
      </c>
      <c r="Y17" s="86">
        <v>41421</v>
      </c>
      <c r="Z17" s="218">
        <v>40951</v>
      </c>
      <c r="AA17" s="106">
        <v>40086</v>
      </c>
      <c r="AB17" s="87">
        <v>-865</v>
      </c>
      <c r="AC17" s="88">
        <v>-2.1122805303899782E-2</v>
      </c>
      <c r="AD17" s="79"/>
      <c r="AE17" s="85">
        <v>2214</v>
      </c>
      <c r="AF17" s="86">
        <v>2091</v>
      </c>
      <c r="AG17" s="218">
        <v>2117</v>
      </c>
      <c r="AH17" s="106">
        <v>2186</v>
      </c>
      <c r="AI17" s="87">
        <v>69</v>
      </c>
      <c r="AJ17" s="88">
        <v>3.2593292394898443E-2</v>
      </c>
    </row>
    <row r="18" spans="1:36" x14ac:dyDescent="0.2">
      <c r="A18" s="84" t="s">
        <v>34</v>
      </c>
      <c r="B18" s="79"/>
      <c r="C18" s="85">
        <v>370032</v>
      </c>
      <c r="D18" s="86">
        <v>364555</v>
      </c>
      <c r="E18" s="218">
        <v>358807</v>
      </c>
      <c r="F18" s="106">
        <v>352378</v>
      </c>
      <c r="G18" s="87">
        <v>-6429</v>
      </c>
      <c r="H18" s="88">
        <v>-1.7917710635522718E-2</v>
      </c>
      <c r="I18" s="79"/>
      <c r="J18" s="85">
        <v>85164</v>
      </c>
      <c r="K18" s="86">
        <v>84279</v>
      </c>
      <c r="L18" s="218">
        <v>83376</v>
      </c>
      <c r="M18" s="106">
        <v>81427</v>
      </c>
      <c r="N18" s="218">
        <v>-1949</v>
      </c>
      <c r="O18" s="88">
        <v>-2.3376031471886393E-2</v>
      </c>
      <c r="P18" s="79"/>
      <c r="Q18" s="85">
        <v>455196</v>
      </c>
      <c r="R18" s="86">
        <v>448834</v>
      </c>
      <c r="S18" s="218">
        <v>442183</v>
      </c>
      <c r="T18" s="106">
        <v>433805</v>
      </c>
      <c r="U18" s="87">
        <v>-8378</v>
      </c>
      <c r="V18" s="88">
        <v>-1.8946906597494702E-2</v>
      </c>
      <c r="W18" s="79"/>
      <c r="X18" s="85">
        <v>84598</v>
      </c>
      <c r="Y18" s="86">
        <v>83717</v>
      </c>
      <c r="Z18" s="218">
        <v>82682</v>
      </c>
      <c r="AA18" s="106">
        <v>80744</v>
      </c>
      <c r="AB18" s="87">
        <v>-1938</v>
      </c>
      <c r="AC18" s="88">
        <v>-2.3439200793401224E-2</v>
      </c>
      <c r="AD18" s="79"/>
      <c r="AE18" s="85">
        <v>566</v>
      </c>
      <c r="AF18" s="86">
        <v>562</v>
      </c>
      <c r="AG18" s="218">
        <v>694</v>
      </c>
      <c r="AH18" s="106">
        <v>683</v>
      </c>
      <c r="AI18" s="87">
        <v>-11</v>
      </c>
      <c r="AJ18" s="88">
        <v>-1.5850144092219021E-2</v>
      </c>
    </row>
    <row r="19" spans="1:36" x14ac:dyDescent="0.2">
      <c r="A19" s="84" t="s">
        <v>44</v>
      </c>
      <c r="B19" s="79"/>
      <c r="C19" s="85">
        <v>55553</v>
      </c>
      <c r="D19" s="86">
        <v>54691</v>
      </c>
      <c r="E19" s="218">
        <v>53879</v>
      </c>
      <c r="F19" s="106">
        <v>52555</v>
      </c>
      <c r="G19" s="87">
        <v>-1324</v>
      </c>
      <c r="H19" s="88">
        <v>-2.4573581543829694E-2</v>
      </c>
      <c r="I19" s="79"/>
      <c r="J19" s="85">
        <v>3701</v>
      </c>
      <c r="K19" s="86">
        <v>3735</v>
      </c>
      <c r="L19" s="218">
        <v>3780</v>
      </c>
      <c r="M19" s="106">
        <v>3677</v>
      </c>
      <c r="N19" s="218">
        <v>-103</v>
      </c>
      <c r="O19" s="88">
        <v>-2.7248677248677248E-2</v>
      </c>
      <c r="P19" s="79"/>
      <c r="Q19" s="85">
        <v>59254</v>
      </c>
      <c r="R19" s="86">
        <v>58426</v>
      </c>
      <c r="S19" s="218">
        <v>57659</v>
      </c>
      <c r="T19" s="106">
        <v>56232</v>
      </c>
      <c r="U19" s="87">
        <v>-1427</v>
      </c>
      <c r="V19" s="88">
        <v>-2.4748955063389932E-2</v>
      </c>
      <c r="W19" s="79"/>
      <c r="X19" s="85">
        <v>3682</v>
      </c>
      <c r="Y19" s="86">
        <v>3710</v>
      </c>
      <c r="Z19" s="218">
        <v>3683</v>
      </c>
      <c r="AA19" s="106">
        <v>3555</v>
      </c>
      <c r="AB19" s="87">
        <v>-128</v>
      </c>
      <c r="AC19" s="88">
        <v>-3.4754276405104534E-2</v>
      </c>
      <c r="AD19" s="79"/>
      <c r="AE19" s="85">
        <v>19</v>
      </c>
      <c r="AF19" s="86">
        <v>25</v>
      </c>
      <c r="AG19" s="218">
        <v>97</v>
      </c>
      <c r="AH19" s="106">
        <v>122</v>
      </c>
      <c r="AI19" s="87">
        <v>25</v>
      </c>
      <c r="AJ19" s="88">
        <v>0.25773195876288657</v>
      </c>
    </row>
    <row r="20" spans="1:36" x14ac:dyDescent="0.2">
      <c r="A20" s="84" t="s">
        <v>20</v>
      </c>
      <c r="B20" s="79"/>
      <c r="C20" s="85">
        <v>292506</v>
      </c>
      <c r="D20" s="86">
        <v>293605</v>
      </c>
      <c r="E20" s="218">
        <v>293579</v>
      </c>
      <c r="F20" s="106">
        <v>290278</v>
      </c>
      <c r="G20" s="87">
        <v>-3301</v>
      </c>
      <c r="H20" s="88">
        <v>-1.1243992247401892E-2</v>
      </c>
      <c r="I20" s="79"/>
      <c r="J20" s="85">
        <v>60403</v>
      </c>
      <c r="K20" s="86">
        <v>60969</v>
      </c>
      <c r="L20" s="218">
        <v>60685</v>
      </c>
      <c r="M20" s="106">
        <v>60353</v>
      </c>
      <c r="N20" s="218">
        <v>-332</v>
      </c>
      <c r="O20" s="88">
        <v>-5.4708741863722498E-3</v>
      </c>
      <c r="P20" s="79"/>
      <c r="Q20" s="85">
        <v>352909</v>
      </c>
      <c r="R20" s="86">
        <v>354574</v>
      </c>
      <c r="S20" s="218">
        <v>354264</v>
      </c>
      <c r="T20" s="106">
        <v>350631</v>
      </c>
      <c r="U20" s="87">
        <v>-3633</v>
      </c>
      <c r="V20" s="88">
        <v>-1.0255064020052843E-2</v>
      </c>
      <c r="W20" s="79"/>
      <c r="X20" s="85">
        <v>57851</v>
      </c>
      <c r="Y20" s="86">
        <v>58134</v>
      </c>
      <c r="Z20" s="218">
        <v>57630</v>
      </c>
      <c r="AA20" s="106">
        <v>57175</v>
      </c>
      <c r="AB20" s="87">
        <v>-455</v>
      </c>
      <c r="AC20" s="88">
        <v>-7.8951934756203365E-3</v>
      </c>
      <c r="AD20" s="79"/>
      <c r="AE20" s="85">
        <v>2552</v>
      </c>
      <c r="AF20" s="86">
        <v>2835</v>
      </c>
      <c r="AG20" s="218">
        <v>3055</v>
      </c>
      <c r="AH20" s="106">
        <v>3178</v>
      </c>
      <c r="AI20" s="87">
        <v>123</v>
      </c>
      <c r="AJ20" s="88">
        <v>4.0261865793780688E-2</v>
      </c>
    </row>
    <row r="21" spans="1:36" x14ac:dyDescent="0.2">
      <c r="A21" s="84" t="s">
        <v>27</v>
      </c>
      <c r="B21" s="79"/>
      <c r="C21" s="85">
        <v>236122</v>
      </c>
      <c r="D21" s="86">
        <v>236428</v>
      </c>
      <c r="E21" s="218">
        <v>235585</v>
      </c>
      <c r="F21" s="106">
        <v>232993</v>
      </c>
      <c r="G21" s="87">
        <v>-2592</v>
      </c>
      <c r="H21" s="88">
        <v>-1.100239828512002E-2</v>
      </c>
      <c r="I21" s="79"/>
      <c r="J21" s="85">
        <v>30592</v>
      </c>
      <c r="K21" s="86">
        <v>30802</v>
      </c>
      <c r="L21" s="218">
        <v>31217</v>
      </c>
      <c r="M21" s="106">
        <v>30591</v>
      </c>
      <c r="N21" s="218">
        <v>-626</v>
      </c>
      <c r="O21" s="88">
        <v>-2.0053176154018644E-2</v>
      </c>
      <c r="P21" s="79"/>
      <c r="Q21" s="85">
        <v>266714</v>
      </c>
      <c r="R21" s="86">
        <v>267230</v>
      </c>
      <c r="S21" s="218">
        <v>266802</v>
      </c>
      <c r="T21" s="106">
        <v>263584</v>
      </c>
      <c r="U21" s="87">
        <v>-3218</v>
      </c>
      <c r="V21" s="88">
        <v>-1.2061378850233506E-2</v>
      </c>
      <c r="W21" s="79"/>
      <c r="X21" s="85">
        <v>29076</v>
      </c>
      <c r="Y21" s="86">
        <v>29057</v>
      </c>
      <c r="Z21" s="218">
        <v>28773</v>
      </c>
      <c r="AA21" s="106">
        <v>28051</v>
      </c>
      <c r="AB21" s="87">
        <v>-722</v>
      </c>
      <c r="AC21" s="88">
        <v>-2.5092969102978487E-2</v>
      </c>
      <c r="AD21" s="79"/>
      <c r="AE21" s="85">
        <v>1516</v>
      </c>
      <c r="AF21" s="86">
        <v>1745</v>
      </c>
      <c r="AG21" s="218">
        <v>2444</v>
      </c>
      <c r="AH21" s="106">
        <v>2540</v>
      </c>
      <c r="AI21" s="87">
        <v>96</v>
      </c>
      <c r="AJ21" s="88">
        <v>3.927986906710311E-2</v>
      </c>
    </row>
    <row r="22" spans="1:36" x14ac:dyDescent="0.2">
      <c r="A22" s="84" t="s">
        <v>35</v>
      </c>
      <c r="B22" s="79"/>
      <c r="C22" s="85">
        <v>202186</v>
      </c>
      <c r="D22" s="86">
        <v>199702</v>
      </c>
      <c r="E22" s="218">
        <v>197392</v>
      </c>
      <c r="F22" s="106">
        <v>194031</v>
      </c>
      <c r="G22" s="87">
        <v>-3361</v>
      </c>
      <c r="H22" s="88">
        <v>-1.7027032503850206E-2</v>
      </c>
      <c r="I22" s="79"/>
      <c r="J22" s="85">
        <v>13433</v>
      </c>
      <c r="K22" s="86">
        <v>13422</v>
      </c>
      <c r="L22" s="218">
        <v>13362</v>
      </c>
      <c r="M22" s="106">
        <v>12765</v>
      </c>
      <c r="N22" s="218">
        <v>-597</v>
      </c>
      <c r="O22" s="88">
        <v>-4.4678940278401434E-2</v>
      </c>
      <c r="P22" s="79"/>
      <c r="Q22" s="85">
        <v>215619</v>
      </c>
      <c r="R22" s="86">
        <v>213124</v>
      </c>
      <c r="S22" s="218">
        <v>210754</v>
      </c>
      <c r="T22" s="106">
        <v>206796</v>
      </c>
      <c r="U22" s="87">
        <v>-3958</v>
      </c>
      <c r="V22" s="88">
        <v>-1.8780189225352781E-2</v>
      </c>
      <c r="W22" s="79"/>
      <c r="X22" s="85">
        <v>12925</v>
      </c>
      <c r="Y22" s="86">
        <v>12821</v>
      </c>
      <c r="Z22" s="218">
        <v>12646</v>
      </c>
      <c r="AA22" s="106">
        <v>12121</v>
      </c>
      <c r="AB22" s="87">
        <v>-525</v>
      </c>
      <c r="AC22" s="88">
        <v>-4.1515103590068006E-2</v>
      </c>
      <c r="AD22" s="79"/>
      <c r="AE22" s="85">
        <v>508</v>
      </c>
      <c r="AF22" s="86">
        <v>601</v>
      </c>
      <c r="AG22" s="218">
        <v>716</v>
      </c>
      <c r="AH22" s="106">
        <v>644</v>
      </c>
      <c r="AI22" s="87">
        <v>-72</v>
      </c>
      <c r="AJ22" s="88">
        <v>-0.1005586592178771</v>
      </c>
    </row>
    <row r="23" spans="1:36" x14ac:dyDescent="0.2">
      <c r="A23" s="84" t="s">
        <v>31</v>
      </c>
      <c r="B23" s="79"/>
      <c r="C23" s="85">
        <v>254733</v>
      </c>
      <c r="D23" s="86">
        <v>252766</v>
      </c>
      <c r="E23" s="218">
        <v>250384</v>
      </c>
      <c r="F23" s="106">
        <v>245958</v>
      </c>
      <c r="G23" s="87">
        <v>-4426</v>
      </c>
      <c r="H23" s="88">
        <v>-1.7676848360917631E-2</v>
      </c>
      <c r="I23" s="79"/>
      <c r="J23" s="85">
        <v>136976</v>
      </c>
      <c r="K23" s="86">
        <v>136472</v>
      </c>
      <c r="L23" s="218">
        <v>134939</v>
      </c>
      <c r="M23" s="106">
        <v>132740</v>
      </c>
      <c r="N23" s="218">
        <v>-2199</v>
      </c>
      <c r="O23" s="88">
        <v>-1.6296252380705357E-2</v>
      </c>
      <c r="P23" s="79"/>
      <c r="Q23" s="85">
        <v>391709</v>
      </c>
      <c r="R23" s="86">
        <v>389238</v>
      </c>
      <c r="S23" s="218">
        <v>385323</v>
      </c>
      <c r="T23" s="106">
        <v>378698</v>
      </c>
      <c r="U23" s="87">
        <v>-6625</v>
      </c>
      <c r="V23" s="88">
        <v>-1.7193367642211858E-2</v>
      </c>
      <c r="W23" s="79"/>
      <c r="X23" s="85">
        <v>135516</v>
      </c>
      <c r="Y23" s="86">
        <v>134820</v>
      </c>
      <c r="Z23" s="218">
        <v>133150</v>
      </c>
      <c r="AA23" s="106">
        <v>130909</v>
      </c>
      <c r="AB23" s="87">
        <v>-2241</v>
      </c>
      <c r="AC23" s="88">
        <v>-1.6830642132932783E-2</v>
      </c>
      <c r="AD23" s="79"/>
      <c r="AE23" s="85">
        <v>1460</v>
      </c>
      <c r="AF23" s="86">
        <v>1652</v>
      </c>
      <c r="AG23" s="218">
        <v>1789</v>
      </c>
      <c r="AH23" s="106">
        <v>1831</v>
      </c>
      <c r="AI23" s="87">
        <v>42</v>
      </c>
      <c r="AJ23" s="88">
        <v>2.3476802683063163E-2</v>
      </c>
    </row>
    <row r="24" spans="1:36" x14ac:dyDescent="0.2">
      <c r="A24" s="84" t="s">
        <v>24</v>
      </c>
      <c r="B24" s="79"/>
      <c r="C24" s="85">
        <v>181375</v>
      </c>
      <c r="D24" s="86">
        <v>181645</v>
      </c>
      <c r="E24" s="218">
        <v>181084</v>
      </c>
      <c r="F24" s="106">
        <v>180421</v>
      </c>
      <c r="G24" s="87">
        <v>-663</v>
      </c>
      <c r="H24" s="88">
        <v>-3.6612842658655651E-3</v>
      </c>
      <c r="I24" s="79"/>
      <c r="J24" s="85">
        <v>18093</v>
      </c>
      <c r="K24" s="86">
        <v>18450</v>
      </c>
      <c r="L24" s="218">
        <v>18442</v>
      </c>
      <c r="M24" s="106">
        <v>18359</v>
      </c>
      <c r="N24" s="218">
        <v>-83</v>
      </c>
      <c r="O24" s="88">
        <v>-4.5005964645916932E-3</v>
      </c>
      <c r="P24" s="79"/>
      <c r="Q24" s="85">
        <v>199468</v>
      </c>
      <c r="R24" s="86">
        <v>200095</v>
      </c>
      <c r="S24" s="218">
        <v>199526</v>
      </c>
      <c r="T24" s="106">
        <v>198780</v>
      </c>
      <c r="U24" s="87">
        <v>-746</v>
      </c>
      <c r="V24" s="88">
        <v>-3.7388611008089172E-3</v>
      </c>
      <c r="W24" s="79"/>
      <c r="X24" s="85">
        <v>15500</v>
      </c>
      <c r="Y24" s="86">
        <v>15533</v>
      </c>
      <c r="Z24" s="218">
        <v>15534</v>
      </c>
      <c r="AA24" s="106">
        <v>15520</v>
      </c>
      <c r="AB24" s="87">
        <v>-14</v>
      </c>
      <c r="AC24" s="88">
        <v>-9.0124887343890822E-4</v>
      </c>
      <c r="AD24" s="79"/>
      <c r="AE24" s="85">
        <v>2593</v>
      </c>
      <c r="AF24" s="86">
        <v>2917</v>
      </c>
      <c r="AG24" s="218">
        <v>2908</v>
      </c>
      <c r="AH24" s="106">
        <v>2839</v>
      </c>
      <c r="AI24" s="87">
        <v>-69</v>
      </c>
      <c r="AJ24" s="88">
        <v>-2.372764786795048E-2</v>
      </c>
    </row>
    <row r="25" spans="1:36" x14ac:dyDescent="0.2">
      <c r="A25" s="84" t="s">
        <v>120</v>
      </c>
      <c r="B25" s="79"/>
      <c r="C25" s="85">
        <v>286483</v>
      </c>
      <c r="D25" s="86">
        <v>283589</v>
      </c>
      <c r="E25" s="218">
        <v>279437</v>
      </c>
      <c r="F25" s="106">
        <v>274725</v>
      </c>
      <c r="G25" s="87">
        <v>-4712</v>
      </c>
      <c r="H25" s="88">
        <v>-1.6862477052072559E-2</v>
      </c>
      <c r="I25" s="79"/>
      <c r="J25" s="85">
        <v>41141</v>
      </c>
      <c r="K25" s="86">
        <v>40877</v>
      </c>
      <c r="L25" s="218">
        <v>40356</v>
      </c>
      <c r="M25" s="106">
        <v>39304</v>
      </c>
      <c r="N25" s="218">
        <v>-1052</v>
      </c>
      <c r="O25" s="88">
        <v>-2.6067994845871741E-2</v>
      </c>
      <c r="P25" s="79"/>
      <c r="Q25" s="85">
        <v>327624</v>
      </c>
      <c r="R25" s="86">
        <v>324466</v>
      </c>
      <c r="S25" s="218">
        <v>319793</v>
      </c>
      <c r="T25" s="106">
        <v>314029</v>
      </c>
      <c r="U25" s="87">
        <v>-5764</v>
      </c>
      <c r="V25" s="88">
        <v>-1.8024159378097707E-2</v>
      </c>
      <c r="W25" s="79"/>
      <c r="X25" s="85">
        <v>40741</v>
      </c>
      <c r="Y25" s="86">
        <v>40412</v>
      </c>
      <c r="Z25" s="218">
        <v>39895</v>
      </c>
      <c r="AA25" s="106">
        <v>38865</v>
      </c>
      <c r="AB25" s="87">
        <v>-1030</v>
      </c>
      <c r="AC25" s="88">
        <v>-2.5817771650582778E-2</v>
      </c>
      <c r="AD25" s="79"/>
      <c r="AE25" s="85">
        <v>400</v>
      </c>
      <c r="AF25" s="86">
        <v>465</v>
      </c>
      <c r="AG25" s="218">
        <v>461</v>
      </c>
      <c r="AH25" s="106">
        <v>439</v>
      </c>
      <c r="AI25" s="87">
        <v>-22</v>
      </c>
      <c r="AJ25" s="88">
        <v>-4.7722342733188719E-2</v>
      </c>
    </row>
    <row r="26" spans="1:36" x14ac:dyDescent="0.2">
      <c r="A26" s="84" t="s">
        <v>36</v>
      </c>
      <c r="B26" s="79"/>
      <c r="C26" s="85">
        <v>228006</v>
      </c>
      <c r="D26" s="86">
        <v>225598</v>
      </c>
      <c r="E26" s="218">
        <v>222734</v>
      </c>
      <c r="F26" s="106">
        <v>219152</v>
      </c>
      <c r="G26" s="87">
        <v>-3582</v>
      </c>
      <c r="H26" s="88">
        <v>-1.6081963238661363E-2</v>
      </c>
      <c r="I26" s="79"/>
      <c r="J26" s="85">
        <v>23668</v>
      </c>
      <c r="K26" s="86">
        <v>23601</v>
      </c>
      <c r="L26" s="218">
        <v>23138</v>
      </c>
      <c r="M26" s="106">
        <v>22488</v>
      </c>
      <c r="N26" s="218">
        <v>-650</v>
      </c>
      <c r="O26" s="88">
        <v>-2.8092315671190249E-2</v>
      </c>
      <c r="P26" s="79"/>
      <c r="Q26" s="85">
        <v>251674</v>
      </c>
      <c r="R26" s="86">
        <v>249199</v>
      </c>
      <c r="S26" s="218">
        <v>245872</v>
      </c>
      <c r="T26" s="106">
        <v>241640</v>
      </c>
      <c r="U26" s="87">
        <v>-4232</v>
      </c>
      <c r="V26" s="88">
        <v>-1.7212207978134966E-2</v>
      </c>
      <c r="W26" s="79"/>
      <c r="X26" s="85">
        <v>23212</v>
      </c>
      <c r="Y26" s="86">
        <v>22997</v>
      </c>
      <c r="Z26" s="218">
        <v>22493</v>
      </c>
      <c r="AA26" s="106">
        <v>21822</v>
      </c>
      <c r="AB26" s="87">
        <v>-671</v>
      </c>
      <c r="AC26" s="88">
        <v>-2.9831503134308452E-2</v>
      </c>
      <c r="AD26" s="79"/>
      <c r="AE26" s="85">
        <v>456</v>
      </c>
      <c r="AF26" s="86">
        <v>604</v>
      </c>
      <c r="AG26" s="218">
        <v>645</v>
      </c>
      <c r="AH26" s="106">
        <v>666</v>
      </c>
      <c r="AI26" s="87">
        <v>21</v>
      </c>
      <c r="AJ26" s="88">
        <v>3.255813953488372E-2</v>
      </c>
    </row>
    <row r="27" spans="1:36" x14ac:dyDescent="0.2">
      <c r="A27" s="84" t="s">
        <v>45</v>
      </c>
      <c r="B27" s="79"/>
      <c r="C27" s="85">
        <v>127280</v>
      </c>
      <c r="D27" s="86">
        <v>125185</v>
      </c>
      <c r="E27" s="218">
        <v>122415</v>
      </c>
      <c r="F27" s="106">
        <v>118692</v>
      </c>
      <c r="G27" s="87">
        <v>-3723</v>
      </c>
      <c r="H27" s="88">
        <v>-3.0412939590736428E-2</v>
      </c>
      <c r="I27" s="79"/>
      <c r="J27" s="85">
        <v>40442</v>
      </c>
      <c r="K27" s="86">
        <v>40082</v>
      </c>
      <c r="L27" s="218">
        <v>41045</v>
      </c>
      <c r="M27" s="106">
        <v>40795</v>
      </c>
      <c r="N27" s="218">
        <v>-250</v>
      </c>
      <c r="O27" s="88">
        <v>-6.0908758679498109E-3</v>
      </c>
      <c r="P27" s="79"/>
      <c r="Q27" s="85">
        <v>167722</v>
      </c>
      <c r="R27" s="86">
        <v>165267</v>
      </c>
      <c r="S27" s="218">
        <v>163460</v>
      </c>
      <c r="T27" s="106">
        <v>159487</v>
      </c>
      <c r="U27" s="87">
        <v>-3973</v>
      </c>
      <c r="V27" s="88">
        <v>-2.4305640523675516E-2</v>
      </c>
      <c r="W27" s="79"/>
      <c r="X27" s="85">
        <v>36517</v>
      </c>
      <c r="Y27" s="86">
        <v>36192</v>
      </c>
      <c r="Z27" s="218">
        <v>36695</v>
      </c>
      <c r="AA27" s="106">
        <v>36404</v>
      </c>
      <c r="AB27" s="87">
        <v>-291</v>
      </c>
      <c r="AC27" s="88">
        <v>-7.9302357269382742E-3</v>
      </c>
      <c r="AD27" s="79"/>
      <c r="AE27" s="85">
        <v>3925</v>
      </c>
      <c r="AF27" s="86">
        <v>3890</v>
      </c>
      <c r="AG27" s="218">
        <v>4350</v>
      </c>
      <c r="AH27" s="106">
        <v>4391</v>
      </c>
      <c r="AI27" s="87">
        <v>41</v>
      </c>
      <c r="AJ27" s="88">
        <v>9.4252873563218393E-3</v>
      </c>
    </row>
    <row r="28" spans="1:36" x14ac:dyDescent="0.2">
      <c r="A28" s="84" t="s">
        <v>39</v>
      </c>
      <c r="B28" s="79"/>
      <c r="C28" s="85">
        <v>141190</v>
      </c>
      <c r="D28" s="86">
        <v>139615</v>
      </c>
      <c r="E28" s="218">
        <v>137545</v>
      </c>
      <c r="F28" s="106">
        <v>134504</v>
      </c>
      <c r="G28" s="87">
        <v>-3041</v>
      </c>
      <c r="H28" s="88">
        <v>-2.2109127921771058E-2</v>
      </c>
      <c r="I28" s="79"/>
      <c r="J28" s="85">
        <v>18221</v>
      </c>
      <c r="K28" s="86">
        <v>18335</v>
      </c>
      <c r="L28" s="218">
        <v>18117</v>
      </c>
      <c r="M28" s="106">
        <v>17452</v>
      </c>
      <c r="N28" s="218">
        <v>-665</v>
      </c>
      <c r="O28" s="88">
        <v>-3.6705856377987525E-2</v>
      </c>
      <c r="P28" s="79"/>
      <c r="Q28" s="85">
        <v>159411</v>
      </c>
      <c r="R28" s="86">
        <v>157950</v>
      </c>
      <c r="S28" s="218">
        <v>155662</v>
      </c>
      <c r="T28" s="106">
        <v>151956</v>
      </c>
      <c r="U28" s="87">
        <v>-3706</v>
      </c>
      <c r="V28" s="88">
        <v>-2.3807994243938792E-2</v>
      </c>
      <c r="W28" s="79"/>
      <c r="X28" s="85">
        <v>17887</v>
      </c>
      <c r="Y28" s="86">
        <v>17855</v>
      </c>
      <c r="Z28" s="218">
        <v>17575</v>
      </c>
      <c r="AA28" s="106">
        <v>16935</v>
      </c>
      <c r="AB28" s="87">
        <v>-640</v>
      </c>
      <c r="AC28" s="88">
        <v>-3.6415362731152208E-2</v>
      </c>
      <c r="AD28" s="79"/>
      <c r="AE28" s="85">
        <v>334</v>
      </c>
      <c r="AF28" s="86">
        <v>480</v>
      </c>
      <c r="AG28" s="218">
        <v>542</v>
      </c>
      <c r="AH28" s="106">
        <v>517</v>
      </c>
      <c r="AI28" s="87">
        <v>-25</v>
      </c>
      <c r="AJ28" s="88">
        <v>-4.6125461254612546E-2</v>
      </c>
    </row>
    <row r="29" spans="1:36" x14ac:dyDescent="0.2">
      <c r="A29" s="84" t="s">
        <v>40</v>
      </c>
      <c r="B29" s="79"/>
      <c r="C29" s="85">
        <v>115952</v>
      </c>
      <c r="D29" s="86">
        <v>114145</v>
      </c>
      <c r="E29" s="218">
        <v>112207</v>
      </c>
      <c r="F29" s="106">
        <v>109243</v>
      </c>
      <c r="G29" s="87">
        <v>-2964</v>
      </c>
      <c r="H29" s="88">
        <v>-2.6415464275847317E-2</v>
      </c>
      <c r="I29" s="79"/>
      <c r="J29" s="85">
        <v>12680</v>
      </c>
      <c r="K29" s="86">
        <v>12590</v>
      </c>
      <c r="L29" s="218">
        <v>12280</v>
      </c>
      <c r="M29" s="106">
        <v>11983</v>
      </c>
      <c r="N29" s="218">
        <v>-297</v>
      </c>
      <c r="O29" s="88">
        <v>-2.4185667752442998E-2</v>
      </c>
      <c r="P29" s="79"/>
      <c r="Q29" s="85">
        <v>128632</v>
      </c>
      <c r="R29" s="86">
        <v>126735</v>
      </c>
      <c r="S29" s="218">
        <v>124487</v>
      </c>
      <c r="T29" s="106">
        <v>121226</v>
      </c>
      <c r="U29" s="87">
        <v>-3261</v>
      </c>
      <c r="V29" s="88">
        <v>-2.6195506358093618E-2</v>
      </c>
      <c r="W29" s="79"/>
      <c r="X29" s="85">
        <v>12424</v>
      </c>
      <c r="Y29" s="86">
        <v>12234</v>
      </c>
      <c r="Z29" s="218">
        <v>11906</v>
      </c>
      <c r="AA29" s="106">
        <v>11526</v>
      </c>
      <c r="AB29" s="87">
        <v>-380</v>
      </c>
      <c r="AC29" s="88">
        <v>-3.191668066521082E-2</v>
      </c>
      <c r="AD29" s="79"/>
      <c r="AE29" s="85">
        <v>256</v>
      </c>
      <c r="AF29" s="86">
        <v>356</v>
      </c>
      <c r="AG29" s="218">
        <v>374</v>
      </c>
      <c r="AH29" s="106">
        <v>457</v>
      </c>
      <c r="AI29" s="87">
        <v>83</v>
      </c>
      <c r="AJ29" s="88">
        <v>0.22192513368983957</v>
      </c>
    </row>
    <row r="30" spans="1:36" x14ac:dyDescent="0.2">
      <c r="A30" s="84" t="s">
        <v>38</v>
      </c>
      <c r="B30" s="79"/>
      <c r="C30" s="85">
        <v>199696</v>
      </c>
      <c r="D30" s="86">
        <v>197541</v>
      </c>
      <c r="E30" s="218">
        <v>194650</v>
      </c>
      <c r="F30" s="106">
        <v>191465</v>
      </c>
      <c r="G30" s="87">
        <v>-3185</v>
      </c>
      <c r="H30" s="88">
        <v>-1.6362702286154638E-2</v>
      </c>
      <c r="I30" s="79"/>
      <c r="J30" s="85">
        <v>126142</v>
      </c>
      <c r="K30" s="86">
        <v>125033</v>
      </c>
      <c r="L30" s="218">
        <v>123307</v>
      </c>
      <c r="M30" s="106">
        <v>121377</v>
      </c>
      <c r="N30" s="218">
        <v>-1930</v>
      </c>
      <c r="O30" s="88">
        <v>-1.5651990560146625E-2</v>
      </c>
      <c r="P30" s="79"/>
      <c r="Q30" s="85">
        <v>325838</v>
      </c>
      <c r="R30" s="86">
        <v>322574</v>
      </c>
      <c r="S30" s="218">
        <v>317957</v>
      </c>
      <c r="T30" s="106">
        <v>312842</v>
      </c>
      <c r="U30" s="87">
        <v>-5115</v>
      </c>
      <c r="V30" s="88">
        <v>-1.6087080957487961E-2</v>
      </c>
      <c r="W30" s="79"/>
      <c r="X30" s="85">
        <v>125364</v>
      </c>
      <c r="Y30" s="86">
        <v>124154</v>
      </c>
      <c r="Z30" s="218">
        <v>122415</v>
      </c>
      <c r="AA30" s="106">
        <v>120459</v>
      </c>
      <c r="AB30" s="87">
        <v>-1956</v>
      </c>
      <c r="AC30" s="88">
        <v>-1.5978434015439285E-2</v>
      </c>
      <c r="AD30" s="79"/>
      <c r="AE30" s="85">
        <v>778</v>
      </c>
      <c r="AF30" s="86">
        <v>879</v>
      </c>
      <c r="AG30" s="218">
        <v>892</v>
      </c>
      <c r="AH30" s="106">
        <v>918</v>
      </c>
      <c r="AI30" s="87">
        <v>26</v>
      </c>
      <c r="AJ30" s="88">
        <v>2.914798206278027E-2</v>
      </c>
    </row>
    <row r="31" spans="1:36" x14ac:dyDescent="0.2">
      <c r="A31" s="84" t="s">
        <v>26</v>
      </c>
      <c r="B31" s="79"/>
      <c r="C31" s="85">
        <v>170107</v>
      </c>
      <c r="D31" s="86">
        <v>169781</v>
      </c>
      <c r="E31" s="218">
        <v>168565</v>
      </c>
      <c r="F31" s="106">
        <v>166274</v>
      </c>
      <c r="G31" s="87">
        <v>-2291</v>
      </c>
      <c r="H31" s="88">
        <v>-1.3591196274434194E-2</v>
      </c>
      <c r="I31" s="79"/>
      <c r="J31" s="85">
        <v>11014</v>
      </c>
      <c r="K31" s="86">
        <v>11214</v>
      </c>
      <c r="L31" s="218">
        <v>11155</v>
      </c>
      <c r="M31" s="106">
        <v>11460</v>
      </c>
      <c r="N31" s="218">
        <v>305</v>
      </c>
      <c r="O31" s="88">
        <v>2.7341999103541011E-2</v>
      </c>
      <c r="P31" s="79"/>
      <c r="Q31" s="85">
        <v>181121</v>
      </c>
      <c r="R31" s="86">
        <v>180995</v>
      </c>
      <c r="S31" s="218">
        <v>179720</v>
      </c>
      <c r="T31" s="106">
        <v>177734</v>
      </c>
      <c r="U31" s="87">
        <v>-1986</v>
      </c>
      <c r="V31" s="88">
        <v>-1.1050523035833518E-2</v>
      </c>
      <c r="W31" s="79"/>
      <c r="X31" s="85">
        <v>10335</v>
      </c>
      <c r="Y31" s="86">
        <v>10322</v>
      </c>
      <c r="Z31" s="218">
        <v>10092</v>
      </c>
      <c r="AA31" s="106">
        <v>10179</v>
      </c>
      <c r="AB31" s="87">
        <v>87</v>
      </c>
      <c r="AC31" s="88">
        <v>8.6206896551724137E-3</v>
      </c>
      <c r="AD31" s="79"/>
      <c r="AE31" s="85">
        <v>679</v>
      </c>
      <c r="AF31" s="86">
        <v>892</v>
      </c>
      <c r="AG31" s="218">
        <v>1063</v>
      </c>
      <c r="AH31" s="106">
        <v>1281</v>
      </c>
      <c r="AI31" s="87">
        <v>218</v>
      </c>
      <c r="AJ31" s="88">
        <v>0.2050799623706491</v>
      </c>
    </row>
    <row r="32" spans="1:36" x14ac:dyDescent="0.2">
      <c r="A32" s="84" t="s">
        <v>28</v>
      </c>
      <c r="B32" s="79"/>
      <c r="C32" s="85">
        <v>245309</v>
      </c>
      <c r="D32" s="86">
        <v>244969</v>
      </c>
      <c r="E32" s="218">
        <v>243466</v>
      </c>
      <c r="F32" s="106">
        <v>240107</v>
      </c>
      <c r="G32" s="87">
        <v>-3359</v>
      </c>
      <c r="H32" s="88">
        <v>-1.379658761387627E-2</v>
      </c>
      <c r="I32" s="79"/>
      <c r="J32" s="85">
        <v>34264</v>
      </c>
      <c r="K32" s="86">
        <v>34619</v>
      </c>
      <c r="L32" s="218">
        <v>34301</v>
      </c>
      <c r="M32" s="106">
        <v>33895</v>
      </c>
      <c r="N32" s="218">
        <v>-406</v>
      </c>
      <c r="O32" s="88">
        <v>-1.1836389609632372E-2</v>
      </c>
      <c r="P32" s="79"/>
      <c r="Q32" s="85">
        <v>279573</v>
      </c>
      <c r="R32" s="86">
        <v>279588</v>
      </c>
      <c r="S32" s="218">
        <v>277767</v>
      </c>
      <c r="T32" s="106">
        <v>274002</v>
      </c>
      <c r="U32" s="87">
        <v>-3765</v>
      </c>
      <c r="V32" s="88">
        <v>-1.3554525915605525E-2</v>
      </c>
      <c r="W32" s="79"/>
      <c r="X32" s="85">
        <v>32471</v>
      </c>
      <c r="Y32" s="86">
        <v>32520</v>
      </c>
      <c r="Z32" s="218">
        <v>31977</v>
      </c>
      <c r="AA32" s="106">
        <v>31591</v>
      </c>
      <c r="AB32" s="87">
        <v>-386</v>
      </c>
      <c r="AC32" s="88">
        <v>-1.2071176157863465E-2</v>
      </c>
      <c r="AD32" s="79"/>
      <c r="AE32" s="85">
        <v>1793</v>
      </c>
      <c r="AF32" s="86">
        <v>2099</v>
      </c>
      <c r="AG32" s="218">
        <v>2324</v>
      </c>
      <c r="AH32" s="106">
        <v>2304</v>
      </c>
      <c r="AI32" s="87">
        <v>-20</v>
      </c>
      <c r="AJ32" s="88">
        <v>-8.6058519793459545E-3</v>
      </c>
    </row>
    <row r="33" spans="1:36" x14ac:dyDescent="0.2">
      <c r="A33" s="89" t="s">
        <v>22</v>
      </c>
      <c r="B33" s="79"/>
      <c r="C33" s="90">
        <v>588058</v>
      </c>
      <c r="D33" s="91">
        <v>588789</v>
      </c>
      <c r="E33" s="219">
        <v>590061</v>
      </c>
      <c r="F33" s="107">
        <v>588533</v>
      </c>
      <c r="G33" s="92">
        <v>-1528</v>
      </c>
      <c r="H33" s="93">
        <v>-2.5895627740182793E-3</v>
      </c>
      <c r="I33" s="79"/>
      <c r="J33" s="90">
        <v>54928</v>
      </c>
      <c r="K33" s="91">
        <v>54827</v>
      </c>
      <c r="L33" s="219">
        <v>56602</v>
      </c>
      <c r="M33" s="107">
        <v>56080</v>
      </c>
      <c r="N33" s="219">
        <v>-522</v>
      </c>
      <c r="O33" s="93">
        <v>-9.2222889650542383E-3</v>
      </c>
      <c r="P33" s="79"/>
      <c r="Q33" s="90">
        <v>642986</v>
      </c>
      <c r="R33" s="91">
        <v>643616</v>
      </c>
      <c r="S33" s="219">
        <v>646663</v>
      </c>
      <c r="T33" s="107">
        <v>644613</v>
      </c>
      <c r="U33" s="92">
        <v>-2396</v>
      </c>
      <c r="V33" s="93">
        <v>-3.7051756479031584E-3</v>
      </c>
      <c r="W33" s="79"/>
      <c r="X33" s="90">
        <v>47884</v>
      </c>
      <c r="Y33" s="91">
        <v>46902</v>
      </c>
      <c r="Z33" s="219">
        <v>48231</v>
      </c>
      <c r="AA33" s="107">
        <v>47970</v>
      </c>
      <c r="AB33" s="92">
        <v>-261</v>
      </c>
      <c r="AC33" s="93">
        <v>-5.411457361448031E-3</v>
      </c>
      <c r="AD33" s="79"/>
      <c r="AE33" s="90">
        <v>7044</v>
      </c>
      <c r="AF33" s="91">
        <v>7925</v>
      </c>
      <c r="AG33" s="219">
        <v>8371</v>
      </c>
      <c r="AH33" s="107">
        <v>8110</v>
      </c>
      <c r="AI33" s="92">
        <v>-261</v>
      </c>
      <c r="AJ33" s="93">
        <v>-3.1179070600884005E-2</v>
      </c>
    </row>
    <row r="34" spans="1:36" x14ac:dyDescent="0.2">
      <c r="A34" s="94" t="s">
        <v>92</v>
      </c>
      <c r="B34" s="79"/>
      <c r="C34" s="95">
        <v>5563811</v>
      </c>
      <c r="D34" s="95">
        <v>5534484</v>
      </c>
      <c r="E34" s="95">
        <v>5493760</v>
      </c>
      <c r="F34" s="95">
        <v>5423202</v>
      </c>
      <c r="G34" s="95">
        <v>-70558</v>
      </c>
      <c r="H34" s="96">
        <v>-1.2843298578751165E-2</v>
      </c>
      <c r="I34" s="79"/>
      <c r="J34" s="95">
        <v>915382</v>
      </c>
      <c r="K34" s="95">
        <v>915935</v>
      </c>
      <c r="L34" s="95">
        <v>912313</v>
      </c>
      <c r="M34" s="95">
        <v>898198</v>
      </c>
      <c r="N34" s="95">
        <v>-14115</v>
      </c>
      <c r="O34" s="96">
        <v>-1.5471663782057254E-2</v>
      </c>
      <c r="P34" s="79"/>
      <c r="Q34" s="95">
        <v>6479193</v>
      </c>
      <c r="R34" s="95">
        <v>6450419</v>
      </c>
      <c r="S34" s="95">
        <v>6406073</v>
      </c>
      <c r="T34" s="95">
        <v>6321400</v>
      </c>
      <c r="U34" s="95">
        <v>-85019</v>
      </c>
      <c r="V34" s="96">
        <v>-1.3271625221879302E-2</v>
      </c>
      <c r="W34" s="79"/>
      <c r="X34" s="95">
        <v>880629</v>
      </c>
      <c r="Y34" s="95">
        <v>875643</v>
      </c>
      <c r="Z34" s="95">
        <v>868034</v>
      </c>
      <c r="AA34" s="95">
        <v>853625</v>
      </c>
      <c r="AB34" s="95">
        <v>-14409</v>
      </c>
      <c r="AC34" s="96">
        <v>-1.6599580200775545E-2</v>
      </c>
      <c r="AD34" s="79"/>
      <c r="AE34" s="95">
        <v>34753</v>
      </c>
      <c r="AF34" s="95">
        <v>40292</v>
      </c>
      <c r="AG34" s="95">
        <v>44279</v>
      </c>
      <c r="AH34" s="95">
        <v>44573</v>
      </c>
      <c r="AI34" s="95">
        <v>294</v>
      </c>
      <c r="AJ34" s="96">
        <v>6.6397163440908786E-3</v>
      </c>
    </row>
    <row r="35" spans="1:36" x14ac:dyDescent="0.2">
      <c r="A35" s="84" t="s">
        <v>30</v>
      </c>
      <c r="B35" s="79"/>
      <c r="C35" s="85">
        <v>108249</v>
      </c>
      <c r="D35" s="86">
        <v>107134</v>
      </c>
      <c r="E35" s="218">
        <v>105630</v>
      </c>
      <c r="F35" s="106">
        <v>104323</v>
      </c>
      <c r="G35" s="87">
        <v>-1307</v>
      </c>
      <c r="H35" s="88">
        <v>-1.2373378774969232E-2</v>
      </c>
      <c r="I35" s="79"/>
      <c r="J35" s="85">
        <v>9649</v>
      </c>
      <c r="K35" s="86">
        <v>10234</v>
      </c>
      <c r="L35" s="218">
        <v>10419</v>
      </c>
      <c r="M35" s="106">
        <v>10344</v>
      </c>
      <c r="N35" s="218">
        <v>-75</v>
      </c>
      <c r="O35" s="88">
        <v>-7.1983875611862942E-3</v>
      </c>
      <c r="P35" s="79"/>
      <c r="Q35" s="85">
        <v>117898</v>
      </c>
      <c r="R35" s="86">
        <v>117368</v>
      </c>
      <c r="S35" s="218">
        <v>116049</v>
      </c>
      <c r="T35" s="106">
        <v>114667</v>
      </c>
      <c r="U35" s="87">
        <v>-1382</v>
      </c>
      <c r="V35" s="88">
        <v>-1.1908762677834363E-2</v>
      </c>
      <c r="W35" s="79"/>
      <c r="X35" s="85">
        <v>9618</v>
      </c>
      <c r="Y35" s="86">
        <v>9891</v>
      </c>
      <c r="Z35" s="218">
        <v>9829</v>
      </c>
      <c r="AA35" s="106">
        <v>9783</v>
      </c>
      <c r="AB35" s="87">
        <v>-46</v>
      </c>
      <c r="AC35" s="88">
        <v>-4.6800284871299216E-3</v>
      </c>
      <c r="AD35" s="79"/>
      <c r="AE35" s="85">
        <v>31</v>
      </c>
      <c r="AF35" s="86">
        <v>343</v>
      </c>
      <c r="AG35" s="218">
        <v>590</v>
      </c>
      <c r="AH35" s="106">
        <v>561</v>
      </c>
      <c r="AI35" s="87">
        <v>-29</v>
      </c>
      <c r="AJ35" s="88">
        <v>-4.9152542372881358E-2</v>
      </c>
    </row>
    <row r="36" spans="1:36" x14ac:dyDescent="0.2">
      <c r="A36" s="84" t="s">
        <v>46</v>
      </c>
      <c r="B36" s="79"/>
      <c r="C36" s="85">
        <v>33396</v>
      </c>
      <c r="D36" s="86">
        <v>32035</v>
      </c>
      <c r="E36" s="218">
        <v>30761</v>
      </c>
      <c r="F36" s="106">
        <v>29037</v>
      </c>
      <c r="G36" s="87">
        <v>-1724</v>
      </c>
      <c r="H36" s="88">
        <v>-5.6044992035369459E-2</v>
      </c>
      <c r="I36" s="79"/>
      <c r="J36" s="85">
        <v>3824</v>
      </c>
      <c r="K36" s="86">
        <v>3942</v>
      </c>
      <c r="L36" s="218">
        <v>3805</v>
      </c>
      <c r="M36" s="106">
        <v>4098</v>
      </c>
      <c r="N36" s="218">
        <v>293</v>
      </c>
      <c r="O36" s="88">
        <v>7.7003942181340337E-2</v>
      </c>
      <c r="P36" s="79"/>
      <c r="Q36" s="85">
        <v>37220</v>
      </c>
      <c r="R36" s="86">
        <v>35977</v>
      </c>
      <c r="S36" s="218">
        <v>34566</v>
      </c>
      <c r="T36" s="106">
        <v>33135</v>
      </c>
      <c r="U36" s="87">
        <v>-1431</v>
      </c>
      <c r="V36" s="88">
        <v>-4.1399062662732161E-2</v>
      </c>
      <c r="W36" s="79"/>
      <c r="X36" s="85">
        <v>3169</v>
      </c>
      <c r="Y36" s="86">
        <v>3200</v>
      </c>
      <c r="Z36" s="218">
        <v>3067</v>
      </c>
      <c r="AA36" s="106">
        <v>3213</v>
      </c>
      <c r="AB36" s="87">
        <v>146</v>
      </c>
      <c r="AC36" s="88">
        <v>4.7603521356374308E-2</v>
      </c>
      <c r="AD36" s="79"/>
      <c r="AE36" s="85">
        <v>655</v>
      </c>
      <c r="AF36" s="86">
        <v>742</v>
      </c>
      <c r="AG36" s="218">
        <v>738</v>
      </c>
      <c r="AH36" s="106">
        <v>885</v>
      </c>
      <c r="AI36" s="87">
        <v>147</v>
      </c>
      <c r="AJ36" s="88">
        <v>0.1991869918699187</v>
      </c>
    </row>
    <row r="37" spans="1:36" x14ac:dyDescent="0.2">
      <c r="A37" s="84" t="s">
        <v>47</v>
      </c>
      <c r="B37" s="79"/>
      <c r="C37" s="85">
        <v>43046</v>
      </c>
      <c r="D37" s="86">
        <v>40617</v>
      </c>
      <c r="E37" s="218">
        <v>39760</v>
      </c>
      <c r="F37" s="106">
        <v>38149</v>
      </c>
      <c r="G37" s="87">
        <v>-1611</v>
      </c>
      <c r="H37" s="88">
        <v>-4.0518108651911466E-2</v>
      </c>
      <c r="I37" s="79"/>
      <c r="J37" s="85">
        <v>6002</v>
      </c>
      <c r="K37" s="86">
        <v>6536</v>
      </c>
      <c r="L37" s="218">
        <v>6598</v>
      </c>
      <c r="M37" s="106">
        <v>6750</v>
      </c>
      <c r="N37" s="218">
        <v>152</v>
      </c>
      <c r="O37" s="88">
        <v>2.3037284025462262E-2</v>
      </c>
      <c r="P37" s="79"/>
      <c r="Q37" s="85">
        <v>49048</v>
      </c>
      <c r="R37" s="86">
        <v>47153</v>
      </c>
      <c r="S37" s="218">
        <v>46358</v>
      </c>
      <c r="T37" s="106">
        <v>44899</v>
      </c>
      <c r="U37" s="87">
        <v>-1459</v>
      </c>
      <c r="V37" s="88">
        <v>-3.1472453513956597E-2</v>
      </c>
      <c r="W37" s="79"/>
      <c r="X37" s="85">
        <v>4961</v>
      </c>
      <c r="Y37" s="86">
        <v>4893</v>
      </c>
      <c r="Z37" s="218">
        <v>4770</v>
      </c>
      <c r="AA37" s="106">
        <v>4699</v>
      </c>
      <c r="AB37" s="87">
        <v>-71</v>
      </c>
      <c r="AC37" s="88">
        <v>-1.4884696016771488E-2</v>
      </c>
      <c r="AD37" s="79"/>
      <c r="AE37" s="85">
        <v>1041</v>
      </c>
      <c r="AF37" s="86">
        <v>1643</v>
      </c>
      <c r="AG37" s="218">
        <v>1828</v>
      </c>
      <c r="AH37" s="106">
        <v>2051</v>
      </c>
      <c r="AI37" s="87">
        <v>223</v>
      </c>
      <c r="AJ37" s="88">
        <v>0.12199124726477024</v>
      </c>
    </row>
    <row r="38" spans="1:36" x14ac:dyDescent="0.2">
      <c r="A38" s="84" t="s">
        <v>33</v>
      </c>
      <c r="B38" s="79"/>
      <c r="C38" s="85">
        <v>41159</v>
      </c>
      <c r="D38" s="86">
        <v>41412</v>
      </c>
      <c r="E38" s="218">
        <v>42680</v>
      </c>
      <c r="F38" s="106">
        <v>42806</v>
      </c>
      <c r="G38" s="87">
        <v>126</v>
      </c>
      <c r="H38" s="88">
        <v>2.9522024367385192E-3</v>
      </c>
      <c r="I38" s="79"/>
      <c r="J38" s="85">
        <v>2877</v>
      </c>
      <c r="K38" s="86">
        <v>2927</v>
      </c>
      <c r="L38" s="218">
        <v>2900</v>
      </c>
      <c r="M38" s="106">
        <v>2820</v>
      </c>
      <c r="N38" s="218">
        <v>-80</v>
      </c>
      <c r="O38" s="88">
        <v>-2.7586206896551724E-2</v>
      </c>
      <c r="P38" s="79"/>
      <c r="Q38" s="85">
        <v>44036</v>
      </c>
      <c r="R38" s="86">
        <v>44339</v>
      </c>
      <c r="S38" s="218">
        <v>45580</v>
      </c>
      <c r="T38" s="106">
        <v>45626</v>
      </c>
      <c r="U38" s="87">
        <v>46</v>
      </c>
      <c r="V38" s="88">
        <v>1.0092145677928915E-3</v>
      </c>
      <c r="W38" s="79"/>
      <c r="X38" s="85">
        <v>2877</v>
      </c>
      <c r="Y38" s="86">
        <v>2927</v>
      </c>
      <c r="Z38" s="218">
        <v>2884</v>
      </c>
      <c r="AA38" s="106">
        <v>2806</v>
      </c>
      <c r="AB38" s="87">
        <v>-78</v>
      </c>
      <c r="AC38" s="88">
        <v>-2.7045769764216365E-2</v>
      </c>
      <c r="AD38" s="79"/>
      <c r="AE38" s="85"/>
      <c r="AF38" s="86"/>
      <c r="AG38" s="218">
        <v>16</v>
      </c>
      <c r="AH38" s="106">
        <v>14</v>
      </c>
      <c r="AI38" s="87"/>
      <c r="AJ38" s="88"/>
    </row>
    <row r="39" spans="1:36" x14ac:dyDescent="0.2">
      <c r="A39" s="84" t="s">
        <v>25</v>
      </c>
      <c r="B39" s="79"/>
      <c r="C39" s="85">
        <v>53047</v>
      </c>
      <c r="D39" s="86">
        <v>52083</v>
      </c>
      <c r="E39" s="218">
        <v>52290</v>
      </c>
      <c r="F39" s="106">
        <v>54204</v>
      </c>
      <c r="G39" s="87">
        <v>1914</v>
      </c>
      <c r="H39" s="88">
        <v>3.6603557085484795E-2</v>
      </c>
      <c r="I39" s="79"/>
      <c r="J39" s="85">
        <v>2844</v>
      </c>
      <c r="K39" s="86">
        <v>2909</v>
      </c>
      <c r="L39" s="218">
        <v>2852</v>
      </c>
      <c r="M39" s="106">
        <v>2931</v>
      </c>
      <c r="N39" s="218">
        <v>79</v>
      </c>
      <c r="O39" s="88">
        <v>2.7699859747545581E-2</v>
      </c>
      <c r="P39" s="79"/>
      <c r="Q39" s="85">
        <v>55891</v>
      </c>
      <c r="R39" s="86">
        <v>54992</v>
      </c>
      <c r="S39" s="218">
        <v>55142</v>
      </c>
      <c r="T39" s="106">
        <v>57135</v>
      </c>
      <c r="U39" s="87">
        <v>1993</v>
      </c>
      <c r="V39" s="88">
        <v>3.6143048855681696E-2</v>
      </c>
      <c r="W39" s="79"/>
      <c r="X39" s="85"/>
      <c r="Y39" s="86"/>
      <c r="Z39" s="218"/>
      <c r="AA39" s="106"/>
      <c r="AB39" s="87"/>
      <c r="AC39" s="88"/>
      <c r="AD39" s="79"/>
      <c r="AE39" s="85">
        <v>2844</v>
      </c>
      <c r="AF39" s="86">
        <v>2909</v>
      </c>
      <c r="AG39" s="218">
        <v>2852</v>
      </c>
      <c r="AH39" s="106">
        <v>2931</v>
      </c>
      <c r="AI39" s="87">
        <v>79</v>
      </c>
      <c r="AJ39" s="88">
        <v>2.7699859747545581E-2</v>
      </c>
    </row>
    <row r="40" spans="1:36" x14ac:dyDescent="0.2">
      <c r="A40" s="97" t="s">
        <v>93</v>
      </c>
      <c r="B40" s="98"/>
      <c r="C40" s="99">
        <v>278897</v>
      </c>
      <c r="D40" s="99">
        <v>273281</v>
      </c>
      <c r="E40" s="99">
        <v>271121</v>
      </c>
      <c r="F40" s="99">
        <v>268519</v>
      </c>
      <c r="G40" s="99">
        <v>-2602</v>
      </c>
      <c r="H40" s="100">
        <v>-9.5971909221343969E-3</v>
      </c>
      <c r="I40" s="98"/>
      <c r="J40" s="99">
        <v>25196</v>
      </c>
      <c r="K40" s="99">
        <v>26548</v>
      </c>
      <c r="L40" s="99">
        <v>26574</v>
      </c>
      <c r="M40" s="99">
        <v>26943</v>
      </c>
      <c r="N40" s="99">
        <v>369</v>
      </c>
      <c r="O40" s="100">
        <v>1.388575299164597E-2</v>
      </c>
      <c r="P40" s="98"/>
      <c r="Q40" s="99">
        <v>304093</v>
      </c>
      <c r="R40" s="99">
        <v>299829</v>
      </c>
      <c r="S40" s="99">
        <v>297695</v>
      </c>
      <c r="T40" s="99">
        <v>295462</v>
      </c>
      <c r="U40" s="99">
        <v>-2233</v>
      </c>
      <c r="V40" s="100">
        <v>-7.5009657535396968E-3</v>
      </c>
      <c r="W40" s="98"/>
      <c r="X40" s="99">
        <v>20625</v>
      </c>
      <c r="Y40" s="99">
        <v>20911</v>
      </c>
      <c r="Z40" s="99">
        <v>20550</v>
      </c>
      <c r="AA40" s="99">
        <v>20501</v>
      </c>
      <c r="AB40" s="99">
        <v>-49</v>
      </c>
      <c r="AC40" s="100">
        <v>-2.3432643106498971E-3</v>
      </c>
      <c r="AD40" s="98"/>
      <c r="AE40" s="99">
        <v>4571</v>
      </c>
      <c r="AF40" s="99">
        <v>5637</v>
      </c>
      <c r="AG40" s="99">
        <v>6024</v>
      </c>
      <c r="AH40" s="99">
        <v>6442</v>
      </c>
      <c r="AI40" s="99">
        <v>418</v>
      </c>
      <c r="AJ40" s="100">
        <v>6.9389110225763606E-2</v>
      </c>
    </row>
    <row r="41" spans="1:36" x14ac:dyDescent="0.2">
      <c r="A41" s="101" t="s">
        <v>130</v>
      </c>
      <c r="B41" s="79"/>
      <c r="C41" s="102">
        <v>5842708</v>
      </c>
      <c r="D41" s="102">
        <v>5807765</v>
      </c>
      <c r="E41" s="102">
        <v>5764881</v>
      </c>
      <c r="F41" s="102">
        <v>5691721</v>
      </c>
      <c r="G41" s="102">
        <v>-73160</v>
      </c>
      <c r="H41" s="103">
        <v>-1.2690634897754178E-2</v>
      </c>
      <c r="I41" s="79"/>
      <c r="J41" s="102">
        <v>940578</v>
      </c>
      <c r="K41" s="102">
        <v>942483</v>
      </c>
      <c r="L41" s="102">
        <v>938887</v>
      </c>
      <c r="M41" s="102">
        <v>925141</v>
      </c>
      <c r="N41" s="102">
        <v>-13746</v>
      </c>
      <c r="O41" s="103">
        <v>-1.4640739513913814E-2</v>
      </c>
      <c r="P41" s="79"/>
      <c r="Q41" s="102">
        <v>6783286</v>
      </c>
      <c r="R41" s="102">
        <v>6750248</v>
      </c>
      <c r="S41" s="102">
        <v>6703768</v>
      </c>
      <c r="T41" s="102">
        <v>6616862</v>
      </c>
      <c r="U41" s="102">
        <v>-87252</v>
      </c>
      <c r="V41" s="103">
        <v>-1.3015366880238098E-2</v>
      </c>
      <c r="W41" s="79"/>
      <c r="X41" s="102">
        <v>901254</v>
      </c>
      <c r="Y41" s="102">
        <v>896554</v>
      </c>
      <c r="Z41" s="102">
        <v>888584</v>
      </c>
      <c r="AA41" s="102">
        <v>874126</v>
      </c>
      <c r="AB41" s="102">
        <v>-14458</v>
      </c>
      <c r="AC41" s="103">
        <v>-1.6126189833518115E-2</v>
      </c>
      <c r="AD41" s="79"/>
      <c r="AE41" s="102">
        <v>39324</v>
      </c>
      <c r="AF41" s="102">
        <v>45929</v>
      </c>
      <c r="AG41" s="102">
        <v>50303</v>
      </c>
      <c r="AH41" s="102">
        <v>51015</v>
      </c>
      <c r="AI41" s="102">
        <v>712</v>
      </c>
      <c r="AJ41" s="103">
        <v>1.4154225394111684E-2</v>
      </c>
    </row>
    <row r="44" spans="1:36" x14ac:dyDescent="0.2">
      <c r="A44" s="320" t="s">
        <v>160</v>
      </c>
      <c r="B44" s="320"/>
      <c r="C44" s="320"/>
    </row>
    <row r="47" spans="1:36" x14ac:dyDescent="0.2">
      <c r="G47" s="271"/>
      <c r="T47" s="271"/>
      <c r="U47" s="271"/>
    </row>
    <row r="48" spans="1:36" x14ac:dyDescent="0.2">
      <c r="G48" s="271"/>
      <c r="T48" s="271"/>
      <c r="U48" s="271"/>
    </row>
    <row r="51" spans="7:21" x14ac:dyDescent="0.2">
      <c r="G51" s="271"/>
      <c r="T51" s="271"/>
      <c r="U51" s="271"/>
    </row>
    <row r="52" spans="7:21" x14ac:dyDescent="0.2">
      <c r="G52" s="271"/>
    </row>
  </sheetData>
  <mergeCells count="10">
    <mergeCell ref="Q7:V7"/>
    <mergeCell ref="X5:AC5"/>
    <mergeCell ref="X7:AC7"/>
    <mergeCell ref="AE7:AJ7"/>
    <mergeCell ref="A44:C44"/>
    <mergeCell ref="A2:P2"/>
    <mergeCell ref="A3:P3"/>
    <mergeCell ref="A7:A8"/>
    <mergeCell ref="C7:H7"/>
    <mergeCell ref="J7:O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9"/>
  <sheetViews>
    <sheetView tabSelected="1" workbookViewId="0">
      <selection activeCell="M9" sqref="M9"/>
    </sheetView>
  </sheetViews>
  <sheetFormatPr baseColWidth="10" defaultRowHeight="15" x14ac:dyDescent="0.25"/>
  <cols>
    <col min="1" max="16384" width="11.42578125" style="129"/>
  </cols>
  <sheetData>
    <row r="19" spans="11:11" x14ac:dyDescent="0.25">
      <c r="K19" s="323" t="s">
        <v>161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A22" workbookViewId="0">
      <selection activeCell="A40" sqref="A40"/>
    </sheetView>
  </sheetViews>
  <sheetFormatPr baseColWidth="10" defaultRowHeight="15" x14ac:dyDescent="0.25"/>
  <cols>
    <col min="1" max="1" width="30.140625" style="1" customWidth="1"/>
    <col min="2" max="16384" width="11.42578125" style="1"/>
  </cols>
  <sheetData>
    <row r="1" spans="1:14" x14ac:dyDescent="0.25">
      <c r="A1" s="19" t="s">
        <v>59</v>
      </c>
    </row>
    <row r="2" spans="1:14" s="129" customFormat="1" x14ac:dyDescent="0.25">
      <c r="A2" s="125"/>
      <c r="B2" s="125"/>
      <c r="C2" s="125"/>
      <c r="D2" s="125"/>
      <c r="E2" s="125"/>
      <c r="F2" s="125"/>
      <c r="G2" s="125"/>
      <c r="H2" s="125"/>
      <c r="I2" s="125"/>
      <c r="J2" s="125"/>
      <c r="K2" s="125"/>
      <c r="L2" s="125"/>
      <c r="M2" s="125"/>
      <c r="N2" s="125"/>
    </row>
    <row r="3" spans="1:14" s="129" customFormat="1" x14ac:dyDescent="0.25">
      <c r="A3" s="125"/>
      <c r="B3" s="125"/>
      <c r="C3" s="125"/>
      <c r="D3" s="125"/>
      <c r="E3" s="125"/>
      <c r="F3" s="125"/>
      <c r="G3" s="125"/>
      <c r="H3" s="125"/>
      <c r="I3" s="125"/>
      <c r="J3" s="125"/>
      <c r="K3" s="125"/>
      <c r="L3" s="125"/>
      <c r="M3" s="125"/>
      <c r="N3" s="125"/>
    </row>
    <row r="4" spans="1:14" s="129" customFormat="1" x14ac:dyDescent="0.25">
      <c r="A4" s="125"/>
      <c r="B4" s="125"/>
      <c r="C4" s="125"/>
      <c r="D4" s="125"/>
      <c r="E4" s="125"/>
      <c r="F4" s="125"/>
      <c r="G4" s="125"/>
      <c r="H4" s="125"/>
      <c r="I4" s="125"/>
      <c r="J4" s="125"/>
      <c r="K4" s="125"/>
      <c r="L4" s="125"/>
      <c r="M4" s="125"/>
      <c r="N4" s="125"/>
    </row>
    <row r="5" spans="1:14" s="129" customFormat="1" x14ac:dyDescent="0.25">
      <c r="A5" s="125"/>
      <c r="B5" s="125"/>
      <c r="C5" s="125"/>
      <c r="D5" s="125"/>
      <c r="E5" s="125"/>
      <c r="F5" s="125"/>
      <c r="G5" s="125"/>
      <c r="H5" s="125"/>
      <c r="I5" s="125"/>
      <c r="J5" s="125"/>
      <c r="K5" s="125"/>
      <c r="L5" s="125"/>
      <c r="M5" s="125"/>
      <c r="N5" s="125"/>
    </row>
    <row r="6" spans="1:14" s="129" customFormat="1" x14ac:dyDescent="0.25">
      <c r="A6" s="125"/>
      <c r="B6" s="125"/>
      <c r="C6" s="125"/>
      <c r="D6" s="125"/>
      <c r="E6" s="125"/>
      <c r="F6" s="125"/>
      <c r="G6" s="125"/>
      <c r="H6" s="125"/>
      <c r="I6" s="125"/>
      <c r="J6" s="125"/>
      <c r="K6" s="125"/>
      <c r="L6" s="125"/>
      <c r="M6" s="125"/>
      <c r="N6" s="125"/>
    </row>
    <row r="7" spans="1:14" s="129" customFormat="1" x14ac:dyDescent="0.25">
      <c r="A7" s="125"/>
      <c r="B7" s="125"/>
      <c r="C7" s="125"/>
      <c r="D7" s="125"/>
      <c r="E7" s="125"/>
      <c r="F7" s="125"/>
      <c r="G7" s="125"/>
      <c r="H7" s="125"/>
      <c r="I7" s="125"/>
      <c r="J7" s="125"/>
      <c r="K7" s="125"/>
      <c r="L7" s="125"/>
      <c r="M7" s="125"/>
      <c r="N7" s="125"/>
    </row>
    <row r="8" spans="1:14" s="129" customFormat="1" x14ac:dyDescent="0.25">
      <c r="A8" s="125"/>
      <c r="B8" s="125"/>
      <c r="C8" s="125"/>
      <c r="D8" s="125"/>
      <c r="E8" s="125"/>
      <c r="F8" s="125"/>
      <c r="G8" s="125"/>
      <c r="H8" s="125"/>
      <c r="I8" s="125"/>
      <c r="J8" s="125"/>
      <c r="K8" s="125"/>
      <c r="L8" s="125"/>
      <c r="M8" s="125"/>
      <c r="N8" s="125"/>
    </row>
    <row r="9" spans="1:14" s="129" customFormat="1" x14ac:dyDescent="0.25">
      <c r="A9" s="125"/>
      <c r="B9" s="125"/>
      <c r="C9" s="125"/>
      <c r="D9" s="125"/>
      <c r="E9" s="125"/>
      <c r="F9" s="125"/>
      <c r="G9" s="125"/>
      <c r="H9" s="125"/>
      <c r="I9" s="125"/>
      <c r="J9" s="125"/>
      <c r="K9" s="125"/>
      <c r="L9" s="125"/>
      <c r="M9" s="125"/>
      <c r="N9" s="125"/>
    </row>
    <row r="10" spans="1:14" s="129" customFormat="1" x14ac:dyDescent="0.25">
      <c r="A10" s="125"/>
      <c r="B10" s="125"/>
      <c r="C10" s="125"/>
      <c r="D10" s="125"/>
      <c r="E10" s="125"/>
      <c r="F10" s="125"/>
      <c r="G10" s="125"/>
      <c r="H10" s="125"/>
      <c r="I10" s="125"/>
      <c r="J10" s="125"/>
      <c r="K10" s="125"/>
      <c r="L10" s="125"/>
      <c r="M10" s="125"/>
      <c r="N10" s="125"/>
    </row>
    <row r="11" spans="1:14" s="129" customFormat="1" x14ac:dyDescent="0.25">
      <c r="A11" s="125"/>
      <c r="B11" s="125"/>
      <c r="C11" s="125"/>
      <c r="D11" s="125"/>
      <c r="E11" s="125"/>
      <c r="F11" s="125"/>
      <c r="G11" s="125"/>
      <c r="H11" s="125"/>
      <c r="I11" s="125"/>
      <c r="J11" s="125"/>
      <c r="K11" s="125"/>
      <c r="L11" s="125"/>
      <c r="M11" s="125"/>
      <c r="N11" s="125"/>
    </row>
    <row r="12" spans="1:14" s="129" customFormat="1" x14ac:dyDescent="0.25">
      <c r="A12" s="125"/>
      <c r="B12" s="125"/>
      <c r="C12" s="125"/>
      <c r="D12" s="125"/>
      <c r="E12" s="125"/>
      <c r="F12" s="125"/>
      <c r="G12" s="125"/>
      <c r="H12" s="125"/>
      <c r="I12" s="125"/>
      <c r="J12" s="210"/>
      <c r="K12" s="210"/>
      <c r="L12" s="210"/>
      <c r="M12" s="125"/>
      <c r="N12" s="125"/>
    </row>
    <row r="13" spans="1:14" s="129" customFormat="1" x14ac:dyDescent="0.25">
      <c r="A13" s="125"/>
      <c r="B13" s="125"/>
      <c r="C13" s="125"/>
      <c r="D13" s="125"/>
      <c r="E13" s="125"/>
      <c r="F13" s="125"/>
      <c r="G13" s="125"/>
      <c r="H13" s="125"/>
      <c r="J13" s="210"/>
      <c r="K13" s="210"/>
      <c r="L13" s="210"/>
      <c r="M13" s="125"/>
      <c r="N13" s="125"/>
    </row>
    <row r="14" spans="1:14" s="129" customFormat="1" x14ac:dyDescent="0.25">
      <c r="A14" s="125"/>
      <c r="B14" s="125"/>
      <c r="C14" s="125"/>
      <c r="D14" s="125"/>
      <c r="E14" s="125"/>
      <c r="F14" s="125"/>
      <c r="G14" s="125"/>
      <c r="H14" s="125"/>
      <c r="J14" s="210"/>
      <c r="K14" s="210"/>
      <c r="L14" s="210"/>
      <c r="M14" s="125"/>
      <c r="N14" s="125"/>
    </row>
    <row r="15" spans="1:14" s="129" customFormat="1" x14ac:dyDescent="0.25">
      <c r="A15" s="125"/>
      <c r="B15" s="125"/>
      <c r="C15" s="125"/>
      <c r="D15" s="125"/>
      <c r="E15" s="125"/>
      <c r="F15" s="125"/>
      <c r="G15" s="125"/>
      <c r="H15" s="125"/>
      <c r="J15" s="210"/>
      <c r="K15" s="210"/>
      <c r="L15" s="210"/>
      <c r="M15" s="125"/>
      <c r="N15" s="125"/>
    </row>
    <row r="16" spans="1:14" s="129" customFormat="1" x14ac:dyDescent="0.25">
      <c r="A16" s="125"/>
      <c r="B16" s="125"/>
      <c r="C16" s="125"/>
      <c r="D16" s="125"/>
      <c r="E16" s="125"/>
      <c r="F16" s="125"/>
      <c r="G16" s="125"/>
      <c r="H16" s="125"/>
      <c r="J16" s="210"/>
      <c r="K16" s="210"/>
      <c r="L16" s="210"/>
      <c r="M16" s="125"/>
      <c r="N16" s="125"/>
    </row>
    <row r="17" spans="1:16" s="129" customFormat="1" x14ac:dyDescent="0.25">
      <c r="A17" s="125"/>
      <c r="B17" s="125"/>
      <c r="C17" s="125"/>
      <c r="D17" s="125"/>
      <c r="E17" s="125"/>
      <c r="F17" s="125"/>
      <c r="G17" s="125"/>
      <c r="H17" s="125"/>
      <c r="J17" s="210"/>
      <c r="K17" s="210"/>
      <c r="L17" s="210"/>
      <c r="M17" s="125"/>
      <c r="N17" s="125"/>
    </row>
    <row r="18" spans="1:16" s="129" customFormat="1" x14ac:dyDescent="0.25">
      <c r="A18" s="125"/>
      <c r="B18" s="125"/>
      <c r="C18" s="125"/>
      <c r="D18" s="125"/>
      <c r="E18" s="125"/>
      <c r="F18" s="125"/>
      <c r="G18" s="125"/>
      <c r="H18" s="125"/>
      <c r="I18" s="125"/>
      <c r="J18" s="125"/>
      <c r="K18" s="125"/>
      <c r="L18" s="125"/>
      <c r="M18" s="125"/>
      <c r="N18" s="125"/>
    </row>
    <row r="19" spans="1:16" s="129" customFormat="1" x14ac:dyDescent="0.25">
      <c r="A19" s="125"/>
      <c r="B19" s="125"/>
      <c r="C19" s="125"/>
      <c r="D19" s="125"/>
      <c r="E19" s="125"/>
      <c r="F19" s="125"/>
      <c r="G19" s="125"/>
      <c r="H19" s="125"/>
      <c r="I19" s="125"/>
      <c r="J19" s="125"/>
      <c r="K19" s="125"/>
      <c r="L19" s="125"/>
      <c r="M19" s="125"/>
      <c r="N19" s="125"/>
    </row>
    <row r="20" spans="1:16" s="129" customFormat="1" x14ac:dyDescent="0.25">
      <c r="A20" s="125"/>
      <c r="B20" s="125"/>
      <c r="C20" s="125"/>
      <c r="D20" s="125"/>
      <c r="E20" s="125"/>
      <c r="F20" s="125"/>
      <c r="G20" s="125"/>
      <c r="H20" s="125"/>
      <c r="I20" s="125"/>
      <c r="J20" s="125"/>
      <c r="K20" s="125"/>
      <c r="L20" s="125"/>
      <c r="M20" s="125"/>
      <c r="N20" s="125"/>
    </row>
    <row r="21" spans="1:16" s="129" customFormat="1" x14ac:dyDescent="0.25">
      <c r="A21" s="245" t="s">
        <v>146</v>
      </c>
      <c r="B21" s="162"/>
      <c r="C21" s="162"/>
      <c r="D21" s="162"/>
      <c r="E21" s="162"/>
      <c r="F21" s="162"/>
      <c r="G21" s="162"/>
      <c r="H21" s="162"/>
      <c r="I21" s="162"/>
      <c r="J21" s="162"/>
      <c r="K21" s="162"/>
      <c r="L21" s="162"/>
      <c r="M21" s="162"/>
      <c r="N21" s="162"/>
    </row>
    <row r="22" spans="1:16" x14ac:dyDescent="0.25">
      <c r="A22" s="273" t="s">
        <v>159</v>
      </c>
      <c r="B22" s="274"/>
      <c r="C22" s="274"/>
      <c r="D22" s="274"/>
      <c r="E22" s="274"/>
      <c r="F22" s="274"/>
      <c r="G22" s="274"/>
      <c r="H22" s="274"/>
      <c r="I22" s="274"/>
      <c r="J22" s="274"/>
      <c r="K22" s="274"/>
      <c r="L22" s="274"/>
      <c r="M22" s="274"/>
      <c r="N22" s="274"/>
    </row>
    <row r="23" spans="1:16" x14ac:dyDescent="0.25">
      <c r="A23" s="273" t="s">
        <v>133</v>
      </c>
      <c r="B23" s="274"/>
      <c r="C23" s="274"/>
      <c r="D23" s="274"/>
      <c r="E23" s="274"/>
      <c r="F23" s="274"/>
      <c r="G23" s="274"/>
      <c r="H23" s="274"/>
      <c r="I23" s="274"/>
      <c r="J23" s="274"/>
      <c r="K23" s="274"/>
      <c r="L23" s="274"/>
      <c r="M23" s="274"/>
      <c r="N23" s="274"/>
    </row>
    <row r="24" spans="1:16" s="129" customFormat="1" x14ac:dyDescent="0.25">
      <c r="A24" s="125"/>
      <c r="B24" s="125"/>
      <c r="C24" s="125"/>
      <c r="D24" s="125"/>
      <c r="E24" s="125"/>
      <c r="F24" s="125"/>
      <c r="G24" s="125"/>
      <c r="H24" s="125"/>
      <c r="I24" s="125"/>
      <c r="J24" s="125"/>
      <c r="K24" s="125"/>
      <c r="L24" s="125"/>
      <c r="M24" s="125"/>
      <c r="N24" s="125"/>
    </row>
    <row r="26" spans="1:16" x14ac:dyDescent="0.25">
      <c r="A26" s="43"/>
      <c r="B26" s="189" t="s">
        <v>60</v>
      </c>
      <c r="C26" s="189" t="s">
        <v>61</v>
      </c>
      <c r="D26" s="189" t="s">
        <v>62</v>
      </c>
      <c r="E26" s="189" t="s">
        <v>63</v>
      </c>
      <c r="F26" s="189" t="s">
        <v>64</v>
      </c>
      <c r="G26" s="189" t="s">
        <v>65</v>
      </c>
      <c r="H26" s="189" t="s">
        <v>66</v>
      </c>
      <c r="I26" s="189" t="s">
        <v>67</v>
      </c>
      <c r="J26" s="189" t="s">
        <v>68</v>
      </c>
      <c r="K26" s="189">
        <v>2018</v>
      </c>
      <c r="L26" s="189">
        <v>2019</v>
      </c>
      <c r="M26" s="189">
        <v>2020</v>
      </c>
    </row>
    <row r="27" spans="1:16" x14ac:dyDescent="0.25">
      <c r="A27" s="170" t="s">
        <v>18</v>
      </c>
      <c r="B27" s="171">
        <v>5800756</v>
      </c>
      <c r="C27" s="171">
        <v>5822504</v>
      </c>
      <c r="D27" s="171">
        <v>5810678</v>
      </c>
      <c r="E27" s="171">
        <v>5820945</v>
      </c>
      <c r="F27" s="171">
        <v>5863221</v>
      </c>
      <c r="G27" s="171">
        <v>5880897</v>
      </c>
      <c r="H27" s="171">
        <v>5885270</v>
      </c>
      <c r="I27" s="171">
        <v>5872805</v>
      </c>
      <c r="J27" s="171">
        <v>5842708</v>
      </c>
      <c r="K27" s="171">
        <v>5807765</v>
      </c>
      <c r="L27" s="171">
        <v>5764881</v>
      </c>
      <c r="M27" s="171">
        <v>5691721</v>
      </c>
    </row>
    <row r="28" spans="1:16" x14ac:dyDescent="0.25">
      <c r="A28" s="172" t="s">
        <v>58</v>
      </c>
      <c r="B28" s="173">
        <v>896844</v>
      </c>
      <c r="C28" s="173">
        <v>895653</v>
      </c>
      <c r="D28" s="173">
        <v>899912</v>
      </c>
      <c r="E28" s="173">
        <v>897957</v>
      </c>
      <c r="F28" s="173">
        <v>897423</v>
      </c>
      <c r="G28" s="173">
        <v>907683</v>
      </c>
      <c r="H28" s="173">
        <v>919973</v>
      </c>
      <c r="I28" s="173">
        <v>933619</v>
      </c>
      <c r="J28" s="173">
        <v>940578</v>
      </c>
      <c r="K28" s="173">
        <v>942483</v>
      </c>
      <c r="L28" s="173">
        <v>938887</v>
      </c>
      <c r="M28" s="173">
        <v>925141</v>
      </c>
      <c r="P28" s="129"/>
    </row>
    <row r="29" spans="1:16" x14ac:dyDescent="0.25">
      <c r="A29" s="174" t="s">
        <v>71</v>
      </c>
      <c r="B29" s="175">
        <v>878962</v>
      </c>
      <c r="C29" s="175">
        <v>877733</v>
      </c>
      <c r="D29" s="175">
        <v>879768</v>
      </c>
      <c r="E29" s="175">
        <v>874734</v>
      </c>
      <c r="F29" s="175">
        <v>872999</v>
      </c>
      <c r="G29" s="175">
        <v>882820</v>
      </c>
      <c r="H29" s="175">
        <v>891151</v>
      </c>
      <c r="I29" s="175">
        <v>899524</v>
      </c>
      <c r="J29" s="175">
        <v>901254</v>
      </c>
      <c r="K29" s="175">
        <v>896554</v>
      </c>
      <c r="L29" s="175">
        <v>888584</v>
      </c>
      <c r="M29" s="175">
        <v>874126</v>
      </c>
      <c r="O29" s="129"/>
      <c r="P29" s="129"/>
    </row>
    <row r="30" spans="1:16" x14ac:dyDescent="0.25">
      <c r="A30" s="176" t="s">
        <v>72</v>
      </c>
      <c r="B30" s="177">
        <v>17882</v>
      </c>
      <c r="C30" s="177">
        <v>17920</v>
      </c>
      <c r="D30" s="177">
        <v>20144</v>
      </c>
      <c r="E30" s="177">
        <v>23223</v>
      </c>
      <c r="F30" s="177">
        <v>24424</v>
      </c>
      <c r="G30" s="177">
        <v>24863</v>
      </c>
      <c r="H30" s="177">
        <v>28822</v>
      </c>
      <c r="I30" s="177">
        <v>34095</v>
      </c>
      <c r="J30" s="177">
        <v>39324</v>
      </c>
      <c r="K30" s="177">
        <v>45929</v>
      </c>
      <c r="L30" s="177">
        <v>50303</v>
      </c>
      <c r="M30" s="177">
        <v>51015</v>
      </c>
      <c r="O30" s="129"/>
      <c r="P30" s="129"/>
    </row>
    <row r="31" spans="1:16" x14ac:dyDescent="0.25">
      <c r="A31" s="178" t="s">
        <v>2</v>
      </c>
      <c r="B31" s="179">
        <v>6697600</v>
      </c>
      <c r="C31" s="179">
        <v>6718157</v>
      </c>
      <c r="D31" s="179">
        <v>6710590</v>
      </c>
      <c r="E31" s="179">
        <v>6718902</v>
      </c>
      <c r="F31" s="179">
        <v>6760644</v>
      </c>
      <c r="G31" s="179">
        <v>6788580</v>
      </c>
      <c r="H31" s="179">
        <v>6805243</v>
      </c>
      <c r="I31" s="179">
        <v>6806424</v>
      </c>
      <c r="J31" s="179">
        <v>6783286</v>
      </c>
      <c r="K31" s="179">
        <v>6750248</v>
      </c>
      <c r="L31" s="179">
        <v>6703768</v>
      </c>
      <c r="M31" s="179">
        <v>6616862</v>
      </c>
    </row>
    <row r="32" spans="1:16" x14ac:dyDescent="0.25">
      <c r="A32" s="43"/>
      <c r="B32" s="43"/>
      <c r="C32" s="43"/>
      <c r="D32" s="43"/>
      <c r="E32" s="43"/>
      <c r="F32" s="43"/>
      <c r="G32" s="43"/>
      <c r="H32" s="43"/>
      <c r="I32" s="43"/>
      <c r="J32" s="43"/>
      <c r="K32" s="43"/>
      <c r="L32" s="43"/>
      <c r="M32" s="43"/>
    </row>
    <row r="33" spans="1:16" x14ac:dyDescent="0.25">
      <c r="A33" s="43"/>
      <c r="B33" s="43"/>
      <c r="C33" s="43"/>
      <c r="D33" s="43"/>
      <c r="E33" s="43"/>
      <c r="F33" s="43"/>
      <c r="G33" s="43"/>
      <c r="H33" s="43"/>
      <c r="I33" s="43"/>
      <c r="J33" s="43"/>
      <c r="K33" s="43"/>
      <c r="L33" s="43"/>
      <c r="M33" s="43"/>
    </row>
    <row r="34" spans="1:16" x14ac:dyDescent="0.25">
      <c r="A34" s="170" t="s">
        <v>76</v>
      </c>
      <c r="B34" s="180">
        <v>0.1339052795031056</v>
      </c>
      <c r="C34" s="180">
        <v>0.13331825975487027</v>
      </c>
      <c r="D34" s="180">
        <v>0.13410326066709485</v>
      </c>
      <c r="E34" s="180">
        <v>0.13364639043700891</v>
      </c>
      <c r="F34" s="180">
        <v>0.13274223579883809</v>
      </c>
      <c r="G34" s="180">
        <v>0.13370734380385885</v>
      </c>
      <c r="H34" s="180">
        <v>0.13518591474250075</v>
      </c>
      <c r="I34" s="180">
        <v>0.13716732898214981</v>
      </c>
      <c r="J34" s="181">
        <v>0.138661114981736</v>
      </c>
      <c r="K34" s="181">
        <v>0.1396219812960946</v>
      </c>
      <c r="L34" s="181">
        <v>0.14005362357408549</v>
      </c>
      <c r="M34" s="181">
        <v>0.13981567093283795</v>
      </c>
    </row>
    <row r="35" spans="1:16" x14ac:dyDescent="0.25">
      <c r="A35" s="172" t="s">
        <v>73</v>
      </c>
      <c r="B35" s="182">
        <v>0.1312353678929766</v>
      </c>
      <c r="C35" s="182">
        <v>0.13065086153836536</v>
      </c>
      <c r="D35" s="182">
        <v>0.13110143817458675</v>
      </c>
      <c r="E35" s="182">
        <v>0.13019002211968564</v>
      </c>
      <c r="F35" s="182">
        <v>0.12912956221330393</v>
      </c>
      <c r="G35" s="182">
        <v>0.13004486947196617</v>
      </c>
      <c r="H35" s="182">
        <v>0.13095065084376856</v>
      </c>
      <c r="I35" s="182">
        <v>0.13215809065083223</v>
      </c>
      <c r="J35" s="183">
        <v>0.1328639246524472</v>
      </c>
      <c r="K35" s="183">
        <v>0.13281793498549979</v>
      </c>
      <c r="L35" s="183">
        <v>0.13254993311224375</v>
      </c>
      <c r="M35" s="183">
        <v>0.13210582297167447</v>
      </c>
      <c r="O35" s="129"/>
    </row>
    <row r="36" spans="1:16" x14ac:dyDescent="0.25">
      <c r="A36" s="184" t="s">
        <v>74</v>
      </c>
      <c r="B36" s="185">
        <v>2.6699116101290016E-3</v>
      </c>
      <c r="C36" s="185">
        <v>2.6673982165049135E-3</v>
      </c>
      <c r="D36" s="185">
        <v>3.0018224925081102E-3</v>
      </c>
      <c r="E36" s="185">
        <v>3.4563683173232771E-3</v>
      </c>
      <c r="F36" s="185">
        <v>3.6126735855341592E-3</v>
      </c>
      <c r="G36" s="185">
        <v>3.6624743318926785E-3</v>
      </c>
      <c r="H36" s="185">
        <v>4.2352638987321984E-3</v>
      </c>
      <c r="I36" s="185">
        <v>5.0092383313175906E-3</v>
      </c>
      <c r="J36" s="186">
        <v>5.7971903292887844E-3</v>
      </c>
      <c r="K36" s="186">
        <v>6.8040463105948105E-3</v>
      </c>
      <c r="L36" s="186">
        <v>7.5036904618417579E-3</v>
      </c>
      <c r="M36" s="186">
        <v>7.7098479611634636E-3</v>
      </c>
      <c r="O36" s="129"/>
    </row>
    <row r="37" spans="1:16" x14ac:dyDescent="0.25">
      <c r="A37" s="43"/>
      <c r="B37" s="43"/>
      <c r="C37" s="43"/>
      <c r="D37" s="43"/>
      <c r="E37" s="43"/>
      <c r="F37" s="43"/>
      <c r="G37" s="43"/>
      <c r="H37" s="43"/>
      <c r="I37" s="43"/>
      <c r="J37" s="43"/>
      <c r="K37" s="43"/>
      <c r="L37" s="43"/>
      <c r="M37" s="43"/>
    </row>
    <row r="38" spans="1:16" x14ac:dyDescent="0.25">
      <c r="A38" s="178" t="s">
        <v>75</v>
      </c>
      <c r="B38" s="187">
        <v>1.9938807641016722E-2</v>
      </c>
      <c r="C38" s="187">
        <v>2.0007748536542611E-2</v>
      </c>
      <c r="D38" s="187">
        <v>2.2384410920178861E-2</v>
      </c>
      <c r="E38" s="187">
        <v>2.5862040164506765E-2</v>
      </c>
      <c r="F38" s="187">
        <v>2.7215705414280669E-2</v>
      </c>
      <c r="G38" s="187">
        <v>2.7391721559178701E-2</v>
      </c>
      <c r="H38" s="187">
        <v>3.1329180312900488E-2</v>
      </c>
      <c r="I38" s="187">
        <v>3.6519179665366705E-2</v>
      </c>
      <c r="J38" s="188">
        <v>4.1808334874938603E-2</v>
      </c>
      <c r="K38" s="188">
        <v>4.8731913466874201E-2</v>
      </c>
      <c r="L38" s="188">
        <v>5.3577267551899219E-2</v>
      </c>
      <c r="M38" s="188">
        <v>5.5142945777994924E-2</v>
      </c>
      <c r="P38" s="129"/>
    </row>
    <row r="40" spans="1:16" x14ac:dyDescent="0.25">
      <c r="A40" s="323" t="s">
        <v>161</v>
      </c>
    </row>
  </sheetData>
  <mergeCells count="2">
    <mergeCell ref="A23:N23"/>
    <mergeCell ref="A22:N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opLeftCell="A40" zoomScale="80" zoomScaleNormal="80" workbookViewId="0">
      <selection activeCell="B61" sqref="B61"/>
    </sheetView>
  </sheetViews>
  <sheetFormatPr baseColWidth="10" defaultRowHeight="15" x14ac:dyDescent="0.25"/>
  <cols>
    <col min="1" max="1" width="3.28515625" style="1" customWidth="1"/>
    <col min="2" max="2" width="19.28515625" style="1" customWidth="1"/>
    <col min="3" max="7" width="11.42578125" style="1"/>
    <col min="8" max="8" width="11.42578125" style="1" customWidth="1"/>
    <col min="9" max="16384" width="11.42578125" style="1"/>
  </cols>
  <sheetData>
    <row r="1" spans="1:1" x14ac:dyDescent="0.25">
      <c r="A1" s="19" t="s">
        <v>122</v>
      </c>
    </row>
    <row r="2" spans="1:1" x14ac:dyDescent="0.25">
      <c r="A2" s="108"/>
    </row>
    <row r="3" spans="1:1" x14ac:dyDescent="0.25">
      <c r="A3" s="108"/>
    </row>
    <row r="4" spans="1:1" x14ac:dyDescent="0.25">
      <c r="A4" s="108"/>
    </row>
    <row r="5" spans="1:1" x14ac:dyDescent="0.25">
      <c r="A5" s="108"/>
    </row>
    <row r="6" spans="1:1" x14ac:dyDescent="0.25">
      <c r="A6" s="108"/>
    </row>
    <row r="7" spans="1:1" x14ac:dyDescent="0.25">
      <c r="A7" s="108"/>
    </row>
    <row r="8" spans="1:1" x14ac:dyDescent="0.25">
      <c r="A8" s="108"/>
    </row>
    <row r="9" spans="1:1" x14ac:dyDescent="0.25">
      <c r="A9" s="108"/>
    </row>
    <row r="10" spans="1:1" x14ac:dyDescent="0.25">
      <c r="A10" s="108"/>
    </row>
    <row r="11" spans="1:1" x14ac:dyDescent="0.25">
      <c r="A11" s="108"/>
    </row>
    <row r="12" spans="1:1" x14ac:dyDescent="0.25">
      <c r="A12" s="108"/>
    </row>
    <row r="13" spans="1:1" x14ac:dyDescent="0.25">
      <c r="A13" s="108"/>
    </row>
    <row r="14" spans="1:1" x14ac:dyDescent="0.25">
      <c r="A14" s="108"/>
    </row>
    <row r="15" spans="1:1" x14ac:dyDescent="0.25">
      <c r="A15" s="108"/>
    </row>
    <row r="16" spans="1:1" x14ac:dyDescent="0.25">
      <c r="A16" s="108"/>
    </row>
    <row r="17" spans="1:18" x14ac:dyDescent="0.25">
      <c r="A17" s="108"/>
    </row>
    <row r="18" spans="1:18" x14ac:dyDescent="0.25">
      <c r="A18" s="108"/>
    </row>
    <row r="19" spans="1:18" x14ac:dyDescent="0.25">
      <c r="A19" s="108"/>
    </row>
    <row r="20" spans="1:18" x14ac:dyDescent="0.25">
      <c r="A20" s="108"/>
    </row>
    <row r="21" spans="1:18" x14ac:dyDescent="0.25">
      <c r="A21" s="108"/>
    </row>
    <row r="22" spans="1:18" ht="22.9" customHeight="1" x14ac:dyDescent="0.25">
      <c r="A22" s="108"/>
    </row>
    <row r="23" spans="1:18" ht="23.45" customHeight="1" x14ac:dyDescent="0.25">
      <c r="A23" s="250" t="s">
        <v>124</v>
      </c>
    </row>
    <row r="24" spans="1:18" s="295" customFormat="1" ht="15.6" customHeight="1" x14ac:dyDescent="0.25">
      <c r="A24" s="294" t="s">
        <v>129</v>
      </c>
    </row>
    <row r="25" spans="1:18" x14ac:dyDescent="0.25">
      <c r="A25" s="108"/>
      <c r="F25" s="216"/>
    </row>
    <row r="26" spans="1:18" ht="15.75" thickBot="1" x14ac:dyDescent="0.3"/>
    <row r="27" spans="1:18" x14ac:dyDescent="0.25">
      <c r="B27" s="289" t="s">
        <v>17</v>
      </c>
      <c r="C27" s="291" t="s">
        <v>2</v>
      </c>
      <c r="D27" s="292"/>
      <c r="E27" s="292"/>
      <c r="F27" s="293"/>
      <c r="G27" s="291" t="s">
        <v>18</v>
      </c>
      <c r="H27" s="292"/>
      <c r="I27" s="292"/>
      <c r="J27" s="293"/>
      <c r="K27" s="291" t="s">
        <v>57</v>
      </c>
      <c r="L27" s="292"/>
      <c r="M27" s="292"/>
      <c r="N27" s="293"/>
    </row>
    <row r="28" spans="1:18" ht="25.5" x14ac:dyDescent="0.25">
      <c r="B28" s="290"/>
      <c r="C28" s="190" t="s">
        <v>115</v>
      </c>
      <c r="D28" s="191" t="s">
        <v>121</v>
      </c>
      <c r="E28" s="191" t="s">
        <v>53</v>
      </c>
      <c r="F28" s="192" t="s">
        <v>147</v>
      </c>
      <c r="G28" s="191" t="s">
        <v>115</v>
      </c>
      <c r="H28" s="191" t="s">
        <v>121</v>
      </c>
      <c r="I28" s="191" t="s">
        <v>53</v>
      </c>
      <c r="J28" s="193" t="s">
        <v>147</v>
      </c>
      <c r="K28" s="190" t="s">
        <v>115</v>
      </c>
      <c r="L28" s="191" t="s">
        <v>121</v>
      </c>
      <c r="M28" s="191" t="s">
        <v>53</v>
      </c>
      <c r="N28" s="193" t="s">
        <v>147</v>
      </c>
    </row>
    <row r="29" spans="1:18" ht="15" customHeight="1" x14ac:dyDescent="0.25">
      <c r="B29" s="194" t="s">
        <v>19</v>
      </c>
      <c r="C29" s="195">
        <v>296559</v>
      </c>
      <c r="D29" s="173">
        <f>H29+L29</f>
        <v>294366</v>
      </c>
      <c r="E29" s="173">
        <f>D29-C29</f>
        <v>-2193</v>
      </c>
      <c r="F29" s="196">
        <f>100*E29/C29</f>
        <v>-0.73948185689862722</v>
      </c>
      <c r="G29" s="173">
        <v>263723</v>
      </c>
      <c r="H29" s="173">
        <v>261645</v>
      </c>
      <c r="I29" s="173">
        <f>H29-G29</f>
        <v>-2078</v>
      </c>
      <c r="J29" s="197">
        <f>100*I29/G29</f>
        <v>-0.78794796054951599</v>
      </c>
      <c r="K29" s="195">
        <v>32836</v>
      </c>
      <c r="L29" s="173">
        <v>32721</v>
      </c>
      <c r="M29" s="173">
        <f>L29-K29</f>
        <v>-115</v>
      </c>
      <c r="N29" s="197">
        <f>100*M29/K29</f>
        <v>-0.35022536240711416</v>
      </c>
      <c r="O29" s="126"/>
      <c r="P29" s="126"/>
      <c r="Q29" s="35"/>
      <c r="R29" s="127"/>
    </row>
    <row r="30" spans="1:18" x14ac:dyDescent="0.25">
      <c r="B30" s="194" t="s">
        <v>37</v>
      </c>
      <c r="C30" s="195">
        <v>197148</v>
      </c>
      <c r="D30" s="173">
        <f>H30+L30</f>
        <v>193504</v>
      </c>
      <c r="E30" s="173">
        <f>D30-C30</f>
        <v>-3644</v>
      </c>
      <c r="F30" s="196">
        <f>100*E30/C30</f>
        <v>-1.8483575790776472</v>
      </c>
      <c r="G30" s="173">
        <v>178656</v>
      </c>
      <c r="H30" s="173">
        <v>175533</v>
      </c>
      <c r="I30" s="173">
        <f>H30-G30</f>
        <v>-3123</v>
      </c>
      <c r="J30" s="197">
        <f>100*I30/G30</f>
        <v>-1.7480521225147769</v>
      </c>
      <c r="K30" s="195">
        <v>18492</v>
      </c>
      <c r="L30" s="173">
        <v>17971</v>
      </c>
      <c r="M30" s="173">
        <f>L30-K30</f>
        <v>-521</v>
      </c>
      <c r="N30" s="197">
        <f>100*M30/K30</f>
        <v>-2.8174345662989402</v>
      </c>
      <c r="O30" s="126"/>
      <c r="P30" s="126"/>
      <c r="Q30" s="35"/>
      <c r="R30" s="127"/>
    </row>
    <row r="31" spans="1:18" x14ac:dyDescent="0.25">
      <c r="B31" s="194" t="s">
        <v>42</v>
      </c>
      <c r="C31" s="195">
        <v>112413</v>
      </c>
      <c r="D31" s="173">
        <f t="shared" ref="D31:D57" si="0">H31+L31</f>
        <v>110020</v>
      </c>
      <c r="E31" s="173">
        <f t="shared" ref="E31:E57" si="1">D31-C31</f>
        <v>-2393</v>
      </c>
      <c r="F31" s="196">
        <f t="shared" ref="F31:F57" si="2">100*E31/C31</f>
        <v>-2.1287573501285437</v>
      </c>
      <c r="G31" s="173">
        <v>102018</v>
      </c>
      <c r="H31" s="173">
        <v>99878</v>
      </c>
      <c r="I31" s="173">
        <f t="shared" ref="I31:I57" si="3">H31-G31</f>
        <v>-2140</v>
      </c>
      <c r="J31" s="197">
        <f t="shared" ref="J31:J57" si="4">100*I31/G31</f>
        <v>-2.0976690387970751</v>
      </c>
      <c r="K31" s="195">
        <v>10395</v>
      </c>
      <c r="L31" s="173">
        <v>10142</v>
      </c>
      <c r="M31" s="173">
        <f t="shared" ref="M31:M57" si="5">L31-K31</f>
        <v>-253</v>
      </c>
      <c r="N31" s="197">
        <f t="shared" ref="N31:N57" si="6">100*M31/K31</f>
        <v>-2.4338624338624339</v>
      </c>
      <c r="O31" s="126"/>
      <c r="P31" s="126"/>
      <c r="Q31" s="35"/>
      <c r="R31" s="127"/>
    </row>
    <row r="32" spans="1:18" x14ac:dyDescent="0.25">
      <c r="B32" s="194" t="s">
        <v>23</v>
      </c>
      <c r="C32" s="195">
        <v>308229</v>
      </c>
      <c r="D32" s="173">
        <f t="shared" si="0"/>
        <v>303718</v>
      </c>
      <c r="E32" s="173">
        <f t="shared" si="1"/>
        <v>-4511</v>
      </c>
      <c r="F32" s="196">
        <f t="shared" si="2"/>
        <v>-1.4635222513131469</v>
      </c>
      <c r="G32" s="173">
        <v>271253</v>
      </c>
      <c r="H32" s="173">
        <v>267208</v>
      </c>
      <c r="I32" s="173">
        <f t="shared" si="3"/>
        <v>-4045</v>
      </c>
      <c r="J32" s="197">
        <f t="shared" si="4"/>
        <v>-1.4912277467898973</v>
      </c>
      <c r="K32" s="195">
        <v>36976</v>
      </c>
      <c r="L32" s="173">
        <v>36510</v>
      </c>
      <c r="M32" s="173">
        <f t="shared" si="5"/>
        <v>-466</v>
      </c>
      <c r="N32" s="197">
        <f t="shared" si="6"/>
        <v>-1.2602769363911726</v>
      </c>
      <c r="O32" s="126"/>
      <c r="P32" s="126"/>
      <c r="Q32" s="35"/>
      <c r="R32" s="127"/>
    </row>
    <row r="33" spans="2:18" x14ac:dyDescent="0.25">
      <c r="B33" s="194" t="s">
        <v>41</v>
      </c>
      <c r="C33" s="195">
        <v>116305</v>
      </c>
      <c r="D33" s="173">
        <f t="shared" si="0"/>
        <v>114496</v>
      </c>
      <c r="E33" s="173">
        <f t="shared" si="1"/>
        <v>-1809</v>
      </c>
      <c r="F33" s="196">
        <f t="shared" si="2"/>
        <v>-1.5553931473281459</v>
      </c>
      <c r="G33" s="173">
        <v>98298</v>
      </c>
      <c r="H33" s="173">
        <v>96827</v>
      </c>
      <c r="I33" s="173">
        <f t="shared" si="3"/>
        <v>-1471</v>
      </c>
      <c r="J33" s="197">
        <f t="shared" si="4"/>
        <v>-1.4964699180044354</v>
      </c>
      <c r="K33" s="195">
        <v>18007</v>
      </c>
      <c r="L33" s="173">
        <v>17669</v>
      </c>
      <c r="M33" s="173">
        <f t="shared" si="5"/>
        <v>-338</v>
      </c>
      <c r="N33" s="197">
        <f t="shared" si="6"/>
        <v>-1.8770478147387126</v>
      </c>
      <c r="O33" s="126"/>
      <c r="P33" s="126"/>
      <c r="Q33" s="35"/>
      <c r="R33" s="127"/>
    </row>
    <row r="34" spans="2:18" x14ac:dyDescent="0.25">
      <c r="B34" s="194" t="s">
        <v>32</v>
      </c>
      <c r="C34" s="195">
        <v>25558</v>
      </c>
      <c r="D34" s="173">
        <f t="shared" si="0"/>
        <v>25132</v>
      </c>
      <c r="E34" s="173">
        <f t="shared" si="1"/>
        <v>-426</v>
      </c>
      <c r="F34" s="196">
        <f t="shared" si="2"/>
        <v>-1.6667970889740982</v>
      </c>
      <c r="G34" s="173">
        <v>24382</v>
      </c>
      <c r="H34" s="173">
        <v>23964</v>
      </c>
      <c r="I34" s="173">
        <f t="shared" si="3"/>
        <v>-418</v>
      </c>
      <c r="J34" s="197">
        <f t="shared" si="4"/>
        <v>-1.714379460257567</v>
      </c>
      <c r="K34" s="195">
        <v>1176</v>
      </c>
      <c r="L34" s="173">
        <v>1168</v>
      </c>
      <c r="M34" s="173">
        <f t="shared" si="5"/>
        <v>-8</v>
      </c>
      <c r="N34" s="197">
        <f t="shared" si="6"/>
        <v>-0.68027210884353739</v>
      </c>
      <c r="O34" s="126"/>
      <c r="P34" s="126"/>
      <c r="Q34" s="35"/>
      <c r="R34" s="127"/>
    </row>
    <row r="35" spans="2:18" x14ac:dyDescent="0.25">
      <c r="B35" s="194" t="s">
        <v>21</v>
      </c>
      <c r="C35" s="195">
        <v>520377</v>
      </c>
      <c r="D35" s="173">
        <f t="shared" si="0"/>
        <v>518360</v>
      </c>
      <c r="E35" s="173">
        <f t="shared" si="1"/>
        <v>-2017</v>
      </c>
      <c r="F35" s="196">
        <f t="shared" si="2"/>
        <v>-0.38760360277260525</v>
      </c>
      <c r="G35" s="173">
        <v>487574</v>
      </c>
      <c r="H35" s="173">
        <v>485631</v>
      </c>
      <c r="I35" s="173">
        <f t="shared" si="3"/>
        <v>-1943</v>
      </c>
      <c r="J35" s="197">
        <f t="shared" si="4"/>
        <v>-0.39850361175944576</v>
      </c>
      <c r="K35" s="195">
        <v>32803</v>
      </c>
      <c r="L35" s="173">
        <v>32729</v>
      </c>
      <c r="M35" s="173">
        <f t="shared" si="5"/>
        <v>-74</v>
      </c>
      <c r="N35" s="197">
        <f t="shared" si="6"/>
        <v>-0.225589122946072</v>
      </c>
      <c r="O35" s="126"/>
      <c r="P35" s="126"/>
      <c r="Q35" s="35"/>
      <c r="R35" s="127"/>
    </row>
    <row r="36" spans="2:18" x14ac:dyDescent="0.25">
      <c r="B36" s="194" t="s">
        <v>43</v>
      </c>
      <c r="C36" s="195">
        <v>141357</v>
      </c>
      <c r="D36" s="173">
        <f t="shared" si="0"/>
        <v>139027</v>
      </c>
      <c r="E36" s="173">
        <f t="shared" si="1"/>
        <v>-2330</v>
      </c>
      <c r="F36" s="196">
        <f t="shared" si="2"/>
        <v>-1.6483088916714419</v>
      </c>
      <c r="G36" s="173">
        <v>128899</v>
      </c>
      <c r="H36" s="173">
        <v>126757</v>
      </c>
      <c r="I36" s="173">
        <f t="shared" si="3"/>
        <v>-2142</v>
      </c>
      <c r="J36" s="197">
        <f t="shared" si="4"/>
        <v>-1.6617661890317226</v>
      </c>
      <c r="K36" s="195">
        <v>12458</v>
      </c>
      <c r="L36" s="173">
        <v>12270</v>
      </c>
      <c r="M36" s="173">
        <f t="shared" si="5"/>
        <v>-188</v>
      </c>
      <c r="N36" s="197">
        <f t="shared" si="6"/>
        <v>-1.5090704768020549</v>
      </c>
      <c r="O36" s="126"/>
      <c r="P36" s="126"/>
      <c r="Q36" s="35"/>
      <c r="R36" s="127"/>
    </row>
    <row r="37" spans="2:18" x14ac:dyDescent="0.25">
      <c r="B37" s="194" t="s">
        <v>29</v>
      </c>
      <c r="C37" s="195">
        <v>340235</v>
      </c>
      <c r="D37" s="173">
        <f t="shared" si="0"/>
        <v>336722</v>
      </c>
      <c r="E37" s="173">
        <f t="shared" si="1"/>
        <v>-3513</v>
      </c>
      <c r="F37" s="196">
        <f t="shared" si="2"/>
        <v>-1.0325216394550825</v>
      </c>
      <c r="G37" s="173">
        <v>297167</v>
      </c>
      <c r="H37" s="173">
        <v>294450</v>
      </c>
      <c r="I37" s="173">
        <f t="shared" si="3"/>
        <v>-2717</v>
      </c>
      <c r="J37" s="197">
        <f t="shared" si="4"/>
        <v>-0.91430071306706329</v>
      </c>
      <c r="K37" s="195">
        <v>43068</v>
      </c>
      <c r="L37" s="173">
        <v>42272</v>
      </c>
      <c r="M37" s="173">
        <f t="shared" si="5"/>
        <v>-796</v>
      </c>
      <c r="N37" s="197">
        <f t="shared" si="6"/>
        <v>-1.8482399925698896</v>
      </c>
      <c r="O37" s="126"/>
      <c r="P37" s="126"/>
      <c r="Q37" s="35"/>
      <c r="R37" s="127"/>
    </row>
    <row r="38" spans="2:18" x14ac:dyDescent="0.25">
      <c r="B38" s="194" t="s">
        <v>47</v>
      </c>
      <c r="C38" s="195">
        <v>46358</v>
      </c>
      <c r="D38" s="173">
        <f t="shared" si="0"/>
        <v>44899</v>
      </c>
      <c r="E38" s="173">
        <f t="shared" si="1"/>
        <v>-1459</v>
      </c>
      <c r="F38" s="196">
        <f t="shared" si="2"/>
        <v>-3.14724535139566</v>
      </c>
      <c r="G38" s="173">
        <v>39760</v>
      </c>
      <c r="H38" s="173">
        <v>38149</v>
      </c>
      <c r="I38" s="173">
        <f t="shared" si="3"/>
        <v>-1611</v>
      </c>
      <c r="J38" s="197">
        <f t="shared" si="4"/>
        <v>-4.0518108651911469</v>
      </c>
      <c r="K38" s="195">
        <v>6598</v>
      </c>
      <c r="L38" s="173">
        <v>6750</v>
      </c>
      <c r="M38" s="173">
        <f t="shared" si="5"/>
        <v>152</v>
      </c>
      <c r="N38" s="197">
        <f t="shared" si="6"/>
        <v>2.3037284025462261</v>
      </c>
      <c r="O38" s="126"/>
      <c r="P38" s="126"/>
      <c r="Q38" s="35"/>
      <c r="R38" s="127"/>
    </row>
    <row r="39" spans="2:18" x14ac:dyDescent="0.25">
      <c r="B39" s="194" t="s">
        <v>33</v>
      </c>
      <c r="C39" s="195">
        <v>45580</v>
      </c>
      <c r="D39" s="173">
        <f t="shared" si="0"/>
        <v>45626</v>
      </c>
      <c r="E39" s="173">
        <f t="shared" si="1"/>
        <v>46</v>
      </c>
      <c r="F39" s="196">
        <f t="shared" si="2"/>
        <v>0.10092145677928917</v>
      </c>
      <c r="G39" s="173">
        <v>42680</v>
      </c>
      <c r="H39" s="173">
        <v>42806</v>
      </c>
      <c r="I39" s="173">
        <f t="shared" si="3"/>
        <v>126</v>
      </c>
      <c r="J39" s="197">
        <f t="shared" si="4"/>
        <v>0.29522024367385191</v>
      </c>
      <c r="K39" s="195">
        <v>2900</v>
      </c>
      <c r="L39" s="173">
        <v>2820</v>
      </c>
      <c r="M39" s="173">
        <f t="shared" si="5"/>
        <v>-80</v>
      </c>
      <c r="N39" s="197">
        <f t="shared" si="6"/>
        <v>-2.7586206896551726</v>
      </c>
      <c r="O39" s="126"/>
      <c r="P39" s="126"/>
      <c r="Q39" s="35"/>
      <c r="R39" s="127"/>
    </row>
    <row r="40" spans="2:18" x14ac:dyDescent="0.25">
      <c r="B40" s="194" t="s">
        <v>30</v>
      </c>
      <c r="C40" s="195">
        <v>116049</v>
      </c>
      <c r="D40" s="173">
        <f t="shared" si="0"/>
        <v>114667</v>
      </c>
      <c r="E40" s="173">
        <f t="shared" si="1"/>
        <v>-1382</v>
      </c>
      <c r="F40" s="196">
        <f t="shared" si="2"/>
        <v>-1.1908762677834364</v>
      </c>
      <c r="G40" s="173">
        <v>105630</v>
      </c>
      <c r="H40" s="173">
        <v>104323</v>
      </c>
      <c r="I40" s="173">
        <f t="shared" si="3"/>
        <v>-1307</v>
      </c>
      <c r="J40" s="197">
        <f t="shared" si="4"/>
        <v>-1.2373378774969233</v>
      </c>
      <c r="K40" s="195">
        <v>10419</v>
      </c>
      <c r="L40" s="173">
        <v>10344</v>
      </c>
      <c r="M40" s="173">
        <f t="shared" si="5"/>
        <v>-75</v>
      </c>
      <c r="N40" s="197">
        <f t="shared" si="6"/>
        <v>-0.71983875611862946</v>
      </c>
      <c r="O40" s="126"/>
      <c r="P40" s="126"/>
      <c r="Q40" s="35"/>
      <c r="R40" s="127"/>
    </row>
    <row r="41" spans="2:18" x14ac:dyDescent="0.25">
      <c r="B41" s="194" t="s">
        <v>34</v>
      </c>
      <c r="C41" s="195">
        <v>442183</v>
      </c>
      <c r="D41" s="173">
        <f t="shared" si="0"/>
        <v>433805</v>
      </c>
      <c r="E41" s="173">
        <f t="shared" si="1"/>
        <v>-8378</v>
      </c>
      <c r="F41" s="196">
        <f t="shared" si="2"/>
        <v>-1.8946906597494702</v>
      </c>
      <c r="G41" s="173">
        <v>358807</v>
      </c>
      <c r="H41" s="173">
        <v>352378</v>
      </c>
      <c r="I41" s="173">
        <f t="shared" si="3"/>
        <v>-6429</v>
      </c>
      <c r="J41" s="197">
        <f t="shared" si="4"/>
        <v>-1.7917710635522719</v>
      </c>
      <c r="K41" s="195">
        <v>83376</v>
      </c>
      <c r="L41" s="173">
        <v>81427</v>
      </c>
      <c r="M41" s="173">
        <f t="shared" si="5"/>
        <v>-1949</v>
      </c>
      <c r="N41" s="197">
        <f t="shared" si="6"/>
        <v>-2.3376031471886396</v>
      </c>
      <c r="O41" s="126"/>
      <c r="P41" s="126"/>
      <c r="Q41" s="35"/>
      <c r="R41" s="127"/>
    </row>
    <row r="42" spans="2:18" x14ac:dyDescent="0.25">
      <c r="B42" s="194" t="s">
        <v>44</v>
      </c>
      <c r="C42" s="195">
        <v>57659</v>
      </c>
      <c r="D42" s="173">
        <f t="shared" si="0"/>
        <v>56232</v>
      </c>
      <c r="E42" s="173">
        <f t="shared" si="1"/>
        <v>-1427</v>
      </c>
      <c r="F42" s="196">
        <f t="shared" si="2"/>
        <v>-2.474895506338993</v>
      </c>
      <c r="G42" s="173">
        <v>53879</v>
      </c>
      <c r="H42" s="173">
        <v>52555</v>
      </c>
      <c r="I42" s="173">
        <f t="shared" si="3"/>
        <v>-1324</v>
      </c>
      <c r="J42" s="197">
        <f t="shared" si="4"/>
        <v>-2.4573581543829692</v>
      </c>
      <c r="K42" s="195">
        <v>3780</v>
      </c>
      <c r="L42" s="173">
        <v>3677</v>
      </c>
      <c r="M42" s="173">
        <f t="shared" si="5"/>
        <v>-103</v>
      </c>
      <c r="N42" s="197">
        <f t="shared" si="6"/>
        <v>-2.7248677248677247</v>
      </c>
      <c r="O42" s="126"/>
      <c r="P42" s="126"/>
      <c r="Q42" s="35"/>
      <c r="R42" s="127"/>
    </row>
    <row r="43" spans="2:18" x14ac:dyDescent="0.25">
      <c r="B43" s="194" t="s">
        <v>20</v>
      </c>
      <c r="C43" s="195">
        <v>354264</v>
      </c>
      <c r="D43" s="173">
        <f t="shared" si="0"/>
        <v>350631</v>
      </c>
      <c r="E43" s="173">
        <f t="shared" si="1"/>
        <v>-3633</v>
      </c>
      <c r="F43" s="196">
        <f t="shared" si="2"/>
        <v>-1.0255064020052842</v>
      </c>
      <c r="G43" s="173">
        <v>293579</v>
      </c>
      <c r="H43" s="173">
        <v>290278</v>
      </c>
      <c r="I43" s="173">
        <f t="shared" si="3"/>
        <v>-3301</v>
      </c>
      <c r="J43" s="197">
        <f t="shared" si="4"/>
        <v>-1.1243992247401893</v>
      </c>
      <c r="K43" s="195">
        <v>60685</v>
      </c>
      <c r="L43" s="173">
        <v>60353</v>
      </c>
      <c r="M43" s="173">
        <f t="shared" si="5"/>
        <v>-332</v>
      </c>
      <c r="N43" s="197">
        <f t="shared" si="6"/>
        <v>-0.54708741863722499</v>
      </c>
      <c r="O43" s="126"/>
      <c r="P43" s="126"/>
      <c r="Q43" s="35"/>
      <c r="R43" s="127"/>
    </row>
    <row r="44" spans="2:18" x14ac:dyDescent="0.25">
      <c r="B44" s="194" t="s">
        <v>46</v>
      </c>
      <c r="C44" s="195">
        <v>34566</v>
      </c>
      <c r="D44" s="173">
        <f t="shared" si="0"/>
        <v>33135</v>
      </c>
      <c r="E44" s="173">
        <f t="shared" si="1"/>
        <v>-1431</v>
      </c>
      <c r="F44" s="196">
        <f t="shared" si="2"/>
        <v>-4.1399062662732167</v>
      </c>
      <c r="G44" s="173">
        <v>30761</v>
      </c>
      <c r="H44" s="173">
        <v>29037</v>
      </c>
      <c r="I44" s="173">
        <f t="shared" si="3"/>
        <v>-1724</v>
      </c>
      <c r="J44" s="197">
        <f t="shared" si="4"/>
        <v>-5.6044992035369461</v>
      </c>
      <c r="K44" s="195">
        <v>3805</v>
      </c>
      <c r="L44" s="173">
        <v>4098</v>
      </c>
      <c r="M44" s="173">
        <f t="shared" si="5"/>
        <v>293</v>
      </c>
      <c r="N44" s="197">
        <f t="shared" si="6"/>
        <v>7.7003942181340346</v>
      </c>
      <c r="O44" s="126"/>
      <c r="P44" s="126"/>
      <c r="Q44" s="35"/>
      <c r="R44" s="127"/>
    </row>
    <row r="45" spans="2:18" x14ac:dyDescent="0.25">
      <c r="B45" s="194" t="s">
        <v>25</v>
      </c>
      <c r="C45" s="195">
        <v>55142</v>
      </c>
      <c r="D45" s="173">
        <f t="shared" si="0"/>
        <v>57135</v>
      </c>
      <c r="E45" s="173">
        <f t="shared" si="1"/>
        <v>1993</v>
      </c>
      <c r="F45" s="196">
        <f t="shared" si="2"/>
        <v>3.6143048855681696</v>
      </c>
      <c r="G45" s="173">
        <v>52290</v>
      </c>
      <c r="H45" s="173">
        <v>54204</v>
      </c>
      <c r="I45" s="173">
        <f t="shared" si="3"/>
        <v>1914</v>
      </c>
      <c r="J45" s="197">
        <f t="shared" si="4"/>
        <v>3.6603557085484795</v>
      </c>
      <c r="K45" s="195">
        <v>2852</v>
      </c>
      <c r="L45" s="173">
        <v>2931</v>
      </c>
      <c r="M45" s="173">
        <f t="shared" si="5"/>
        <v>79</v>
      </c>
      <c r="N45" s="197">
        <f t="shared" si="6"/>
        <v>2.7699859747545581</v>
      </c>
      <c r="O45" s="126"/>
      <c r="P45" s="126"/>
      <c r="Q45" s="35"/>
      <c r="R45" s="127"/>
    </row>
    <row r="46" spans="2:18" x14ac:dyDescent="0.25">
      <c r="B46" s="194" t="s">
        <v>27</v>
      </c>
      <c r="C46" s="195">
        <v>266802</v>
      </c>
      <c r="D46" s="173">
        <f t="shared" si="0"/>
        <v>263584</v>
      </c>
      <c r="E46" s="173">
        <f t="shared" si="1"/>
        <v>-3218</v>
      </c>
      <c r="F46" s="196">
        <f t="shared" si="2"/>
        <v>-1.2061378850233506</v>
      </c>
      <c r="G46" s="173">
        <v>235585</v>
      </c>
      <c r="H46" s="173">
        <v>232993</v>
      </c>
      <c r="I46" s="173">
        <f t="shared" si="3"/>
        <v>-2592</v>
      </c>
      <c r="J46" s="197">
        <f t="shared" si="4"/>
        <v>-1.1002398285120021</v>
      </c>
      <c r="K46" s="195">
        <v>31217</v>
      </c>
      <c r="L46" s="173">
        <v>30591</v>
      </c>
      <c r="M46" s="173">
        <f t="shared" si="5"/>
        <v>-626</v>
      </c>
      <c r="N46" s="197">
        <f t="shared" si="6"/>
        <v>-2.0053176154018644</v>
      </c>
      <c r="O46" s="126"/>
      <c r="P46" s="126"/>
      <c r="Q46" s="35"/>
      <c r="R46" s="127"/>
    </row>
    <row r="47" spans="2:18" x14ac:dyDescent="0.25">
      <c r="B47" s="194" t="s">
        <v>35</v>
      </c>
      <c r="C47" s="195">
        <v>210754</v>
      </c>
      <c r="D47" s="173">
        <f t="shared" si="0"/>
        <v>206796</v>
      </c>
      <c r="E47" s="173">
        <f t="shared" si="1"/>
        <v>-3958</v>
      </c>
      <c r="F47" s="196">
        <f t="shared" si="2"/>
        <v>-1.8780189225352781</v>
      </c>
      <c r="G47" s="173">
        <v>197392</v>
      </c>
      <c r="H47" s="173">
        <v>194031</v>
      </c>
      <c r="I47" s="173">
        <f t="shared" si="3"/>
        <v>-3361</v>
      </c>
      <c r="J47" s="197">
        <f t="shared" si="4"/>
        <v>-1.7027032503850206</v>
      </c>
      <c r="K47" s="195">
        <v>13362</v>
      </c>
      <c r="L47" s="173">
        <v>12765</v>
      </c>
      <c r="M47" s="173">
        <f t="shared" si="5"/>
        <v>-597</v>
      </c>
      <c r="N47" s="197">
        <f t="shared" si="6"/>
        <v>-4.4678940278401438</v>
      </c>
      <c r="O47" s="126"/>
      <c r="P47" s="126"/>
      <c r="Q47" s="35"/>
      <c r="R47" s="127"/>
    </row>
    <row r="48" spans="2:18" x14ac:dyDescent="0.25">
      <c r="B48" s="194" t="s">
        <v>31</v>
      </c>
      <c r="C48" s="195">
        <v>385323</v>
      </c>
      <c r="D48" s="173">
        <f t="shared" si="0"/>
        <v>378698</v>
      </c>
      <c r="E48" s="173">
        <f t="shared" si="1"/>
        <v>-6625</v>
      </c>
      <c r="F48" s="196">
        <f t="shared" si="2"/>
        <v>-1.7193367642211859</v>
      </c>
      <c r="G48" s="173">
        <v>250384</v>
      </c>
      <c r="H48" s="173">
        <v>245958</v>
      </c>
      <c r="I48" s="173">
        <f t="shared" si="3"/>
        <v>-4426</v>
      </c>
      <c r="J48" s="197">
        <f t="shared" si="4"/>
        <v>-1.767684836091763</v>
      </c>
      <c r="K48" s="195">
        <v>134939</v>
      </c>
      <c r="L48" s="173">
        <v>132740</v>
      </c>
      <c r="M48" s="173">
        <f t="shared" si="5"/>
        <v>-2199</v>
      </c>
      <c r="N48" s="197">
        <f t="shared" si="6"/>
        <v>-1.6296252380705356</v>
      </c>
      <c r="O48" s="126"/>
      <c r="P48" s="126"/>
      <c r="Q48" s="35"/>
      <c r="R48" s="127"/>
    </row>
    <row r="49" spans="2:18" x14ac:dyDescent="0.25">
      <c r="B49" s="194" t="s">
        <v>24</v>
      </c>
      <c r="C49" s="195">
        <v>199526</v>
      </c>
      <c r="D49" s="173">
        <f t="shared" si="0"/>
        <v>198780</v>
      </c>
      <c r="E49" s="173">
        <f t="shared" si="1"/>
        <v>-746</v>
      </c>
      <c r="F49" s="196">
        <f t="shared" si="2"/>
        <v>-0.37388611008089173</v>
      </c>
      <c r="G49" s="173">
        <v>181084</v>
      </c>
      <c r="H49" s="173">
        <v>180421</v>
      </c>
      <c r="I49" s="173">
        <f t="shared" si="3"/>
        <v>-663</v>
      </c>
      <c r="J49" s="197">
        <f t="shared" si="4"/>
        <v>-0.36612842658655653</v>
      </c>
      <c r="K49" s="195">
        <v>18442</v>
      </c>
      <c r="L49" s="173">
        <v>18359</v>
      </c>
      <c r="M49" s="173">
        <f t="shared" si="5"/>
        <v>-83</v>
      </c>
      <c r="N49" s="197">
        <f t="shared" si="6"/>
        <v>-0.45005964645916929</v>
      </c>
      <c r="O49" s="126"/>
      <c r="P49" s="126"/>
      <c r="Q49" s="35"/>
      <c r="R49" s="127"/>
    </row>
    <row r="50" spans="2:18" s="129" customFormat="1" x14ac:dyDescent="0.25">
      <c r="B50" s="194" t="s">
        <v>120</v>
      </c>
      <c r="C50" s="195">
        <v>319793</v>
      </c>
      <c r="D50" s="173">
        <f t="shared" si="0"/>
        <v>314029</v>
      </c>
      <c r="E50" s="173">
        <f t="shared" si="1"/>
        <v>-5764</v>
      </c>
      <c r="F50" s="196">
        <f t="shared" si="2"/>
        <v>-1.8024159378097706</v>
      </c>
      <c r="G50" s="173">
        <v>279437</v>
      </c>
      <c r="H50" s="173">
        <v>274725</v>
      </c>
      <c r="I50" s="173">
        <f t="shared" si="3"/>
        <v>-4712</v>
      </c>
      <c r="J50" s="197">
        <f t="shared" si="4"/>
        <v>-1.686247705207256</v>
      </c>
      <c r="K50" s="195">
        <v>40356</v>
      </c>
      <c r="L50" s="173">
        <v>39304</v>
      </c>
      <c r="M50" s="173">
        <f t="shared" si="5"/>
        <v>-1052</v>
      </c>
      <c r="N50" s="197">
        <f t="shared" si="6"/>
        <v>-2.606799484587174</v>
      </c>
      <c r="O50" s="246"/>
      <c r="P50" s="246"/>
      <c r="Q50" s="35"/>
      <c r="R50" s="127"/>
    </row>
    <row r="51" spans="2:18" x14ac:dyDescent="0.25">
      <c r="B51" s="194" t="s">
        <v>36</v>
      </c>
      <c r="C51" s="195">
        <v>245872</v>
      </c>
      <c r="D51" s="173">
        <f t="shared" si="0"/>
        <v>241640</v>
      </c>
      <c r="E51" s="173">
        <f t="shared" si="1"/>
        <v>-4232</v>
      </c>
      <c r="F51" s="196">
        <f t="shared" si="2"/>
        <v>-1.7212207978134964</v>
      </c>
      <c r="G51" s="173">
        <v>222734</v>
      </c>
      <c r="H51" s="173">
        <v>219152</v>
      </c>
      <c r="I51" s="173">
        <f t="shared" si="3"/>
        <v>-3582</v>
      </c>
      <c r="J51" s="197">
        <f t="shared" si="4"/>
        <v>-1.6081963238661363</v>
      </c>
      <c r="K51" s="195">
        <v>23138</v>
      </c>
      <c r="L51" s="173">
        <v>22488</v>
      </c>
      <c r="M51" s="173">
        <f t="shared" si="5"/>
        <v>-650</v>
      </c>
      <c r="N51" s="197">
        <f t="shared" si="6"/>
        <v>-2.8092315671190251</v>
      </c>
      <c r="O51" s="126"/>
      <c r="P51" s="225"/>
      <c r="Q51" s="35"/>
      <c r="R51" s="127"/>
    </row>
    <row r="52" spans="2:18" x14ac:dyDescent="0.25">
      <c r="B52" s="194" t="s">
        <v>45</v>
      </c>
      <c r="C52" s="195">
        <v>163460</v>
      </c>
      <c r="D52" s="173">
        <f t="shared" si="0"/>
        <v>159487</v>
      </c>
      <c r="E52" s="173">
        <f t="shared" si="1"/>
        <v>-3973</v>
      </c>
      <c r="F52" s="196">
        <f t="shared" si="2"/>
        <v>-2.4305640523675516</v>
      </c>
      <c r="G52" s="173">
        <v>122415</v>
      </c>
      <c r="H52" s="173">
        <v>118692</v>
      </c>
      <c r="I52" s="173">
        <f t="shared" si="3"/>
        <v>-3723</v>
      </c>
      <c r="J52" s="197">
        <f t="shared" si="4"/>
        <v>-3.0412939590736427</v>
      </c>
      <c r="K52" s="195">
        <v>41045</v>
      </c>
      <c r="L52" s="173">
        <v>40795</v>
      </c>
      <c r="M52" s="173">
        <f t="shared" si="5"/>
        <v>-250</v>
      </c>
      <c r="N52" s="197">
        <f t="shared" si="6"/>
        <v>-0.6090875867949811</v>
      </c>
      <c r="O52" s="126"/>
      <c r="P52" s="126"/>
      <c r="Q52" s="35"/>
      <c r="R52" s="127"/>
    </row>
    <row r="53" spans="2:18" x14ac:dyDescent="0.25">
      <c r="B53" s="194" t="s">
        <v>39</v>
      </c>
      <c r="C53" s="195">
        <v>155662</v>
      </c>
      <c r="D53" s="173">
        <f t="shared" si="0"/>
        <v>151956</v>
      </c>
      <c r="E53" s="173">
        <f t="shared" si="1"/>
        <v>-3706</v>
      </c>
      <c r="F53" s="196">
        <f t="shared" si="2"/>
        <v>-2.3807994243938793</v>
      </c>
      <c r="G53" s="173">
        <v>137545</v>
      </c>
      <c r="H53" s="173">
        <v>134504</v>
      </c>
      <c r="I53" s="173">
        <f t="shared" si="3"/>
        <v>-3041</v>
      </c>
      <c r="J53" s="197">
        <f t="shared" si="4"/>
        <v>-2.2109127921771057</v>
      </c>
      <c r="K53" s="195">
        <v>18117</v>
      </c>
      <c r="L53" s="173">
        <v>17452</v>
      </c>
      <c r="M53" s="173">
        <f t="shared" si="5"/>
        <v>-665</v>
      </c>
      <c r="N53" s="197">
        <f t="shared" si="6"/>
        <v>-3.6705856377987525</v>
      </c>
      <c r="O53" s="126"/>
      <c r="P53" s="126"/>
      <c r="Q53" s="35"/>
      <c r="R53" s="127"/>
    </row>
    <row r="54" spans="2:18" x14ac:dyDescent="0.25">
      <c r="B54" s="194" t="s">
        <v>40</v>
      </c>
      <c r="C54" s="195">
        <v>124487</v>
      </c>
      <c r="D54" s="173">
        <f t="shared" si="0"/>
        <v>121226</v>
      </c>
      <c r="E54" s="173">
        <f t="shared" si="1"/>
        <v>-3261</v>
      </c>
      <c r="F54" s="196">
        <f t="shared" si="2"/>
        <v>-2.6195506358093614</v>
      </c>
      <c r="G54" s="173">
        <v>112207</v>
      </c>
      <c r="H54" s="173">
        <v>109243</v>
      </c>
      <c r="I54" s="173">
        <f t="shared" si="3"/>
        <v>-2964</v>
      </c>
      <c r="J54" s="197">
        <f t="shared" si="4"/>
        <v>-2.6415464275847316</v>
      </c>
      <c r="K54" s="195">
        <v>12280</v>
      </c>
      <c r="L54" s="173">
        <v>11983</v>
      </c>
      <c r="M54" s="173">
        <f t="shared" si="5"/>
        <v>-297</v>
      </c>
      <c r="N54" s="197">
        <f t="shared" si="6"/>
        <v>-2.4185667752442996</v>
      </c>
      <c r="O54" s="126"/>
      <c r="P54" s="126"/>
      <c r="Q54" s="35"/>
      <c r="R54" s="127"/>
    </row>
    <row r="55" spans="2:18" x14ac:dyDescent="0.25">
      <c r="B55" s="194" t="s">
        <v>38</v>
      </c>
      <c r="C55" s="195">
        <v>317957</v>
      </c>
      <c r="D55" s="173">
        <f t="shared" si="0"/>
        <v>312842</v>
      </c>
      <c r="E55" s="173">
        <f t="shared" si="1"/>
        <v>-5115</v>
      </c>
      <c r="F55" s="196">
        <f t="shared" si="2"/>
        <v>-1.6087080957487963</v>
      </c>
      <c r="G55" s="173">
        <v>194650</v>
      </c>
      <c r="H55" s="173">
        <v>191465</v>
      </c>
      <c r="I55" s="173">
        <f t="shared" si="3"/>
        <v>-3185</v>
      </c>
      <c r="J55" s="197">
        <f t="shared" si="4"/>
        <v>-1.6362702286154636</v>
      </c>
      <c r="K55" s="195">
        <v>123307</v>
      </c>
      <c r="L55" s="173">
        <v>121377</v>
      </c>
      <c r="M55" s="173">
        <f t="shared" si="5"/>
        <v>-1930</v>
      </c>
      <c r="N55" s="197">
        <f t="shared" si="6"/>
        <v>-1.5651990560146627</v>
      </c>
      <c r="O55" s="126"/>
      <c r="P55" s="126"/>
      <c r="Q55" s="35"/>
      <c r="R55" s="127"/>
    </row>
    <row r="56" spans="2:18" x14ac:dyDescent="0.25">
      <c r="B56" s="194" t="s">
        <v>26</v>
      </c>
      <c r="C56" s="195">
        <v>179720</v>
      </c>
      <c r="D56" s="173">
        <f t="shared" si="0"/>
        <v>177734</v>
      </c>
      <c r="E56" s="173">
        <f t="shared" si="1"/>
        <v>-1986</v>
      </c>
      <c r="F56" s="196">
        <f t="shared" si="2"/>
        <v>-1.1050523035833519</v>
      </c>
      <c r="G56" s="173">
        <v>168565</v>
      </c>
      <c r="H56" s="173">
        <v>166274</v>
      </c>
      <c r="I56" s="173">
        <f t="shared" si="3"/>
        <v>-2291</v>
      </c>
      <c r="J56" s="197">
        <f t="shared" si="4"/>
        <v>-1.3591196274434194</v>
      </c>
      <c r="K56" s="195">
        <v>11155</v>
      </c>
      <c r="L56" s="173">
        <v>11460</v>
      </c>
      <c r="M56" s="173">
        <f t="shared" si="5"/>
        <v>305</v>
      </c>
      <c r="N56" s="197">
        <f t="shared" si="6"/>
        <v>2.7341999103541013</v>
      </c>
      <c r="O56" s="126"/>
      <c r="P56" s="126"/>
      <c r="Q56" s="35"/>
      <c r="R56" s="127"/>
    </row>
    <row r="57" spans="2:18" x14ac:dyDescent="0.25">
      <c r="B57" s="194" t="s">
        <v>28</v>
      </c>
      <c r="C57" s="195">
        <v>277767</v>
      </c>
      <c r="D57" s="173">
        <f t="shared" si="0"/>
        <v>274002</v>
      </c>
      <c r="E57" s="173">
        <f t="shared" si="1"/>
        <v>-3765</v>
      </c>
      <c r="F57" s="196">
        <f t="shared" si="2"/>
        <v>-1.3554525915605526</v>
      </c>
      <c r="G57" s="173">
        <v>243466</v>
      </c>
      <c r="H57" s="173">
        <v>240107</v>
      </c>
      <c r="I57" s="173">
        <f t="shared" si="3"/>
        <v>-3359</v>
      </c>
      <c r="J57" s="197">
        <f t="shared" si="4"/>
        <v>-1.379658761387627</v>
      </c>
      <c r="K57" s="195">
        <v>34301</v>
      </c>
      <c r="L57" s="173">
        <v>33895</v>
      </c>
      <c r="M57" s="173">
        <f t="shared" si="5"/>
        <v>-406</v>
      </c>
      <c r="N57" s="197">
        <f t="shared" si="6"/>
        <v>-1.1836389609632372</v>
      </c>
      <c r="O57" s="126"/>
      <c r="P57" s="126"/>
      <c r="Q57" s="35"/>
      <c r="R57" s="127"/>
    </row>
    <row r="58" spans="2:18" x14ac:dyDescent="0.25">
      <c r="B58" s="194" t="s">
        <v>22</v>
      </c>
      <c r="C58" s="195">
        <v>646663</v>
      </c>
      <c r="D58" s="173">
        <f>H58+L58</f>
        <v>644613</v>
      </c>
      <c r="E58" s="173">
        <f>D58-C58</f>
        <v>-2050</v>
      </c>
      <c r="F58" s="213">
        <f>100*E58/C58</f>
        <v>-0.31701210676967756</v>
      </c>
      <c r="G58" s="173">
        <v>590061</v>
      </c>
      <c r="H58" s="173">
        <v>588533</v>
      </c>
      <c r="I58" s="173">
        <f>H58-G58</f>
        <v>-1528</v>
      </c>
      <c r="J58" s="197">
        <f>100*I58/G58</f>
        <v>-0.25895627740182797</v>
      </c>
      <c r="K58" s="195">
        <v>56602</v>
      </c>
      <c r="L58" s="173">
        <v>56080</v>
      </c>
      <c r="M58" s="173">
        <f>L58-K58</f>
        <v>-522</v>
      </c>
      <c r="N58" s="197">
        <f>100*M58/K58</f>
        <v>-0.92222889650542383</v>
      </c>
      <c r="O58" s="126"/>
      <c r="P58" s="126"/>
      <c r="Q58" s="35"/>
      <c r="R58" s="127"/>
    </row>
    <row r="59" spans="2:18" ht="17.25" customHeight="1" thickBot="1" x14ac:dyDescent="0.3">
      <c r="B59" s="220" t="s">
        <v>130</v>
      </c>
      <c r="C59" s="198">
        <v>6703768</v>
      </c>
      <c r="D59" s="199">
        <f>SUM(D29:D58)</f>
        <v>6616862</v>
      </c>
      <c r="E59" s="199">
        <f>D59-C59</f>
        <v>-86906</v>
      </c>
      <c r="F59" s="196">
        <f>100*E59/C59</f>
        <v>-1.2963754115595887</v>
      </c>
      <c r="G59" s="199">
        <v>5764881</v>
      </c>
      <c r="H59" s="199">
        <v>5691721</v>
      </c>
      <c r="I59" s="199">
        <f>H59-G59</f>
        <v>-73160</v>
      </c>
      <c r="J59" s="200">
        <f>100*I59/G59</f>
        <v>-1.2690634897754178</v>
      </c>
      <c r="K59" s="198">
        <v>938887</v>
      </c>
      <c r="L59" s="199">
        <v>925141</v>
      </c>
      <c r="M59" s="199">
        <f>L59-K59</f>
        <v>-13746</v>
      </c>
      <c r="N59" s="215">
        <f>100*M59/K59</f>
        <v>-1.4640739513913814</v>
      </c>
    </row>
    <row r="60" spans="2:18" x14ac:dyDescent="0.25">
      <c r="F60" s="214"/>
      <c r="N60" s="214"/>
    </row>
    <row r="61" spans="2:18" x14ac:dyDescent="0.25">
      <c r="B61" s="323" t="s">
        <v>161</v>
      </c>
    </row>
    <row r="63" spans="2:18" x14ac:dyDescent="0.25">
      <c r="D63" s="212"/>
    </row>
  </sheetData>
  <mergeCells count="5">
    <mergeCell ref="B27:B28"/>
    <mergeCell ref="G27:J27"/>
    <mergeCell ref="K27:N27"/>
    <mergeCell ref="C27:F27"/>
    <mergeCell ref="A24:XFD24"/>
  </mergeCells>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11" sqref="A11"/>
    </sheetView>
  </sheetViews>
  <sheetFormatPr baseColWidth="10" defaultRowHeight="15" x14ac:dyDescent="0.25"/>
  <cols>
    <col min="1" max="1" width="13" style="1" customWidth="1"/>
    <col min="2" max="5" width="9.42578125" style="1" customWidth="1"/>
    <col min="6" max="6" width="7" style="1" bestFit="1" customWidth="1"/>
    <col min="7" max="16384" width="11.42578125" style="1"/>
  </cols>
  <sheetData>
    <row r="1" spans="1:5" x14ac:dyDescent="0.25">
      <c r="A1" s="19" t="s">
        <v>108</v>
      </c>
    </row>
    <row r="2" spans="1:5" s="129" customFormat="1" x14ac:dyDescent="0.25">
      <c r="A2" s="128"/>
    </row>
    <row r="3" spans="1:5" x14ac:dyDescent="0.25">
      <c r="A3" s="36"/>
      <c r="B3" s="296" t="s">
        <v>102</v>
      </c>
      <c r="C3" s="297"/>
      <c r="D3" s="297"/>
      <c r="E3" s="298"/>
    </row>
    <row r="4" spans="1:5" x14ac:dyDescent="0.25">
      <c r="B4" s="256">
        <v>2017</v>
      </c>
      <c r="C4" s="256">
        <v>2018</v>
      </c>
      <c r="D4" s="256">
        <v>2019</v>
      </c>
      <c r="E4" s="256">
        <v>2020</v>
      </c>
    </row>
    <row r="5" spans="1:5" x14ac:dyDescent="0.25">
      <c r="A5" s="265" t="s">
        <v>3</v>
      </c>
      <c r="B5" s="145">
        <v>11.7</v>
      </c>
      <c r="C5" s="145">
        <v>11.4</v>
      </c>
      <c r="D5" s="145">
        <v>10.8</v>
      </c>
      <c r="E5" s="145">
        <v>9.4123525014929452</v>
      </c>
    </row>
    <row r="6" spans="1:5" x14ac:dyDescent="0.25">
      <c r="A6" s="266" t="s">
        <v>4</v>
      </c>
      <c r="B6" s="146">
        <v>96.7</v>
      </c>
      <c r="C6" s="146">
        <v>96.504899158568264</v>
      </c>
      <c r="D6" s="146">
        <v>97.247371178146594</v>
      </c>
      <c r="E6" s="146">
        <v>96.668758675107611</v>
      </c>
    </row>
    <row r="7" spans="1:5" s="129" customFormat="1" x14ac:dyDescent="0.25">
      <c r="A7" s="266" t="s">
        <v>5</v>
      </c>
      <c r="B7" s="146">
        <v>99.2</v>
      </c>
      <c r="C7" s="146">
        <v>99.386058576974989</v>
      </c>
      <c r="D7" s="146">
        <v>99.882213925183194</v>
      </c>
      <c r="E7" s="146">
        <v>99.501609572789889</v>
      </c>
    </row>
    <row r="8" spans="1:5" x14ac:dyDescent="0.25">
      <c r="A8" s="267" t="s">
        <v>117</v>
      </c>
      <c r="B8" s="147">
        <v>100</v>
      </c>
      <c r="C8" s="257">
        <v>100</v>
      </c>
      <c r="D8" s="257">
        <v>100</v>
      </c>
      <c r="E8" s="257">
        <v>100</v>
      </c>
    </row>
    <row r="9" spans="1:5" ht="25.15" customHeight="1" x14ac:dyDescent="0.25">
      <c r="A9" s="294" t="s">
        <v>148</v>
      </c>
      <c r="B9" s="295"/>
      <c r="C9" s="295"/>
      <c r="D9" s="295"/>
    </row>
    <row r="10" spans="1:5" ht="32.450000000000003" customHeight="1" x14ac:dyDescent="0.25">
      <c r="A10" s="294" t="s">
        <v>135</v>
      </c>
      <c r="B10" s="294"/>
      <c r="C10" s="294"/>
      <c r="D10" s="294"/>
    </row>
    <row r="11" spans="1:5" x14ac:dyDescent="0.25">
      <c r="A11" s="323" t="s">
        <v>161</v>
      </c>
    </row>
  </sheetData>
  <mergeCells count="3">
    <mergeCell ref="A10:D10"/>
    <mergeCell ref="A9:D9"/>
    <mergeCell ref="B3: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1" sqref="A11"/>
    </sheetView>
  </sheetViews>
  <sheetFormatPr baseColWidth="10" defaultRowHeight="12.75" x14ac:dyDescent="0.2"/>
  <cols>
    <col min="1" max="1" width="27.5703125" style="43" customWidth="1"/>
    <col min="2" max="13" width="8.28515625" style="43" customWidth="1"/>
    <col min="14" max="16384" width="11.42578125" style="43"/>
  </cols>
  <sheetData>
    <row r="1" spans="1:13" x14ac:dyDescent="0.2">
      <c r="A1" s="19" t="s">
        <v>109</v>
      </c>
    </row>
    <row r="3" spans="1:13" s="49" customFormat="1" ht="16.5" customHeight="1" x14ac:dyDescent="0.25">
      <c r="B3" s="299" t="s">
        <v>49</v>
      </c>
      <c r="C3" s="300"/>
      <c r="D3" s="300"/>
      <c r="E3" s="301"/>
      <c r="F3" s="299" t="s">
        <v>48</v>
      </c>
      <c r="G3" s="300"/>
      <c r="H3" s="300"/>
      <c r="I3" s="301"/>
      <c r="J3" s="299" t="s">
        <v>78</v>
      </c>
      <c r="K3" s="300"/>
      <c r="L3" s="300"/>
      <c r="M3" s="301"/>
    </row>
    <row r="4" spans="1:13" s="49" customFormat="1" ht="16.5" customHeight="1" x14ac:dyDescent="0.25">
      <c r="B4" s="133">
        <v>2017</v>
      </c>
      <c r="C4" s="134">
        <v>2018</v>
      </c>
      <c r="D4" s="134">
        <v>2019</v>
      </c>
      <c r="E4" s="135">
        <v>2020</v>
      </c>
      <c r="F4" s="133">
        <v>2017</v>
      </c>
      <c r="G4" s="134">
        <v>2018</v>
      </c>
      <c r="H4" s="134">
        <v>2019</v>
      </c>
      <c r="I4" s="135">
        <v>2020</v>
      </c>
      <c r="J4" s="133">
        <v>2017</v>
      </c>
      <c r="K4" s="134">
        <v>2018</v>
      </c>
      <c r="L4" s="134">
        <v>2019</v>
      </c>
      <c r="M4" s="135">
        <v>2020</v>
      </c>
    </row>
    <row r="5" spans="1:13" ht="24" x14ac:dyDescent="0.2">
      <c r="A5" s="111" t="s">
        <v>103</v>
      </c>
      <c r="B5" s="47">
        <v>5.3</v>
      </c>
      <c r="C5" s="110">
        <v>5.2</v>
      </c>
      <c r="D5" s="110">
        <v>5.2</v>
      </c>
      <c r="E5" s="48">
        <v>6.4</v>
      </c>
      <c r="F5" s="47">
        <v>28</v>
      </c>
      <c r="G5" s="110">
        <v>5.9</v>
      </c>
      <c r="H5" s="110">
        <v>8.1999999999999993</v>
      </c>
      <c r="I5" s="48">
        <v>9.5</v>
      </c>
      <c r="J5" s="47">
        <v>53.1</v>
      </c>
      <c r="K5" s="110">
        <v>52.9</v>
      </c>
      <c r="L5" s="110">
        <v>53.7</v>
      </c>
      <c r="M5" s="48">
        <v>53.3</v>
      </c>
    </row>
    <row r="6" spans="1:13" ht="24" x14ac:dyDescent="0.2">
      <c r="A6" s="111" t="s">
        <v>104</v>
      </c>
      <c r="B6" s="47">
        <v>31.099999999999994</v>
      </c>
      <c r="C6" s="110">
        <v>9.3000000000000007</v>
      </c>
      <c r="D6" s="110">
        <v>6.9</v>
      </c>
      <c r="E6" s="48">
        <v>8.9</v>
      </c>
      <c r="F6" s="47">
        <v>45</v>
      </c>
      <c r="G6" s="110">
        <v>34.9</v>
      </c>
      <c r="H6" s="110">
        <v>10.8</v>
      </c>
      <c r="I6" s="48">
        <v>12.1</v>
      </c>
      <c r="J6" s="47">
        <v>65.7</v>
      </c>
      <c r="K6" s="110">
        <v>66.599999999999994</v>
      </c>
      <c r="L6" s="110">
        <v>66.8</v>
      </c>
      <c r="M6" s="48">
        <v>66.099999999999994</v>
      </c>
    </row>
    <row r="9" spans="1:13" x14ac:dyDescent="0.2">
      <c r="A9" s="255" t="s">
        <v>137</v>
      </c>
    </row>
    <row r="10" spans="1:13" x14ac:dyDescent="0.2">
      <c r="A10" s="254" t="s">
        <v>136</v>
      </c>
    </row>
    <row r="11" spans="1:13" x14ac:dyDescent="0.2">
      <c r="A11" s="323" t="s">
        <v>161</v>
      </c>
      <c r="I11" s="115"/>
      <c r="J11" s="115"/>
      <c r="K11" s="115"/>
      <c r="L11" s="115"/>
    </row>
    <row r="19" spans="1:3" x14ac:dyDescent="0.2">
      <c r="A19" s="149"/>
      <c r="B19" s="149"/>
      <c r="C19" s="149"/>
    </row>
  </sheetData>
  <mergeCells count="3">
    <mergeCell ref="B3:E3"/>
    <mergeCell ref="F3:I3"/>
    <mergeCell ref="J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opLeftCell="A51" workbookViewId="0">
      <selection activeCell="A74" sqref="A74"/>
    </sheetView>
  </sheetViews>
  <sheetFormatPr baseColWidth="10" defaultRowHeight="12.75" x14ac:dyDescent="0.2"/>
  <cols>
    <col min="1" max="1" width="22.42578125" style="43" customWidth="1"/>
    <col min="2" max="16384" width="11.42578125" style="43"/>
  </cols>
  <sheetData>
    <row r="1" spans="1:1" x14ac:dyDescent="0.2">
      <c r="A1" s="19" t="s">
        <v>101</v>
      </c>
    </row>
    <row r="2" spans="1:1" x14ac:dyDescent="0.2">
      <c r="A2" s="128"/>
    </row>
    <row r="3" spans="1:1" x14ac:dyDescent="0.2">
      <c r="A3" s="128"/>
    </row>
    <row r="4" spans="1:1" x14ac:dyDescent="0.2">
      <c r="A4" s="128"/>
    </row>
    <row r="5" spans="1:1" x14ac:dyDescent="0.2">
      <c r="A5" s="128"/>
    </row>
    <row r="6" spans="1:1" x14ac:dyDescent="0.2">
      <c r="A6" s="128"/>
    </row>
    <row r="7" spans="1:1" x14ac:dyDescent="0.2">
      <c r="A7" s="128"/>
    </row>
    <row r="8" spans="1:1" x14ac:dyDescent="0.2">
      <c r="A8" s="128"/>
    </row>
    <row r="9" spans="1:1" x14ac:dyDescent="0.2">
      <c r="A9" s="128"/>
    </row>
    <row r="10" spans="1:1" x14ac:dyDescent="0.2">
      <c r="A10" s="128"/>
    </row>
    <row r="11" spans="1:1" x14ac:dyDescent="0.2">
      <c r="A11" s="128"/>
    </row>
    <row r="12" spans="1:1" x14ac:dyDescent="0.2">
      <c r="A12" s="128"/>
    </row>
    <row r="13" spans="1:1" x14ac:dyDescent="0.2">
      <c r="A13" s="128"/>
    </row>
    <row r="14" spans="1:1" x14ac:dyDescent="0.2">
      <c r="A14" s="128"/>
    </row>
    <row r="15" spans="1:1" x14ac:dyDescent="0.2">
      <c r="A15" s="128"/>
    </row>
    <row r="16" spans="1:1" x14ac:dyDescent="0.2">
      <c r="A16" s="128"/>
    </row>
    <row r="17" spans="1:12" x14ac:dyDescent="0.2">
      <c r="A17" s="128"/>
    </row>
    <row r="18" spans="1:12" x14ac:dyDescent="0.2">
      <c r="A18" s="128"/>
    </row>
    <row r="19" spans="1:12" ht="13.9" customHeight="1" x14ac:dyDescent="0.2">
      <c r="A19" s="128"/>
    </row>
    <row r="20" spans="1:12" x14ac:dyDescent="0.2">
      <c r="A20" s="128"/>
    </row>
    <row r="21" spans="1:12" x14ac:dyDescent="0.2">
      <c r="A21" s="255" t="s">
        <v>149</v>
      </c>
    </row>
    <row r="22" spans="1:12" x14ac:dyDescent="0.2">
      <c r="A22" s="244" t="s">
        <v>150</v>
      </c>
    </row>
    <row r="23" spans="1:12" x14ac:dyDescent="0.2">
      <c r="A23" s="128"/>
    </row>
    <row r="24" spans="1:12" x14ac:dyDescent="0.2">
      <c r="A24" s="136" t="s">
        <v>96</v>
      </c>
    </row>
    <row r="25" spans="1:12" x14ac:dyDescent="0.2">
      <c r="A25" s="137"/>
      <c r="B25" s="142">
        <v>2016</v>
      </c>
      <c r="C25" s="143">
        <v>2017</v>
      </c>
      <c r="D25" s="143">
        <v>2018</v>
      </c>
      <c r="E25" s="143">
        <v>2019</v>
      </c>
      <c r="F25" s="144">
        <v>2020</v>
      </c>
    </row>
    <row r="26" spans="1:12" x14ac:dyDescent="0.2">
      <c r="A26" s="50" t="s">
        <v>97</v>
      </c>
      <c r="B26" s="138">
        <v>2.0197486535008977</v>
      </c>
      <c r="C26" s="138">
        <v>89.111540318686622</v>
      </c>
      <c r="D26" s="138">
        <v>94.483863584344249</v>
      </c>
      <c r="E26" s="138">
        <v>95.854100589034886</v>
      </c>
      <c r="F26" s="139">
        <v>96.026490066225165</v>
      </c>
      <c r="G26" s="149"/>
      <c r="H26" s="149"/>
      <c r="I26" s="149"/>
      <c r="J26" s="209"/>
      <c r="K26" s="209"/>
      <c r="L26" s="209"/>
    </row>
    <row r="27" spans="1:12" x14ac:dyDescent="0.2">
      <c r="A27" s="53" t="s">
        <v>98</v>
      </c>
      <c r="B27" s="138">
        <v>2.3242130038246542</v>
      </c>
      <c r="C27" s="138">
        <v>9.7002262443438916</v>
      </c>
      <c r="D27" s="138">
        <v>93.718518518518522</v>
      </c>
      <c r="E27" s="138">
        <v>95.429864253393674</v>
      </c>
      <c r="F27" s="139">
        <v>95.825743776563456</v>
      </c>
      <c r="G27" s="149"/>
      <c r="H27" s="149"/>
      <c r="I27" s="149"/>
      <c r="J27" s="209"/>
      <c r="K27" s="209"/>
      <c r="L27" s="209"/>
    </row>
    <row r="28" spans="1:12" x14ac:dyDescent="0.2">
      <c r="A28" s="53" t="s">
        <v>99</v>
      </c>
      <c r="B28" s="138">
        <v>0.5305039787798409</v>
      </c>
      <c r="C28" s="138">
        <v>3.3890214797136036</v>
      </c>
      <c r="D28" s="138">
        <v>81.300376141859203</v>
      </c>
      <c r="E28" s="138">
        <v>94.225783643648356</v>
      </c>
      <c r="F28" s="139">
        <v>95.106888361045151</v>
      </c>
      <c r="G28" s="149"/>
      <c r="H28" s="149"/>
      <c r="I28" s="149"/>
      <c r="J28" s="209"/>
      <c r="K28" s="209"/>
      <c r="L28" s="209"/>
    </row>
    <row r="29" spans="1:12" x14ac:dyDescent="0.2">
      <c r="A29" s="56" t="s">
        <v>100</v>
      </c>
      <c r="B29" s="140">
        <v>0.90215128383067311</v>
      </c>
      <c r="C29" s="140">
        <v>1.0518679724338049</v>
      </c>
      <c r="D29" s="140">
        <v>8.0685358255451725</v>
      </c>
      <c r="E29" s="140">
        <v>89.428571428571431</v>
      </c>
      <c r="F29" s="141">
        <v>93.132703697774929</v>
      </c>
      <c r="G29" s="149"/>
      <c r="H29" s="149"/>
      <c r="I29" s="149"/>
      <c r="J29" s="209"/>
      <c r="K29" s="209"/>
      <c r="L29" s="209"/>
    </row>
    <row r="30" spans="1:12" x14ac:dyDescent="0.2">
      <c r="A30" s="128"/>
    </row>
    <row r="31" spans="1:12" hidden="1" x14ac:dyDescent="0.2">
      <c r="A31" s="50" t="s">
        <v>143</v>
      </c>
      <c r="B31" s="268"/>
      <c r="C31" s="268"/>
      <c r="D31" s="268"/>
      <c r="E31" s="268">
        <v>95.1</v>
      </c>
      <c r="F31" s="269">
        <v>95.6</v>
      </c>
    </row>
    <row r="32" spans="1:12" hidden="1" x14ac:dyDescent="0.2">
      <c r="A32" s="56" t="s">
        <v>144</v>
      </c>
      <c r="B32" s="140"/>
      <c r="C32" s="140"/>
      <c r="D32" s="140"/>
      <c r="E32" s="140">
        <v>92.5</v>
      </c>
      <c r="F32" s="141">
        <v>94.5</v>
      </c>
    </row>
    <row r="33" spans="1:13" x14ac:dyDescent="0.2">
      <c r="A33" s="128"/>
    </row>
    <row r="35" spans="1:13" s="44" customFormat="1" ht="12" x14ac:dyDescent="0.2">
      <c r="A35" s="307" t="s">
        <v>8</v>
      </c>
      <c r="B35" s="302" t="s">
        <v>49</v>
      </c>
      <c r="C35" s="303"/>
      <c r="D35" s="303"/>
      <c r="E35" s="304"/>
      <c r="F35" s="302" t="s">
        <v>48</v>
      </c>
      <c r="G35" s="303"/>
      <c r="H35" s="303"/>
      <c r="I35" s="304"/>
      <c r="J35" s="302" t="s">
        <v>78</v>
      </c>
      <c r="K35" s="303"/>
      <c r="L35" s="303"/>
      <c r="M35" s="304"/>
    </row>
    <row r="36" spans="1:13" s="44" customFormat="1" ht="12" x14ac:dyDescent="0.2">
      <c r="A36" s="308"/>
      <c r="B36" s="45">
        <v>2017</v>
      </c>
      <c r="C36" s="109">
        <v>2018</v>
      </c>
      <c r="D36" s="228">
        <v>2019</v>
      </c>
      <c r="E36" s="46">
        <v>2020</v>
      </c>
      <c r="F36" s="45">
        <v>2017</v>
      </c>
      <c r="G36" s="109">
        <v>2018</v>
      </c>
      <c r="H36" s="228">
        <v>2019</v>
      </c>
      <c r="I36" s="46">
        <v>2020</v>
      </c>
      <c r="J36" s="45">
        <v>2017</v>
      </c>
      <c r="K36" s="109">
        <v>2018</v>
      </c>
      <c r="L36" s="228">
        <v>2019</v>
      </c>
      <c r="M36" s="46">
        <v>2020</v>
      </c>
    </row>
    <row r="37" spans="1:13" s="44" customFormat="1" ht="12.75" customHeight="1" x14ac:dyDescent="0.2">
      <c r="A37" s="50" t="s">
        <v>79</v>
      </c>
      <c r="B37" s="51">
        <v>3.5490101400289715</v>
      </c>
      <c r="C37" s="112">
        <v>3.1586175326161592</v>
      </c>
      <c r="D37" s="112">
        <v>2.4241051200724968</v>
      </c>
      <c r="E37" s="52">
        <v>3.8136560858643525</v>
      </c>
      <c r="F37" s="51">
        <v>0.42420814479638008</v>
      </c>
      <c r="G37" s="112">
        <v>3.0666666666666664</v>
      </c>
      <c r="H37" s="112">
        <v>3.2880844645550527</v>
      </c>
      <c r="I37" s="52">
        <v>3.5063752276867031</v>
      </c>
      <c r="J37" s="51">
        <v>0.1122997813109522</v>
      </c>
      <c r="K37" s="112">
        <v>0.1115416226370788</v>
      </c>
      <c r="L37" s="112">
        <v>0.23126185958254269</v>
      </c>
      <c r="M37" s="52">
        <v>0.22150976391722529</v>
      </c>
    </row>
    <row r="38" spans="1:13" s="44" customFormat="1" ht="12" x14ac:dyDescent="0.2">
      <c r="A38" s="53" t="s">
        <v>80</v>
      </c>
      <c r="B38" s="54">
        <v>9.1743119266055047</v>
      </c>
      <c r="C38" s="113">
        <v>5.9967956054016938</v>
      </c>
      <c r="D38" s="113">
        <v>5.958314454009968</v>
      </c>
      <c r="E38" s="55">
        <v>6.7138616122402377</v>
      </c>
      <c r="F38" s="54">
        <v>0.39592760180995473</v>
      </c>
      <c r="G38" s="113">
        <v>6.6074074074074076</v>
      </c>
      <c r="H38" s="113">
        <v>6.4102564102564106</v>
      </c>
      <c r="I38" s="55">
        <v>7.043108682452945</v>
      </c>
      <c r="J38" s="54">
        <v>3.5463088835037536E-2</v>
      </c>
      <c r="K38" s="113">
        <v>6.457672889515087E-2</v>
      </c>
      <c r="L38" s="113">
        <v>0.25498102466793171</v>
      </c>
      <c r="M38" s="55">
        <v>0.27980180705333724</v>
      </c>
    </row>
    <row r="39" spans="1:13" s="44" customFormat="1" ht="12" x14ac:dyDescent="0.2">
      <c r="A39" s="53" t="s">
        <v>81</v>
      </c>
      <c r="B39" s="54">
        <v>18.421052631578945</v>
      </c>
      <c r="C39" s="113">
        <v>14.351110093842983</v>
      </c>
      <c r="D39" s="113">
        <v>13.864975079293158</v>
      </c>
      <c r="E39" s="55">
        <v>13.473395752454898</v>
      </c>
      <c r="F39" s="54">
        <v>1.1312217194570136</v>
      </c>
      <c r="G39" s="113">
        <v>14.34074074074074</v>
      </c>
      <c r="H39" s="113">
        <v>14.132730015082956</v>
      </c>
      <c r="I39" s="55">
        <v>13.069216757741348</v>
      </c>
      <c r="J39" s="54">
        <v>0.11821029611679178</v>
      </c>
      <c r="K39" s="113">
        <v>0.2230832452741576</v>
      </c>
      <c r="L39" s="113">
        <v>0.34392789373814042</v>
      </c>
      <c r="M39" s="55">
        <v>0.41970271058000586</v>
      </c>
    </row>
    <row r="40" spans="1:13" s="44" customFormat="1" ht="12" x14ac:dyDescent="0.2">
      <c r="A40" s="53" t="s">
        <v>82</v>
      </c>
      <c r="B40" s="54">
        <v>27.402221149203282</v>
      </c>
      <c r="C40" s="113">
        <v>24.994277866788739</v>
      </c>
      <c r="D40" s="113">
        <v>24.535568645219755</v>
      </c>
      <c r="E40" s="55">
        <v>24.0237497145467</v>
      </c>
      <c r="F40" s="54">
        <v>1.498868778280543</v>
      </c>
      <c r="G40" s="113">
        <v>24.814814814814813</v>
      </c>
      <c r="H40" s="113">
        <v>22.564102564102566</v>
      </c>
      <c r="I40" s="55">
        <v>22.009714632665453</v>
      </c>
      <c r="J40" s="54">
        <v>0.23642059223358355</v>
      </c>
      <c r="K40" s="113">
        <v>0.38158976165316427</v>
      </c>
      <c r="L40" s="113">
        <v>0.59297912713472489</v>
      </c>
      <c r="M40" s="55">
        <v>0.64121247449723118</v>
      </c>
    </row>
    <row r="41" spans="1:13" s="44" customFormat="1" ht="12" x14ac:dyDescent="0.2">
      <c r="A41" s="53" t="s">
        <v>83</v>
      </c>
      <c r="B41" s="54">
        <v>17.093191694833415</v>
      </c>
      <c r="C41" s="113">
        <v>24.216067750057221</v>
      </c>
      <c r="D41" s="113">
        <v>24.263706388763026</v>
      </c>
      <c r="E41" s="55">
        <v>21.420415620004569</v>
      </c>
      <c r="F41" s="54">
        <v>2.1493212669683257</v>
      </c>
      <c r="G41" s="113">
        <v>22.74074074074074</v>
      </c>
      <c r="H41" s="113">
        <v>22.895927601809955</v>
      </c>
      <c r="I41" s="55">
        <v>23.527625986642381</v>
      </c>
      <c r="J41" s="54">
        <v>0.34872037354453572</v>
      </c>
      <c r="K41" s="113">
        <v>0.6222848420805448</v>
      </c>
      <c r="L41" s="113">
        <v>0.81831119544592035</v>
      </c>
      <c r="M41" s="55">
        <v>0.94433109880501309</v>
      </c>
    </row>
    <row r="42" spans="1:13" s="44" customFormat="1" ht="12" x14ac:dyDescent="0.2">
      <c r="A42" s="53" t="s">
        <v>84</v>
      </c>
      <c r="B42" s="54">
        <v>9.6330275229357802</v>
      </c>
      <c r="C42" s="113">
        <v>15.083543144884413</v>
      </c>
      <c r="D42" s="113">
        <v>16.878115088355234</v>
      </c>
      <c r="E42" s="55">
        <v>17.561087006165792</v>
      </c>
      <c r="F42" s="54">
        <v>1.809954751131222</v>
      </c>
      <c r="G42" s="113">
        <v>15.407407407407408</v>
      </c>
      <c r="H42" s="113">
        <v>17.3604826546003</v>
      </c>
      <c r="I42" s="55">
        <v>17.182756527018821</v>
      </c>
      <c r="J42" s="54">
        <v>0.65606714344819428</v>
      </c>
      <c r="K42" s="113">
        <v>0.72208524128214158</v>
      </c>
      <c r="L42" s="113">
        <v>0.89539848197343452</v>
      </c>
      <c r="M42" s="55">
        <v>1.2183037015447391</v>
      </c>
    </row>
    <row r="43" spans="1:13" s="44" customFormat="1" ht="12" x14ac:dyDescent="0.2">
      <c r="A43" s="53" t="s">
        <v>85</v>
      </c>
      <c r="B43" s="54">
        <v>3.8387252535007246</v>
      </c>
      <c r="C43" s="113">
        <v>6.683451590753033</v>
      </c>
      <c r="D43" s="113">
        <v>7.9293158133212502</v>
      </c>
      <c r="E43" s="55">
        <v>9.020324274948619</v>
      </c>
      <c r="F43" s="54">
        <v>2.2907239819004523</v>
      </c>
      <c r="G43" s="113">
        <v>6.7407407407407405</v>
      </c>
      <c r="H43" s="113">
        <v>8.7782805429864261</v>
      </c>
      <c r="I43" s="55">
        <v>9.486945962355799</v>
      </c>
      <c r="J43" s="54">
        <v>0.98114545776937168</v>
      </c>
      <c r="K43" s="113">
        <v>1.1506398966772338</v>
      </c>
      <c r="L43" s="113">
        <v>1.2452561669829223</v>
      </c>
      <c r="M43" s="55">
        <v>1.6088603905566889</v>
      </c>
    </row>
    <row r="44" spans="1:13" s="44" customFormat="1" ht="12" x14ac:dyDescent="0.2">
      <c r="A44" s="53" t="s">
        <v>86</v>
      </c>
      <c r="B44" s="54">
        <v>3.476581361661033</v>
      </c>
      <c r="C44" s="113">
        <v>3.0670634012359805</v>
      </c>
      <c r="D44" s="113">
        <v>3.443588581785229</v>
      </c>
      <c r="E44" s="55">
        <v>3.3797670701073304</v>
      </c>
      <c r="F44" s="54">
        <v>30.288461538461537</v>
      </c>
      <c r="G44" s="113">
        <v>3.1555555555555559</v>
      </c>
      <c r="H44" s="113">
        <v>3.6651583710407238</v>
      </c>
      <c r="I44" s="55">
        <v>3.6278081360048575</v>
      </c>
      <c r="J44" s="54">
        <v>18.854542230628287</v>
      </c>
      <c r="K44" s="113">
        <v>17.488552307150403</v>
      </c>
      <c r="L44" s="113">
        <v>18.856736242884249</v>
      </c>
      <c r="M44" s="55">
        <v>21.352375400757797</v>
      </c>
    </row>
    <row r="45" spans="1:13" s="44" customFormat="1" ht="12" x14ac:dyDescent="0.2">
      <c r="A45" s="53" t="s">
        <v>87</v>
      </c>
      <c r="B45" s="54">
        <v>6.3978754225012073</v>
      </c>
      <c r="C45" s="113">
        <v>1.9226367589837492</v>
      </c>
      <c r="D45" s="113">
        <v>0.54372451291345714</v>
      </c>
      <c r="E45" s="55">
        <v>0.50239780771865727</v>
      </c>
      <c r="F45" s="54">
        <v>54.835972850678736</v>
      </c>
      <c r="G45" s="113">
        <v>2.4444444444444446</v>
      </c>
      <c r="H45" s="113">
        <v>0.63348416289592757</v>
      </c>
      <c r="I45" s="55">
        <v>0.36429872495446264</v>
      </c>
      <c r="J45" s="54">
        <v>61.7353271469945</v>
      </c>
      <c r="K45" s="113">
        <v>59.66889749911941</v>
      </c>
      <c r="L45" s="113">
        <v>60.477941176470587</v>
      </c>
      <c r="M45" s="55">
        <v>60.507140775284171</v>
      </c>
    </row>
    <row r="46" spans="1:13" s="44" customFormat="1" ht="12" x14ac:dyDescent="0.2">
      <c r="A46" s="56" t="s">
        <v>88</v>
      </c>
      <c r="B46" s="57">
        <v>1.0140028971511348</v>
      </c>
      <c r="C46" s="114">
        <v>0.52643625543602657</v>
      </c>
      <c r="D46" s="114">
        <v>0.158586316266425</v>
      </c>
      <c r="E46" s="58">
        <v>9.1345055948846773E-2</v>
      </c>
      <c r="F46" s="57">
        <v>5.1753393665158365</v>
      </c>
      <c r="G46" s="114">
        <v>0.68148148148148158</v>
      </c>
      <c r="H46" s="114">
        <v>0.27149321266968324</v>
      </c>
      <c r="I46" s="58">
        <v>0.18214936247723132</v>
      </c>
      <c r="J46" s="57">
        <v>16.921803889118742</v>
      </c>
      <c r="K46" s="114">
        <v>19.566748855230713</v>
      </c>
      <c r="L46" s="114">
        <v>16.283206831119546</v>
      </c>
      <c r="M46" s="58">
        <v>12.806761877003789</v>
      </c>
    </row>
    <row r="47" spans="1:13" x14ac:dyDescent="0.2">
      <c r="B47" s="149"/>
      <c r="C47" s="149"/>
      <c r="D47" s="149"/>
      <c r="E47" s="149"/>
      <c r="F47" s="149"/>
      <c r="G47" s="149"/>
      <c r="H47" s="149"/>
      <c r="I47" s="149"/>
      <c r="J47" s="149"/>
      <c r="K47" s="149"/>
      <c r="L47" s="149"/>
      <c r="M47" s="149"/>
    </row>
    <row r="48" spans="1:13" s="44" customFormat="1" ht="12" x14ac:dyDescent="0.2">
      <c r="A48" s="307" t="s">
        <v>9</v>
      </c>
      <c r="B48" s="302" t="s">
        <v>49</v>
      </c>
      <c r="C48" s="303"/>
      <c r="D48" s="303"/>
      <c r="E48" s="304"/>
      <c r="F48" s="302" t="s">
        <v>48</v>
      </c>
      <c r="G48" s="303"/>
      <c r="H48" s="303"/>
      <c r="I48" s="304"/>
      <c r="J48" s="302" t="s">
        <v>78</v>
      </c>
      <c r="K48" s="303"/>
      <c r="L48" s="303"/>
      <c r="M48" s="304"/>
    </row>
    <row r="49" spans="1:13" s="44" customFormat="1" ht="12" x14ac:dyDescent="0.2">
      <c r="A49" s="308"/>
      <c r="B49" s="227">
        <v>2017</v>
      </c>
      <c r="C49" s="228">
        <v>2018</v>
      </c>
      <c r="D49" s="228">
        <v>2019</v>
      </c>
      <c r="E49" s="229">
        <v>2020</v>
      </c>
      <c r="F49" s="227">
        <v>2017</v>
      </c>
      <c r="G49" s="228">
        <v>2018</v>
      </c>
      <c r="H49" s="228">
        <v>2019</v>
      </c>
      <c r="I49" s="229">
        <v>2020</v>
      </c>
      <c r="J49" s="227">
        <v>2017</v>
      </c>
      <c r="K49" s="228">
        <v>2018</v>
      </c>
      <c r="L49" s="228">
        <v>2019</v>
      </c>
      <c r="M49" s="229">
        <v>2020</v>
      </c>
    </row>
    <row r="50" spans="1:13" s="44" customFormat="1" ht="12.75" customHeight="1" x14ac:dyDescent="0.2">
      <c r="A50" s="50" t="s">
        <v>79</v>
      </c>
      <c r="B50" s="51">
        <v>0.1909307875894988</v>
      </c>
      <c r="C50" s="112">
        <v>2.0419129500268673</v>
      </c>
      <c r="D50" s="112">
        <v>1.7204807918925289</v>
      </c>
      <c r="E50" s="130">
        <v>1.995249406175772</v>
      </c>
      <c r="F50" s="51">
        <v>3.6271309394269133E-2</v>
      </c>
      <c r="G50" s="112">
        <v>0.21806853582554517</v>
      </c>
      <c r="H50" s="112">
        <v>1.8888888888888888</v>
      </c>
      <c r="I50" s="130">
        <v>2.0649911957739717</v>
      </c>
      <c r="J50" s="51">
        <v>0.11290929619872037</v>
      </c>
      <c r="K50" s="112">
        <v>8.5991244527829899E-2</v>
      </c>
      <c r="L50" s="112">
        <v>9.3218364017711483E-2</v>
      </c>
      <c r="M50" s="130">
        <v>9.889691898060099E-2</v>
      </c>
    </row>
    <row r="51" spans="1:13" s="44" customFormat="1" ht="12" x14ac:dyDescent="0.2">
      <c r="A51" s="53" t="s">
        <v>80</v>
      </c>
      <c r="B51" s="54">
        <v>4.77326968973747E-2</v>
      </c>
      <c r="C51" s="113">
        <v>4.9435787211176789</v>
      </c>
      <c r="D51" s="113">
        <v>4.5251001649776104</v>
      </c>
      <c r="E51" s="55">
        <v>5.4156769596199528</v>
      </c>
      <c r="F51" s="54">
        <v>3.6271309394269133E-2</v>
      </c>
      <c r="G51" s="113">
        <v>0.56074766355140182</v>
      </c>
      <c r="H51" s="113">
        <v>4.6825396825396828</v>
      </c>
      <c r="I51" s="55">
        <v>5.1384664639026729</v>
      </c>
      <c r="J51" s="54">
        <v>3.0109145652992098E-2</v>
      </c>
      <c r="K51" s="113">
        <v>2.3452157598499061E-2</v>
      </c>
      <c r="L51" s="113">
        <v>6.214557601180766E-2</v>
      </c>
      <c r="M51" s="55">
        <v>7.6074553062000755E-2</v>
      </c>
    </row>
    <row r="52" spans="1:13" s="44" customFormat="1" ht="12" x14ac:dyDescent="0.2">
      <c r="A52" s="53" t="s">
        <v>81</v>
      </c>
      <c r="B52" s="54">
        <v>0.14319809069212411</v>
      </c>
      <c r="C52" s="113">
        <v>11.015583019881783</v>
      </c>
      <c r="D52" s="113">
        <v>11.477728022625501</v>
      </c>
      <c r="E52" s="55">
        <v>12.897862232779097</v>
      </c>
      <c r="F52" s="54">
        <v>3.6271309394269133E-2</v>
      </c>
      <c r="G52" s="113">
        <v>1.1214953271028036</v>
      </c>
      <c r="H52" s="113">
        <v>11.269841269841271</v>
      </c>
      <c r="I52" s="55">
        <v>11.765647510805186</v>
      </c>
      <c r="J52" s="54">
        <v>4.5163718479488142E-2</v>
      </c>
      <c r="K52" s="113">
        <v>7.8173858661663542E-2</v>
      </c>
      <c r="L52" s="113">
        <v>8.5450167016235534E-2</v>
      </c>
      <c r="M52" s="55">
        <v>0.1293267402054013</v>
      </c>
    </row>
    <row r="53" spans="1:13" s="44" customFormat="1" ht="12" x14ac:dyDescent="0.2">
      <c r="A53" s="53" t="s">
        <v>82</v>
      </c>
      <c r="B53" s="54">
        <v>0.23866348448687352</v>
      </c>
      <c r="C53" s="113">
        <v>19.613111230521223</v>
      </c>
      <c r="D53" s="113">
        <v>24.016026396417629</v>
      </c>
      <c r="E53" s="55">
        <v>22.256532066508314</v>
      </c>
      <c r="F53" s="54">
        <v>0.18135654697134565</v>
      </c>
      <c r="G53" s="113">
        <v>1.4018691588785046</v>
      </c>
      <c r="H53" s="113">
        <v>19.285714285714285</v>
      </c>
      <c r="I53" s="55">
        <v>21.738434448535298</v>
      </c>
      <c r="J53" s="54">
        <v>0.14301844185171245</v>
      </c>
      <c r="K53" s="113">
        <v>0.10162601626016261</v>
      </c>
      <c r="L53" s="113">
        <v>0.22527771304280275</v>
      </c>
      <c r="M53" s="55">
        <v>0.28147584632940281</v>
      </c>
    </row>
    <row r="54" spans="1:13" s="44" customFormat="1" ht="12" x14ac:dyDescent="0.2">
      <c r="A54" s="53" t="s">
        <v>83</v>
      </c>
      <c r="B54" s="54">
        <v>0.3818615751789976</v>
      </c>
      <c r="C54" s="113">
        <v>20.257925846319182</v>
      </c>
      <c r="D54" s="113">
        <v>26.561395239217536</v>
      </c>
      <c r="E54" s="55">
        <v>23.824228028503562</v>
      </c>
      <c r="F54" s="54">
        <v>0.1088139281828074</v>
      </c>
      <c r="G54" s="113">
        <v>1.3395638629283491</v>
      </c>
      <c r="H54" s="113">
        <v>22.222222222222221</v>
      </c>
      <c r="I54" s="55">
        <v>22.074595805986874</v>
      </c>
      <c r="J54" s="54">
        <v>0.13549115543846443</v>
      </c>
      <c r="K54" s="113">
        <v>0.10162601626016261</v>
      </c>
      <c r="L54" s="113">
        <v>0.2874232890546104</v>
      </c>
      <c r="M54" s="55">
        <v>0.48687713959680484</v>
      </c>
    </row>
    <row r="55" spans="1:13" s="44" customFormat="1" ht="12" x14ac:dyDescent="0.2">
      <c r="A55" s="53" t="s">
        <v>84</v>
      </c>
      <c r="B55" s="54">
        <v>0.71599045346062051</v>
      </c>
      <c r="C55" s="113">
        <v>14.803868887694788</v>
      </c>
      <c r="D55" s="113">
        <v>16.662738628329013</v>
      </c>
      <c r="E55" s="55">
        <v>18.076009501187649</v>
      </c>
      <c r="F55" s="54">
        <v>0.25389916575988397</v>
      </c>
      <c r="G55" s="113">
        <v>1.1214953271028036</v>
      </c>
      <c r="H55" s="113">
        <v>19.476190476190474</v>
      </c>
      <c r="I55" s="55">
        <v>18.985112854170001</v>
      </c>
      <c r="J55" s="54">
        <v>8.2800150545728271E-2</v>
      </c>
      <c r="K55" s="113">
        <v>0.21106941838649157</v>
      </c>
      <c r="L55" s="113">
        <v>0.2874232890546104</v>
      </c>
      <c r="M55" s="55">
        <v>0.59338151388360594</v>
      </c>
    </row>
    <row r="56" spans="1:13" s="44" customFormat="1" ht="12" x14ac:dyDescent="0.2">
      <c r="A56" s="53" t="s">
        <v>85</v>
      </c>
      <c r="B56" s="54">
        <v>1.6706443914081146</v>
      </c>
      <c r="C56" s="113">
        <v>8.6243954862976899</v>
      </c>
      <c r="D56" s="113">
        <v>9.2623144001885453</v>
      </c>
      <c r="E56" s="55">
        <v>10.641330166270784</v>
      </c>
      <c r="F56" s="54">
        <v>0.3989844033369605</v>
      </c>
      <c r="G56" s="113">
        <v>2.3052959501557635</v>
      </c>
      <c r="H56" s="113">
        <v>10.603174603174603</v>
      </c>
      <c r="I56" s="55">
        <v>11.365455418600929</v>
      </c>
      <c r="J56" s="54">
        <v>0.42152803914188941</v>
      </c>
      <c r="K56" s="113">
        <v>0.45340838023764851</v>
      </c>
      <c r="L56" s="113">
        <v>0.4427872290841296</v>
      </c>
      <c r="M56" s="55">
        <v>0.80639026245720802</v>
      </c>
    </row>
    <row r="57" spans="1:13" s="44" customFormat="1" ht="12" x14ac:dyDescent="0.2">
      <c r="A57" s="53" t="s">
        <v>86</v>
      </c>
      <c r="B57" s="54">
        <v>27.732696897374705</v>
      </c>
      <c r="C57" s="113">
        <v>6.0720042987641056</v>
      </c>
      <c r="D57" s="113">
        <v>4.6900777751590859</v>
      </c>
      <c r="E57" s="55">
        <v>4.3467933491686459</v>
      </c>
      <c r="F57" s="54">
        <v>18.679724338048604</v>
      </c>
      <c r="G57" s="113">
        <v>22.118380062305295</v>
      </c>
      <c r="H57" s="113">
        <v>7.9841269841269842</v>
      </c>
      <c r="I57" s="55">
        <v>5.826796862493997</v>
      </c>
      <c r="J57" s="54">
        <v>9.8833270605946559</v>
      </c>
      <c r="K57" s="113">
        <v>8.9665415884928077</v>
      </c>
      <c r="L57" s="113">
        <v>10.1452652839276</v>
      </c>
      <c r="M57" s="55">
        <v>12.94788893115253</v>
      </c>
    </row>
    <row r="58" spans="1:13" s="44" customFormat="1" ht="12" x14ac:dyDescent="0.2">
      <c r="A58" s="53" t="s">
        <v>87</v>
      </c>
      <c r="B58" s="54">
        <v>60.763723150357997</v>
      </c>
      <c r="C58" s="113">
        <v>9.7796883396023642</v>
      </c>
      <c r="D58" s="113">
        <v>0.9662974310629272</v>
      </c>
      <c r="E58" s="55">
        <v>0.5225653206650831</v>
      </c>
      <c r="F58" s="54">
        <v>67.899891186071812</v>
      </c>
      <c r="G58" s="113">
        <v>58.971962616822424</v>
      </c>
      <c r="H58" s="113">
        <v>2.0793650793650795</v>
      </c>
      <c r="I58" s="55">
        <v>0.80038418440851611</v>
      </c>
      <c r="J58" s="54">
        <v>53.887843432442608</v>
      </c>
      <c r="K58" s="113">
        <v>50.578486554096315</v>
      </c>
      <c r="L58" s="113">
        <v>54.24531966130661</v>
      </c>
      <c r="M58" s="55">
        <v>55.222518067706353</v>
      </c>
    </row>
    <row r="59" spans="1:13" s="44" customFormat="1" ht="12" x14ac:dyDescent="0.2">
      <c r="A59" s="56" t="s">
        <v>88</v>
      </c>
      <c r="B59" s="57">
        <v>8.1145584725536999</v>
      </c>
      <c r="C59" s="114">
        <v>2.8479312197743147</v>
      </c>
      <c r="D59" s="114">
        <v>0.11784115012962526</v>
      </c>
      <c r="E59" s="131">
        <v>2.3752969121140142E-2</v>
      </c>
      <c r="F59" s="57">
        <v>12.368516503445774</v>
      </c>
      <c r="G59" s="114">
        <v>10.841121495327103</v>
      </c>
      <c r="H59" s="114">
        <v>0.50793650793650791</v>
      </c>
      <c r="I59" s="131">
        <v>0.24011525532255482</v>
      </c>
      <c r="J59" s="57">
        <v>35.257809559653744</v>
      </c>
      <c r="K59" s="114">
        <v>39.399624765478421</v>
      </c>
      <c r="L59" s="114">
        <v>34.125689427483884</v>
      </c>
      <c r="M59" s="131">
        <v>29.357170026626093</v>
      </c>
    </row>
    <row r="60" spans="1:13" x14ac:dyDescent="0.2">
      <c r="B60" s="149"/>
      <c r="C60" s="149"/>
      <c r="D60" s="149"/>
      <c r="E60" s="149"/>
      <c r="F60" s="149"/>
      <c r="G60" s="149"/>
      <c r="H60" s="149"/>
      <c r="I60" s="149"/>
      <c r="J60" s="149"/>
      <c r="K60" s="149"/>
      <c r="L60" s="149"/>
      <c r="M60" s="149"/>
    </row>
    <row r="61" spans="1:13" s="44" customFormat="1" ht="12" x14ac:dyDescent="0.2">
      <c r="A61" s="305" t="s">
        <v>145</v>
      </c>
      <c r="B61" s="302" t="s">
        <v>49</v>
      </c>
      <c r="C61" s="303"/>
      <c r="D61" s="303"/>
      <c r="E61" s="304"/>
      <c r="F61" s="302" t="s">
        <v>48</v>
      </c>
      <c r="G61" s="303"/>
      <c r="H61" s="303"/>
      <c r="I61" s="304"/>
      <c r="J61" s="302" t="s">
        <v>78</v>
      </c>
      <c r="K61" s="303"/>
      <c r="L61" s="303"/>
      <c r="M61" s="304"/>
    </row>
    <row r="62" spans="1:13" s="44" customFormat="1" ht="12" x14ac:dyDescent="0.2">
      <c r="A62" s="306"/>
      <c r="B62" s="262">
        <v>2017</v>
      </c>
      <c r="C62" s="263">
        <v>2018</v>
      </c>
      <c r="D62" s="263">
        <v>2019</v>
      </c>
      <c r="E62" s="264">
        <v>2020</v>
      </c>
      <c r="F62" s="262">
        <v>2017</v>
      </c>
      <c r="G62" s="263">
        <v>2018</v>
      </c>
      <c r="H62" s="263">
        <v>2019</v>
      </c>
      <c r="I62" s="264">
        <v>2020</v>
      </c>
      <c r="J62" s="262">
        <v>2017</v>
      </c>
      <c r="K62" s="263">
        <v>2018</v>
      </c>
      <c r="L62" s="263">
        <v>2019</v>
      </c>
      <c r="M62" s="264">
        <v>2020</v>
      </c>
    </row>
    <row r="63" spans="1:13" s="44" customFormat="1" ht="12.75" customHeight="1" x14ac:dyDescent="0.2">
      <c r="A63" s="50" t="s">
        <v>79</v>
      </c>
      <c r="B63" s="51"/>
      <c r="C63" s="112"/>
      <c r="D63" s="112">
        <v>2.0792422317199954</v>
      </c>
      <c r="E63" s="130">
        <v>2.9223425311444871</v>
      </c>
      <c r="F63" s="51"/>
      <c r="G63" s="112"/>
      <c r="H63" s="112">
        <v>2.6063418406805878</v>
      </c>
      <c r="I63" s="130">
        <v>2.8048305414881183</v>
      </c>
      <c r="J63" s="51"/>
      <c r="K63" s="112"/>
      <c r="L63" s="112">
        <v>0.17150351414063289</v>
      </c>
      <c r="M63" s="130">
        <v>0.16831683168316833</v>
      </c>
    </row>
    <row r="64" spans="1:13" s="44" customFormat="1" ht="12" x14ac:dyDescent="0.2">
      <c r="A64" s="53" t="s">
        <v>80</v>
      </c>
      <c r="B64" s="54"/>
      <c r="C64" s="113"/>
      <c r="D64" s="113">
        <v>5.2558623079588775</v>
      </c>
      <c r="E64" s="55">
        <v>6.0775410408662243</v>
      </c>
      <c r="F64" s="54"/>
      <c r="G64" s="113"/>
      <c r="H64" s="113">
        <v>5.5684454756380513</v>
      </c>
      <c r="I64" s="55">
        <v>6.1160888196338137</v>
      </c>
      <c r="J64" s="54"/>
      <c r="K64" s="113"/>
      <c r="L64" s="113">
        <v>0.17150351414063289</v>
      </c>
      <c r="M64" s="55">
        <v>0.19141914191419143</v>
      </c>
    </row>
    <row r="65" spans="1:13" s="44" customFormat="1" ht="12" x14ac:dyDescent="0.2">
      <c r="A65" s="53" t="s">
        <v>81</v>
      </c>
      <c r="B65" s="54"/>
      <c r="C65" s="113"/>
      <c r="D65" s="113">
        <v>12.69492895922375</v>
      </c>
      <c r="E65" s="55">
        <v>13.191291186401211</v>
      </c>
      <c r="F65" s="54"/>
      <c r="G65" s="113"/>
      <c r="H65" s="113">
        <v>12.737819025522041</v>
      </c>
      <c r="I65" s="55">
        <v>12.434748733930657</v>
      </c>
      <c r="J65" s="54"/>
      <c r="K65" s="113"/>
      <c r="L65" s="113">
        <v>0.23203416619026801</v>
      </c>
      <c r="M65" s="55">
        <v>0.29372937293729373</v>
      </c>
    </row>
    <row r="66" spans="1:13" s="44" customFormat="1" ht="12" x14ac:dyDescent="0.2">
      <c r="A66" s="53" t="s">
        <v>82</v>
      </c>
      <c r="B66" s="54"/>
      <c r="C66" s="113"/>
      <c r="D66" s="113">
        <v>24.280928728196834</v>
      </c>
      <c r="E66" s="55">
        <v>23.157527069507509</v>
      </c>
      <c r="F66" s="54"/>
      <c r="G66" s="113"/>
      <c r="H66" s="113">
        <v>20.966744006187163</v>
      </c>
      <c r="I66" s="55">
        <v>21.877678223607322</v>
      </c>
      <c r="J66" s="54"/>
      <c r="K66" s="113"/>
      <c r="L66" s="113">
        <v>0.43380300635571845</v>
      </c>
      <c r="M66" s="55">
        <v>0.48514851485148514</v>
      </c>
    </row>
    <row r="67" spans="1:13" s="44" customFormat="1" ht="12" x14ac:dyDescent="0.2">
      <c r="A67" s="53" t="s">
        <v>83</v>
      </c>
      <c r="B67" s="54"/>
      <c r="C67" s="113"/>
      <c r="D67" s="113">
        <v>25.3898579184475</v>
      </c>
      <c r="E67" s="55">
        <v>22.59867272092211</v>
      </c>
      <c r="F67" s="54"/>
      <c r="G67" s="113"/>
      <c r="H67" s="113">
        <v>22.567672080433102</v>
      </c>
      <c r="I67" s="55">
        <v>22.820412933385274</v>
      </c>
      <c r="J67" s="54"/>
      <c r="K67" s="113"/>
      <c r="L67" s="113">
        <v>0.58849245048256382</v>
      </c>
      <c r="M67" s="55">
        <v>0.74587458745874591</v>
      </c>
    </row>
    <row r="68" spans="1:13" s="44" customFormat="1" ht="12" x14ac:dyDescent="0.2">
      <c r="A68" s="53" t="s">
        <v>84</v>
      </c>
      <c r="B68" s="54"/>
      <c r="C68" s="113"/>
      <c r="D68" s="113">
        <v>16.772554002541295</v>
      </c>
      <c r="E68" s="55">
        <v>17.813482361159622</v>
      </c>
      <c r="F68" s="54"/>
      <c r="G68" s="113"/>
      <c r="H68" s="113">
        <v>18.391337973704562</v>
      </c>
      <c r="I68" s="55">
        <v>18.059992208804051</v>
      </c>
      <c r="J68" s="54"/>
      <c r="K68" s="113"/>
      <c r="L68" s="113">
        <v>0.63220903251841143</v>
      </c>
      <c r="M68" s="55">
        <v>0.94719471947194722</v>
      </c>
    </row>
    <row r="69" spans="1:13" s="44" customFormat="1" ht="12" x14ac:dyDescent="0.2">
      <c r="A69" s="53" t="s">
        <v>85</v>
      </c>
      <c r="B69" s="54"/>
      <c r="C69" s="113"/>
      <c r="D69" s="113">
        <v>8.5826498787108694</v>
      </c>
      <c r="E69" s="55">
        <v>9.814879497031086</v>
      </c>
      <c r="F69" s="54"/>
      <c r="G69" s="113"/>
      <c r="H69" s="113">
        <v>9.6674400618716163</v>
      </c>
      <c r="I69" s="55">
        <v>10.401246591351773</v>
      </c>
      <c r="J69" s="54"/>
      <c r="K69" s="113"/>
      <c r="L69" s="113">
        <v>0.89787133873625447</v>
      </c>
      <c r="M69" s="55">
        <v>1.2607260726072607</v>
      </c>
    </row>
    <row r="70" spans="1:13" s="44" customFormat="1" ht="12" x14ac:dyDescent="0.2">
      <c r="A70" s="53" t="s">
        <v>86</v>
      </c>
      <c r="B70" s="54"/>
      <c r="C70" s="113"/>
      <c r="D70" s="113">
        <v>4.0545223518539908</v>
      </c>
      <c r="E70" s="55">
        <v>3.8537664454534872</v>
      </c>
      <c r="F70" s="54"/>
      <c r="G70" s="113"/>
      <c r="H70" s="113">
        <v>5.7695282289249805</v>
      </c>
      <c r="I70" s="55">
        <v>4.6980911569925983</v>
      </c>
      <c r="J70" s="54"/>
      <c r="K70" s="113"/>
      <c r="L70" s="113">
        <v>15.085583616370178</v>
      </c>
      <c r="M70" s="55">
        <v>17.706270627062707</v>
      </c>
    </row>
    <row r="71" spans="1:13" s="44" customFormat="1" ht="12" x14ac:dyDescent="0.2">
      <c r="A71" s="53" t="s">
        <v>87</v>
      </c>
      <c r="B71" s="54"/>
      <c r="C71" s="113"/>
      <c r="D71" s="113">
        <v>0.75083747256555389</v>
      </c>
      <c r="E71" s="55">
        <v>0.51228315286994996</v>
      </c>
      <c r="F71" s="54"/>
      <c r="G71" s="113"/>
      <c r="H71" s="113">
        <v>1.3379737045630318</v>
      </c>
      <c r="I71" s="55">
        <v>0.57654850019477988</v>
      </c>
      <c r="J71" s="54"/>
      <c r="K71" s="113"/>
      <c r="L71" s="113">
        <v>57.779870195379495</v>
      </c>
      <c r="M71" s="55">
        <v>58.214521452145213</v>
      </c>
    </row>
    <row r="72" spans="1:13" s="44" customFormat="1" ht="12" x14ac:dyDescent="0.2">
      <c r="A72" s="56" t="s">
        <v>88</v>
      </c>
      <c r="B72" s="57"/>
      <c r="C72" s="114"/>
      <c r="D72" s="114">
        <v>0.13861614878133302</v>
      </c>
      <c r="E72" s="131">
        <v>5.821399464431249E-2</v>
      </c>
      <c r="F72" s="57"/>
      <c r="G72" s="114"/>
      <c r="H72" s="114">
        <v>0.38669760247486468</v>
      </c>
      <c r="I72" s="131">
        <v>0.21036229061160888</v>
      </c>
      <c r="J72" s="57"/>
      <c r="K72" s="114"/>
      <c r="L72" s="114">
        <v>24.007129165685846</v>
      </c>
      <c r="M72" s="131">
        <v>19.986798679867988</v>
      </c>
    </row>
    <row r="73" spans="1:13" x14ac:dyDescent="0.2">
      <c r="A73" s="132"/>
      <c r="B73" s="132"/>
      <c r="C73" s="132"/>
    </row>
    <row r="74" spans="1:13" x14ac:dyDescent="0.2">
      <c r="A74" s="323" t="s">
        <v>161</v>
      </c>
    </row>
  </sheetData>
  <mergeCells count="12">
    <mergeCell ref="J48:M48"/>
    <mergeCell ref="A35:A36"/>
    <mergeCell ref="B35:E35"/>
    <mergeCell ref="F35:I35"/>
    <mergeCell ref="A61:A62"/>
    <mergeCell ref="B61:E61"/>
    <mergeCell ref="F61:I61"/>
    <mergeCell ref="J61:M61"/>
    <mergeCell ref="J35:M35"/>
    <mergeCell ref="A48:A49"/>
    <mergeCell ref="B48:E48"/>
    <mergeCell ref="F48:I4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9" sqref="A9"/>
    </sheetView>
  </sheetViews>
  <sheetFormatPr baseColWidth="10" defaultRowHeight="12" x14ac:dyDescent="0.2"/>
  <cols>
    <col min="1" max="1" width="21.7109375" style="150" bestFit="1" customWidth="1"/>
    <col min="2" max="4" width="14.85546875" style="150" bestFit="1" customWidth="1"/>
    <col min="5" max="6" width="11.42578125" style="150"/>
    <col min="7" max="7" width="3" style="150" bestFit="1" customWidth="1"/>
    <col min="8" max="8" width="5.28515625" style="168" bestFit="1" customWidth="1"/>
    <col min="9" max="9" width="6.28515625" style="168" bestFit="1" customWidth="1"/>
    <col min="10" max="12" width="11.42578125" style="150"/>
    <col min="13" max="15" width="11.42578125" style="167"/>
    <col min="16" max="16384" width="11.42578125" style="150"/>
  </cols>
  <sheetData>
    <row r="1" spans="1:15" s="151" customFormat="1" ht="12.75" x14ac:dyDescent="0.2">
      <c r="A1" s="161" t="s">
        <v>110</v>
      </c>
      <c r="H1" s="168"/>
      <c r="I1" s="168"/>
      <c r="M1" s="163"/>
      <c r="N1" s="163"/>
      <c r="O1" s="163"/>
    </row>
    <row r="2" spans="1:15" x14ac:dyDescent="0.2">
      <c r="A2" s="148"/>
      <c r="B2" s="148"/>
      <c r="C2" s="148"/>
      <c r="D2" s="148"/>
      <c r="E2" s="148"/>
      <c r="F2" s="148"/>
      <c r="G2" s="148"/>
      <c r="H2" s="169"/>
      <c r="I2" s="169"/>
      <c r="J2" s="148"/>
      <c r="K2" s="148"/>
      <c r="L2" s="148"/>
    </row>
    <row r="3" spans="1:15" x14ac:dyDescent="0.2">
      <c r="B3" s="154" t="s">
        <v>105</v>
      </c>
      <c r="C3" s="155" t="s">
        <v>106</v>
      </c>
      <c r="D3" s="155" t="s">
        <v>2</v>
      </c>
    </row>
    <row r="4" spans="1:15" x14ac:dyDescent="0.2">
      <c r="A4" s="152" t="s">
        <v>107</v>
      </c>
      <c r="B4" s="156">
        <v>1252187</v>
      </c>
      <c r="C4" s="157">
        <v>5364675</v>
      </c>
      <c r="D4" s="158">
        <v>6616862</v>
      </c>
      <c r="H4" s="251"/>
    </row>
    <row r="5" spans="1:15" x14ac:dyDescent="0.2">
      <c r="A5" s="153" t="s">
        <v>113</v>
      </c>
      <c r="B5" s="159">
        <v>17506</v>
      </c>
      <c r="C5" s="159">
        <v>32459</v>
      </c>
      <c r="D5" s="160">
        <v>49965</v>
      </c>
    </row>
    <row r="7" spans="1:15" x14ac:dyDescent="0.2">
      <c r="A7" s="250" t="s">
        <v>125</v>
      </c>
      <c r="B7" s="148"/>
      <c r="C7" s="148"/>
      <c r="D7" s="148"/>
      <c r="E7" s="148"/>
      <c r="F7" s="148"/>
      <c r="G7" s="148"/>
      <c r="H7" s="169"/>
      <c r="I7" s="169"/>
      <c r="J7" s="148"/>
      <c r="K7" s="148"/>
      <c r="L7" s="148"/>
      <c r="M7" s="165"/>
      <c r="N7" s="165"/>
      <c r="O7" s="164"/>
    </row>
    <row r="8" spans="1:15" x14ac:dyDescent="0.2">
      <c r="A8" s="248" t="s">
        <v>128</v>
      </c>
      <c r="B8" s="24"/>
      <c r="C8" s="24"/>
      <c r="D8" s="24"/>
      <c r="E8" s="24"/>
      <c r="F8" s="24"/>
      <c r="G8" s="24"/>
      <c r="H8" s="169"/>
      <c r="I8" s="169"/>
      <c r="J8" s="24"/>
      <c r="K8" s="24"/>
      <c r="L8" s="24"/>
      <c r="M8" s="24"/>
      <c r="N8" s="24"/>
    </row>
    <row r="9" spans="1:15" x14ac:dyDescent="0.2">
      <c r="A9" s="323" t="s">
        <v>161</v>
      </c>
      <c r="M9" s="164"/>
      <c r="N9" s="166"/>
      <c r="O9" s="166"/>
    </row>
    <row r="10" spans="1:15" x14ac:dyDescent="0.2">
      <c r="M10" s="164"/>
      <c r="N10" s="166"/>
      <c r="O10" s="166"/>
    </row>
    <row r="11" spans="1:15" x14ac:dyDescent="0.2">
      <c r="M11" s="164"/>
      <c r="N11" s="166"/>
      <c r="O11" s="166"/>
    </row>
    <row r="12" spans="1:15" x14ac:dyDescent="0.2">
      <c r="D12" s="252"/>
      <c r="M12" s="164"/>
      <c r="N12" s="166"/>
      <c r="O12" s="166"/>
    </row>
    <row r="13" spans="1:15" x14ac:dyDescent="0.2">
      <c r="B13" s="252"/>
      <c r="D13" s="252"/>
      <c r="F13" s="252"/>
      <c r="M13" s="164"/>
      <c r="N13" s="166"/>
      <c r="O13" s="166"/>
    </row>
    <row r="14" spans="1:15" x14ac:dyDescent="0.2">
      <c r="B14" s="252"/>
      <c r="D14" s="252"/>
      <c r="F14" s="252"/>
      <c r="M14" s="164"/>
      <c r="N14" s="166"/>
      <c r="O14" s="166"/>
    </row>
    <row r="15" spans="1:15" x14ac:dyDescent="0.2">
      <c r="M15" s="164"/>
      <c r="N15" s="166"/>
      <c r="O15" s="166"/>
    </row>
    <row r="16" spans="1:15" x14ac:dyDescent="0.2">
      <c r="M16" s="164"/>
      <c r="N16" s="166"/>
      <c r="O16" s="166"/>
    </row>
    <row r="17" spans="2:15" x14ac:dyDescent="0.2">
      <c r="B17" s="211"/>
      <c r="C17" s="211"/>
      <c r="D17" s="252"/>
      <c r="M17" s="164"/>
      <c r="N17" s="166"/>
      <c r="O17" s="166"/>
    </row>
    <row r="18" spans="2:15" s="249" customFormat="1" x14ac:dyDescent="0.2">
      <c r="B18" s="211"/>
      <c r="C18" s="211"/>
      <c r="D18" s="252"/>
      <c r="F18" s="252"/>
      <c r="H18" s="168"/>
      <c r="I18" s="168"/>
      <c r="M18" s="164"/>
      <c r="N18" s="166"/>
      <c r="O18" s="166"/>
    </row>
    <row r="19" spans="2:15" s="249" customFormat="1" x14ac:dyDescent="0.2">
      <c r="B19" s="211"/>
      <c r="C19" s="211"/>
      <c r="D19" s="211"/>
      <c r="H19" s="168"/>
      <c r="I19" s="168"/>
      <c r="M19" s="164"/>
      <c r="N19" s="166"/>
      <c r="O19" s="166"/>
    </row>
    <row r="20" spans="2:15" s="249" customFormat="1" x14ac:dyDescent="0.2">
      <c r="B20" s="211"/>
      <c r="C20" s="211"/>
      <c r="D20" s="211"/>
      <c r="H20" s="168"/>
      <c r="I20" s="168"/>
      <c r="M20" s="164"/>
      <c r="N20" s="166"/>
      <c r="O20" s="166"/>
    </row>
    <row r="21" spans="2:15" s="249" customFormat="1" x14ac:dyDescent="0.2">
      <c r="B21" s="211"/>
      <c r="C21" s="211"/>
      <c r="D21" s="211"/>
      <c r="H21" s="168"/>
      <c r="I21" s="168"/>
      <c r="M21" s="164"/>
      <c r="N21" s="166"/>
      <c r="O21" s="166"/>
    </row>
    <row r="22" spans="2:15" s="249" customFormat="1" x14ac:dyDescent="0.2">
      <c r="B22" s="211"/>
      <c r="C22" s="211"/>
      <c r="D22" s="211"/>
      <c r="H22" s="168"/>
      <c r="I22" s="168"/>
      <c r="M22" s="164"/>
      <c r="N22" s="166"/>
      <c r="O22" s="166"/>
    </row>
    <row r="23" spans="2:15" s="249" customFormat="1" x14ac:dyDescent="0.2">
      <c r="B23" s="211"/>
      <c r="C23" s="211"/>
      <c r="D23" s="211"/>
      <c r="H23" s="168"/>
      <c r="I23" s="168"/>
      <c r="M23" s="164"/>
      <c r="N23" s="166"/>
      <c r="O23" s="166"/>
    </row>
    <row r="24" spans="2:15" s="249" customFormat="1" x14ac:dyDescent="0.2">
      <c r="B24" s="211"/>
      <c r="C24" s="211"/>
      <c r="D24" s="211"/>
      <c r="H24" s="168"/>
      <c r="I24" s="168"/>
      <c r="M24" s="164"/>
      <c r="N24" s="166"/>
      <c r="O24" s="166"/>
    </row>
    <row r="25" spans="2:15" s="249" customFormat="1" x14ac:dyDescent="0.2">
      <c r="B25" s="211"/>
      <c r="C25" s="211"/>
      <c r="D25" s="211"/>
      <c r="H25" s="168"/>
      <c r="I25" s="168"/>
      <c r="M25" s="164"/>
      <c r="N25" s="166"/>
      <c r="O25" s="166"/>
    </row>
    <row r="26" spans="2:15" x14ac:dyDescent="0.2">
      <c r="B26" s="211"/>
      <c r="C26" s="211"/>
      <c r="D26" s="211"/>
      <c r="F26" s="253"/>
      <c r="M26" s="164"/>
      <c r="N26" s="166"/>
      <c r="O26" s="166"/>
    </row>
    <row r="27" spans="2:15" x14ac:dyDescent="0.2">
      <c r="D27" s="252"/>
      <c r="F27" s="253"/>
      <c r="M27" s="164"/>
      <c r="N27" s="166"/>
      <c r="O27" s="166"/>
    </row>
    <row r="28" spans="2:15" x14ac:dyDescent="0.2">
      <c r="M28" s="164"/>
      <c r="N28" s="166"/>
      <c r="O28" s="166"/>
    </row>
    <row r="29" spans="2:15" x14ac:dyDescent="0.2">
      <c r="M29" s="164"/>
      <c r="N29" s="166"/>
      <c r="O29" s="16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24" workbookViewId="0">
      <selection activeCell="A47" sqref="A47"/>
    </sheetView>
  </sheetViews>
  <sheetFormatPr baseColWidth="10" defaultRowHeight="12" x14ac:dyDescent="0.2"/>
  <cols>
    <col min="1" max="1" width="21.7109375" style="150" bestFit="1" customWidth="1"/>
    <col min="2" max="2" width="11.42578125" style="150"/>
    <col min="3" max="3" width="11.7109375" style="150" bestFit="1" customWidth="1"/>
    <col min="4" max="4" width="11.42578125" style="150"/>
    <col min="5" max="5" width="21.28515625" style="150" customWidth="1"/>
    <col min="6" max="6" width="26.7109375" style="150" customWidth="1"/>
    <col min="7" max="7" width="3" style="167" bestFit="1" customWidth="1"/>
    <col min="8" max="8" width="5.28515625" style="206" bestFit="1" customWidth="1"/>
    <col min="9" max="9" width="6.28515625" style="206" bestFit="1" customWidth="1"/>
    <col min="10" max="16384" width="11.42578125" style="150"/>
  </cols>
  <sheetData>
    <row r="1" spans="1:10" s="151" customFormat="1" ht="12.75" x14ac:dyDescent="0.2">
      <c r="A1" s="161" t="s">
        <v>111</v>
      </c>
      <c r="G1" s="163"/>
      <c r="H1" s="206"/>
      <c r="I1" s="206"/>
    </row>
    <row r="2" spans="1:10" ht="12.6" customHeight="1" x14ac:dyDescent="0.2">
      <c r="A2" s="295"/>
      <c r="B2" s="295"/>
      <c r="C2" s="295"/>
      <c r="D2" s="295"/>
      <c r="E2" s="295"/>
      <c r="F2" s="226"/>
      <c r="G2" s="165"/>
      <c r="H2" s="207"/>
      <c r="I2" s="207"/>
      <c r="J2" s="226"/>
    </row>
    <row r="3" spans="1:10" x14ac:dyDescent="0.2">
      <c r="A3" s="226"/>
      <c r="B3" s="226"/>
      <c r="C3" s="226"/>
      <c r="D3" s="226"/>
      <c r="E3" s="226"/>
      <c r="F3" s="226"/>
      <c r="G3" s="165"/>
      <c r="H3" s="207"/>
      <c r="I3" s="207"/>
      <c r="J3" s="226"/>
    </row>
    <row r="4" spans="1:10" x14ac:dyDescent="0.2">
      <c r="G4" s="165"/>
      <c r="H4" s="164" t="s">
        <v>105</v>
      </c>
      <c r="I4" s="164" t="s">
        <v>106</v>
      </c>
    </row>
    <row r="5" spans="1:10" x14ac:dyDescent="0.2">
      <c r="G5" s="164">
        <v>1</v>
      </c>
      <c r="H5" s="208">
        <v>1.7338835523806221E-5</v>
      </c>
      <c r="I5" s="208">
        <v>1.1221116414766989E-4</v>
      </c>
    </row>
    <row r="6" spans="1:10" x14ac:dyDescent="0.2">
      <c r="G6" s="164">
        <v>2</v>
      </c>
      <c r="H6" s="208">
        <v>5.2016506571418661E-5</v>
      </c>
      <c r="I6" s="208">
        <v>8.6316280113592225E-5</v>
      </c>
    </row>
    <row r="7" spans="1:10" ht="15" customHeight="1" x14ac:dyDescent="0.2">
      <c r="G7" s="164">
        <v>3</v>
      </c>
      <c r="H7" s="208">
        <v>1.2137184866664355E-4</v>
      </c>
      <c r="I7" s="208">
        <v>9.9263722130631064E-5</v>
      </c>
    </row>
    <row r="8" spans="1:10" ht="15" customHeight="1" x14ac:dyDescent="0.2">
      <c r="G8" s="164">
        <v>4</v>
      </c>
      <c r="H8" s="208">
        <v>8.6694177619031103E-5</v>
      </c>
      <c r="I8" s="208">
        <v>1.1221116414766989E-4</v>
      </c>
    </row>
    <row r="9" spans="1:10" x14ac:dyDescent="0.2">
      <c r="G9" s="164">
        <v>5</v>
      </c>
      <c r="H9" s="208">
        <v>3.4677671047612441E-4</v>
      </c>
      <c r="I9" s="208">
        <v>1.9421163025558249E-4</v>
      </c>
    </row>
    <row r="10" spans="1:10" x14ac:dyDescent="0.2">
      <c r="G10" s="164">
        <v>6</v>
      </c>
      <c r="H10" s="208">
        <v>4.5080972361896177E-4</v>
      </c>
      <c r="I10" s="208">
        <v>3.3231767843733007E-4</v>
      </c>
    </row>
    <row r="11" spans="1:10" x14ac:dyDescent="0.2">
      <c r="G11" s="164">
        <v>7</v>
      </c>
      <c r="H11" s="208">
        <v>6.2419807885702395E-4</v>
      </c>
      <c r="I11" s="208">
        <v>6.9916186892009702E-4</v>
      </c>
    </row>
    <row r="12" spans="1:10" x14ac:dyDescent="0.2">
      <c r="G12" s="164">
        <v>8</v>
      </c>
      <c r="H12" s="208">
        <v>1.9419495786662968E-3</v>
      </c>
      <c r="I12" s="208">
        <v>1.1695855955391747E-3</v>
      </c>
    </row>
    <row r="13" spans="1:10" x14ac:dyDescent="0.2">
      <c r="G13" s="164">
        <v>9</v>
      </c>
      <c r="H13" s="208">
        <v>3.1556680653327322E-3</v>
      </c>
      <c r="I13" s="208">
        <v>2.4470665412203397E-3</v>
      </c>
    </row>
    <row r="14" spans="1:10" x14ac:dyDescent="0.2">
      <c r="G14" s="164">
        <v>10</v>
      </c>
      <c r="H14" s="208">
        <v>5.2536671637132852E-3</v>
      </c>
      <c r="I14" s="208">
        <v>6.6765642667863589E-3</v>
      </c>
    </row>
    <row r="15" spans="1:10" x14ac:dyDescent="0.2">
      <c r="G15" s="164">
        <v>11</v>
      </c>
      <c r="H15" s="208">
        <v>7.3516662620938377E-3</v>
      </c>
      <c r="I15" s="208">
        <v>1.4060922030504174E-2</v>
      </c>
    </row>
    <row r="16" spans="1:10" x14ac:dyDescent="0.2">
      <c r="G16" s="164">
        <v>12</v>
      </c>
      <c r="H16" s="208">
        <v>1.0680722682664632E-2</v>
      </c>
      <c r="I16" s="208">
        <v>2.4371401690072764E-2</v>
      </c>
    </row>
    <row r="17" spans="1:9" x14ac:dyDescent="0.2">
      <c r="G17" s="164">
        <v>13</v>
      </c>
      <c r="H17" s="208">
        <v>1.5084786905711413E-2</v>
      </c>
      <c r="I17" s="208">
        <v>2.5618671937714173E-2</v>
      </c>
    </row>
    <row r="18" spans="1:9" x14ac:dyDescent="0.2">
      <c r="G18" s="164">
        <v>14</v>
      </c>
      <c r="H18" s="208">
        <v>2.0373131740472311E-2</v>
      </c>
      <c r="I18" s="208">
        <v>2.321907935055631E-2</v>
      </c>
    </row>
    <row r="19" spans="1:9" x14ac:dyDescent="0.2">
      <c r="G19" s="164">
        <v>15</v>
      </c>
      <c r="H19" s="208">
        <v>2.597357561466172E-2</v>
      </c>
      <c r="I19" s="208">
        <v>1.7379783000871795E-2</v>
      </c>
    </row>
    <row r="20" spans="1:9" x14ac:dyDescent="0.2">
      <c r="G20" s="164">
        <v>16</v>
      </c>
      <c r="H20" s="208">
        <v>3.3446613725422202E-2</v>
      </c>
      <c r="I20" s="208">
        <v>1.3150285275305776E-2</v>
      </c>
    </row>
    <row r="21" spans="1:9" x14ac:dyDescent="0.2">
      <c r="G21" s="164">
        <v>17</v>
      </c>
      <c r="H21" s="208">
        <v>4.4023303394943994E-2</v>
      </c>
      <c r="I21" s="208">
        <v>1.4962927157691212E-2</v>
      </c>
    </row>
    <row r="22" spans="1:9" x14ac:dyDescent="0.2">
      <c r="G22" s="164">
        <v>18</v>
      </c>
      <c r="H22" s="208">
        <v>5.6195165932655965E-2</v>
      </c>
      <c r="I22" s="208">
        <v>2.1678333750528689E-2</v>
      </c>
    </row>
    <row r="23" spans="1:9" x14ac:dyDescent="0.2">
      <c r="G23" s="164">
        <v>19</v>
      </c>
      <c r="H23" s="208">
        <v>6.5748864306273191E-2</v>
      </c>
      <c r="I23" s="208">
        <v>3.0909859908677374E-2</v>
      </c>
    </row>
    <row r="24" spans="1:9" x14ac:dyDescent="0.2">
      <c r="A24" s="309" t="s">
        <v>118</v>
      </c>
      <c r="B24" s="309"/>
      <c r="C24" s="309"/>
      <c r="D24" s="309"/>
      <c r="E24" s="309"/>
      <c r="G24" s="164">
        <v>20</v>
      </c>
      <c r="H24" s="208">
        <v>8.0504213337032282E-2</v>
      </c>
      <c r="I24" s="208">
        <v>4.6183525674777522E-2</v>
      </c>
    </row>
    <row r="25" spans="1:9" x14ac:dyDescent="0.2">
      <c r="A25" s="150" t="s">
        <v>138</v>
      </c>
      <c r="G25" s="164">
        <v>21</v>
      </c>
      <c r="H25" s="208">
        <v>9.1236952526268331E-2</v>
      </c>
      <c r="I25" s="208">
        <v>6.059402863974174E-2</v>
      </c>
    </row>
    <row r="26" spans="1:9" x14ac:dyDescent="0.2">
      <c r="A26" s="261" t="s">
        <v>139</v>
      </c>
      <c r="G26" s="164">
        <v>22</v>
      </c>
      <c r="H26" s="208">
        <v>9.9022089676457328E-2</v>
      </c>
      <c r="I26" s="208">
        <v>8.1344462379049312E-2</v>
      </c>
    </row>
    <row r="27" spans="1:9" x14ac:dyDescent="0.2">
      <c r="G27" s="164">
        <v>23</v>
      </c>
      <c r="H27" s="208">
        <v>0.10431043451121823</v>
      </c>
      <c r="I27" s="208">
        <v>9.9432038876852563E-2</v>
      </c>
    </row>
    <row r="28" spans="1:9" x14ac:dyDescent="0.2">
      <c r="G28" s="164">
        <v>24</v>
      </c>
      <c r="H28" s="208">
        <v>0.10165759267607588</v>
      </c>
      <c r="I28" s="208">
        <v>0.11565949953820791</v>
      </c>
    </row>
    <row r="29" spans="1:9" x14ac:dyDescent="0.2">
      <c r="G29" s="164">
        <v>25</v>
      </c>
      <c r="H29" s="208">
        <v>8.3330443527412701E-2</v>
      </c>
      <c r="I29" s="208">
        <v>0.11158537111684635</v>
      </c>
    </row>
    <row r="30" spans="1:9" x14ac:dyDescent="0.2">
      <c r="G30" s="164">
        <v>26</v>
      </c>
      <c r="H30" s="208">
        <v>6.3234733155321285E-2</v>
      </c>
      <c r="I30" s="208">
        <v>9.5836965810121452E-2</v>
      </c>
    </row>
    <row r="31" spans="1:9" x14ac:dyDescent="0.2">
      <c r="G31" s="164">
        <v>27</v>
      </c>
      <c r="H31" s="208">
        <v>4.1075701355896936E-2</v>
      </c>
      <c r="I31" s="208">
        <v>7.453842369209257E-2</v>
      </c>
    </row>
    <row r="32" spans="1:9" x14ac:dyDescent="0.2">
      <c r="G32" s="164">
        <v>28</v>
      </c>
      <c r="H32" s="208">
        <v>2.5262683358185663E-2</v>
      </c>
      <c r="I32" s="208">
        <v>5.5691263929289705E-2</v>
      </c>
    </row>
    <row r="33" spans="1:9" x14ac:dyDescent="0.2">
      <c r="G33" s="164">
        <v>29</v>
      </c>
      <c r="H33" s="208">
        <v>1.2865415958664216E-2</v>
      </c>
      <c r="I33" s="208">
        <v>3.3762612966431599E-2</v>
      </c>
    </row>
    <row r="34" spans="1:9" x14ac:dyDescent="0.2">
      <c r="G34" s="164">
        <v>30</v>
      </c>
      <c r="H34" s="208">
        <v>7.108922564760551E-3</v>
      </c>
      <c r="I34" s="208">
        <v>2.2407706317488542E-2</v>
      </c>
    </row>
    <row r="35" spans="1:9" x14ac:dyDescent="0.2">
      <c r="G35" s="164">
        <v>31</v>
      </c>
      <c r="H35" s="208">
        <v>3.5371224468564691E-3</v>
      </c>
      <c r="I35" s="208">
        <v>7.9022554443993684E-3</v>
      </c>
    </row>
    <row r="36" spans="1:9" x14ac:dyDescent="0.2">
      <c r="G36" s="164">
        <v>32</v>
      </c>
      <c r="H36" s="208">
        <v>1.3871068419044977E-3</v>
      </c>
      <c r="I36" s="208">
        <v>3.2282288762483491E-3</v>
      </c>
    </row>
    <row r="37" spans="1:9" x14ac:dyDescent="0.2">
      <c r="G37" s="164">
        <v>33</v>
      </c>
      <c r="H37" s="208">
        <v>9.1895828276172971E-4</v>
      </c>
      <c r="I37" s="208">
        <v>1.1523223395164563E-3</v>
      </c>
    </row>
    <row r="38" spans="1:9" x14ac:dyDescent="0.2">
      <c r="G38" s="164">
        <v>34</v>
      </c>
      <c r="H38" s="208">
        <v>3.1209903942851198E-4</v>
      </c>
      <c r="I38" s="208">
        <v>5.8263489076674753E-4</v>
      </c>
    </row>
    <row r="39" spans="1:9" x14ac:dyDescent="0.2">
      <c r="G39" s="164">
        <v>35</v>
      </c>
      <c r="H39" s="208">
        <v>1.2137184866664355E-4</v>
      </c>
      <c r="I39" s="208">
        <v>3.0642279440325242E-4</v>
      </c>
    </row>
    <row r="40" spans="1:9" x14ac:dyDescent="0.2">
      <c r="G40" s="164">
        <v>36</v>
      </c>
      <c r="H40" s="208">
        <v>2.2540486180948089E-4</v>
      </c>
      <c r="I40" s="208">
        <v>1.4242186218742716E-4</v>
      </c>
    </row>
    <row r="41" spans="1:9" x14ac:dyDescent="0.2">
      <c r="G41" s="164">
        <v>37</v>
      </c>
      <c r="H41" s="208">
        <v>8.6694177619031103E-5</v>
      </c>
      <c r="I41" s="208">
        <v>9.4947908124951442E-5</v>
      </c>
    </row>
    <row r="42" spans="1:9" x14ac:dyDescent="0.2">
      <c r="G42" s="164">
        <v>38</v>
      </c>
      <c r="H42" s="208">
        <v>3.4677671047612443E-5</v>
      </c>
      <c r="I42" s="208">
        <v>3.8842326051116504E-5</v>
      </c>
    </row>
    <row r="43" spans="1:9" x14ac:dyDescent="0.2">
      <c r="G43" s="164">
        <v>39</v>
      </c>
      <c r="H43" s="208">
        <v>1.7338835523806221E-5</v>
      </c>
      <c r="I43" s="208">
        <v>5.1789768068155336E-5</v>
      </c>
    </row>
    <row r="44" spans="1:9" x14ac:dyDescent="0.2">
      <c r="G44" s="164">
        <v>40</v>
      </c>
      <c r="H44" s="208">
        <v>8.6694177619031103E-5</v>
      </c>
      <c r="I44" s="208">
        <v>3.2800186443165047E-4</v>
      </c>
    </row>
    <row r="47" spans="1:9" x14ac:dyDescent="0.2">
      <c r="A47" s="323" t="s">
        <v>161</v>
      </c>
    </row>
  </sheetData>
  <mergeCells count="2">
    <mergeCell ref="A2:E2"/>
    <mergeCell ref="A24:E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21" workbookViewId="0">
      <selection activeCell="A38" sqref="A38"/>
    </sheetView>
  </sheetViews>
  <sheetFormatPr baseColWidth="10" defaultRowHeight="15" x14ac:dyDescent="0.25"/>
  <cols>
    <col min="1" max="16384" width="11.42578125" style="129"/>
  </cols>
  <sheetData>
    <row r="1" spans="1:8" x14ac:dyDescent="0.25">
      <c r="A1" s="19" t="s">
        <v>151</v>
      </c>
    </row>
    <row r="3" spans="1:8" x14ac:dyDescent="0.25">
      <c r="B3" s="37">
        <v>2014</v>
      </c>
      <c r="C3" s="37">
        <v>2015</v>
      </c>
      <c r="D3" s="37">
        <v>2016</v>
      </c>
      <c r="E3" s="37">
        <v>2017</v>
      </c>
      <c r="F3" s="221">
        <v>2018</v>
      </c>
      <c r="G3" s="259">
        <v>2019</v>
      </c>
      <c r="H3" s="260">
        <v>2020</v>
      </c>
    </row>
    <row r="4" spans="1:8" x14ac:dyDescent="0.25">
      <c r="A4" s="59" t="s">
        <v>8</v>
      </c>
      <c r="B4" s="62">
        <v>3.074E-2</v>
      </c>
      <c r="C4" s="63">
        <v>2.1600000000000001E-2</v>
      </c>
      <c r="D4" s="63">
        <v>1.2999999999999999E-2</v>
      </c>
      <c r="E4" s="63">
        <v>1.0999999999999999E-2</v>
      </c>
      <c r="F4" s="222">
        <v>1.9E-2</v>
      </c>
      <c r="G4" s="63">
        <v>1.9E-2</v>
      </c>
      <c r="H4" s="68">
        <v>1.9370000000000002E-2</v>
      </c>
    </row>
    <row r="5" spans="1:8" x14ac:dyDescent="0.25">
      <c r="A5" s="60" t="s">
        <v>9</v>
      </c>
      <c r="B5" s="64">
        <v>3.3959999999999997E-2</v>
      </c>
      <c r="C5" s="65">
        <v>1.8689999999999998E-2</v>
      </c>
      <c r="D5" s="65">
        <v>8.9999999999999993E-3</v>
      </c>
      <c r="E5" s="65">
        <v>7.0000000000000001E-3</v>
      </c>
      <c r="F5" s="223">
        <v>1.6E-2</v>
      </c>
      <c r="G5" s="65">
        <v>1.4999999999999999E-2</v>
      </c>
      <c r="H5" s="69">
        <v>1.422E-2</v>
      </c>
    </row>
    <row r="6" spans="1:8" x14ac:dyDescent="0.25">
      <c r="A6" s="60" t="s">
        <v>10</v>
      </c>
      <c r="B6" s="64">
        <v>1.4710000000000001E-2</v>
      </c>
      <c r="C6" s="65">
        <v>7.6600000000000001E-3</v>
      </c>
      <c r="D6" s="65">
        <v>5.0000000000000001E-3</v>
      </c>
      <c r="E6" s="65">
        <v>6.0000000000000001E-3</v>
      </c>
      <c r="F6" s="223">
        <v>1.2999999999999999E-2</v>
      </c>
      <c r="G6" s="65">
        <v>1.4E-2</v>
      </c>
      <c r="H6" s="69">
        <v>1.2359999999999999E-2</v>
      </c>
    </row>
    <row r="7" spans="1:8" x14ac:dyDescent="0.25">
      <c r="A7" s="60" t="s">
        <v>11</v>
      </c>
      <c r="B7" s="64">
        <v>9.2399999999999999E-3</v>
      </c>
      <c r="C7" s="65">
        <v>4.6899999999999997E-3</v>
      </c>
      <c r="D7" s="65">
        <v>2E-3</v>
      </c>
      <c r="E7" s="65">
        <v>2E-3</v>
      </c>
      <c r="F7" s="223">
        <v>4.0000000000000001E-3</v>
      </c>
      <c r="G7" s="65">
        <v>4.0000000000000001E-3</v>
      </c>
      <c r="H7" s="69">
        <v>3.8600000000000001E-3</v>
      </c>
    </row>
    <row r="8" spans="1:8" x14ac:dyDescent="0.25">
      <c r="A8" s="61" t="s">
        <v>12</v>
      </c>
      <c r="B8" s="66">
        <v>1.0999999999999999E-2</v>
      </c>
      <c r="C8" s="67">
        <v>7.0000000000000001E-3</v>
      </c>
      <c r="D8" s="67">
        <v>3.0000000000000001E-3</v>
      </c>
      <c r="E8" s="67">
        <v>2E-3</v>
      </c>
      <c r="F8" s="224">
        <v>4.0000000000000001E-3</v>
      </c>
      <c r="G8" s="67">
        <v>6.0000000000000001E-3</v>
      </c>
      <c r="H8" s="70">
        <v>6.7200000000000003E-3</v>
      </c>
    </row>
    <row r="9" spans="1:8" x14ac:dyDescent="0.25">
      <c r="A9" s="240"/>
      <c r="B9" s="241"/>
      <c r="C9" s="241"/>
      <c r="D9" s="241"/>
      <c r="E9" s="241"/>
      <c r="F9" s="242"/>
      <c r="G9" s="258"/>
      <c r="H9" s="243"/>
    </row>
    <row r="10" spans="1:8" x14ac:dyDescent="0.25">
      <c r="A10" s="248" t="s">
        <v>141</v>
      </c>
    </row>
    <row r="11" spans="1:8" x14ac:dyDescent="0.25">
      <c r="A11" s="244" t="s">
        <v>140</v>
      </c>
    </row>
    <row r="38" spans="1:1" x14ac:dyDescent="0.25">
      <c r="A38" s="323" t="s">
        <v>161</v>
      </c>
    </row>
  </sheetData>
  <pageMargins left="0.23622047244094491" right="0.23622047244094491" top="0.74803149606299213" bottom="0.7480314960629921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Fig 1</vt:lpstr>
      <vt:lpstr>Fig 2</vt:lpstr>
      <vt:lpstr>Fig 3</vt:lpstr>
      <vt:lpstr>Fig 4</vt:lpstr>
      <vt:lpstr>Fig 5</vt:lpstr>
      <vt:lpstr>Fig 6</vt:lpstr>
      <vt:lpstr>Fig 7</vt:lpstr>
      <vt:lpstr>Fig 8</vt:lpstr>
      <vt:lpstr>Fig 9</vt:lpstr>
      <vt:lpstr>Complément 1</vt:lpstr>
      <vt:lpstr>Complément 2</vt:lpstr>
      <vt:lpstr>Source, champ, définitions</vt:lpstr>
      <vt:lpstr>'Fig 1'!Zone_d_impression</vt:lpstr>
      <vt:lpstr>'Fig 3'!Zone_d_impression</vt:lpstr>
      <vt:lpstr>'Fig 9'!Zone_d_impression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premier degré à la rentrée 2020</dc:title>
  <dc:creator>MENJS-DEPP;direction de l'évaluation, de la prospective et de la performance;ministère de l'éducation nationale, de la Jeunesse et des Sports</dc:creator>
  <cp:lastModifiedBy>Administration centrale</cp:lastModifiedBy>
  <cp:lastPrinted>2018-10-18T07:24:43Z</cp:lastPrinted>
  <dcterms:created xsi:type="dcterms:W3CDTF">2016-11-03T18:43:48Z</dcterms:created>
  <dcterms:modified xsi:type="dcterms:W3CDTF">2020-11-12T18:06:25Z</dcterms:modified>
  <cp:contentStatus>publié</cp:contentStatus>
</cp:coreProperties>
</file>