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7170"/>
  </bookViews>
  <sheets>
    <sheet name="Figure 1" sheetId="1" r:id="rId1"/>
    <sheet name="Figure 2" sheetId="18" r:id="rId2"/>
    <sheet name="Figure 3" sheetId="9" r:id="rId3"/>
    <sheet name="Figure 4" sheetId="21" r:id="rId4"/>
    <sheet name="Figure 5" sheetId="10" r:id="rId5"/>
    <sheet name="Figure 6" sheetId="13" r:id="rId6"/>
    <sheet name="Figure 7" sheetId="6" r:id="rId7"/>
    <sheet name="Figure 8" sheetId="24" r:id="rId8"/>
    <sheet name="WEB-Figure 9" sheetId="7" r:id="rId9"/>
    <sheet name="WEB-Figure 10" sheetId="22" r:id="rId10"/>
  </sheets>
  <definedNames>
    <definedName name="_xlnm.Print_Area" localSheetId="1">'Figure 2'!$G$3:$O$15</definedName>
  </definedNames>
  <calcPr calcId="145621"/>
</workbook>
</file>

<file path=xl/calcChain.xml><?xml version="1.0" encoding="utf-8"?>
<calcChain xmlns="http://schemas.openxmlformats.org/spreadsheetml/2006/main">
  <c r="B27" i="13" l="1"/>
  <c r="B26" i="13"/>
  <c r="B25" i="13"/>
  <c r="B28" i="13" l="1"/>
  <c r="C23" i="13" s="1"/>
  <c r="C25" i="13"/>
  <c r="C24" i="13"/>
  <c r="C28" i="13"/>
  <c r="C27" i="13"/>
  <c r="C26" i="13" l="1"/>
</calcChain>
</file>

<file path=xl/sharedStrings.xml><?xml version="1.0" encoding="utf-8"?>
<sst xmlns="http://schemas.openxmlformats.org/spreadsheetml/2006/main" count="260" uniqueCount="178">
  <si>
    <t>Total</t>
  </si>
  <si>
    <t>Sexe</t>
  </si>
  <si>
    <t>Fille</t>
  </si>
  <si>
    <t>Garçon</t>
  </si>
  <si>
    <t>Total (hors inconnu)</t>
  </si>
  <si>
    <t xml:space="preserve">Paris </t>
  </si>
  <si>
    <t xml:space="preserve">Aix-Marseille </t>
  </si>
  <si>
    <t xml:space="preserve">Besançon </t>
  </si>
  <si>
    <t xml:space="preserve">Bordeaux </t>
  </si>
  <si>
    <t xml:space="preserve">Caen </t>
  </si>
  <si>
    <t xml:space="preserve">Clermont-Ferrand </t>
  </si>
  <si>
    <t xml:space="preserve">Dijon </t>
  </si>
  <si>
    <t xml:space="preserve">Grenoble </t>
  </si>
  <si>
    <t xml:space="preserve">Lille </t>
  </si>
  <si>
    <t xml:space="preserve">Lyon </t>
  </si>
  <si>
    <t xml:space="preserve">Montpellier </t>
  </si>
  <si>
    <t xml:space="preserve">Nancy-Metz </t>
  </si>
  <si>
    <t xml:space="preserve">Poitiers </t>
  </si>
  <si>
    <t xml:space="preserve">Rennes </t>
  </si>
  <si>
    <t xml:space="preserve">Strasbourg </t>
  </si>
  <si>
    <t xml:space="preserve">Toulouse </t>
  </si>
  <si>
    <t xml:space="preserve">Nantes </t>
  </si>
  <si>
    <t xml:space="preserve">Orléans-Tours </t>
  </si>
  <si>
    <t xml:space="preserve">Reims </t>
  </si>
  <si>
    <t xml:space="preserve">Amiens </t>
  </si>
  <si>
    <t xml:space="preserve">Rouen </t>
  </si>
  <si>
    <t xml:space="preserve">Limoges </t>
  </si>
  <si>
    <t xml:space="preserve">Nice </t>
  </si>
  <si>
    <t xml:space="preserve">Créteil </t>
  </si>
  <si>
    <t xml:space="preserve">Versailles </t>
  </si>
  <si>
    <t xml:space="preserve">Corse </t>
  </si>
  <si>
    <t xml:space="preserve">La Réunion </t>
  </si>
  <si>
    <t xml:space="preserve">Martinique </t>
  </si>
  <si>
    <t xml:space="preserve">Guadeloupe </t>
  </si>
  <si>
    <t xml:space="preserve">Guyane </t>
  </si>
  <si>
    <t>43</t>
  </si>
  <si>
    <t>Mayotte</t>
  </si>
  <si>
    <t xml:space="preserve">Total des apprentis </t>
  </si>
  <si>
    <t xml:space="preserve">Rang du vœu en apprentissage </t>
  </si>
  <si>
    <t>18 ans et plus</t>
  </si>
  <si>
    <t>17 ans</t>
  </si>
  <si>
    <t>16 ans</t>
  </si>
  <si>
    <t>15 ans et moins</t>
  </si>
  <si>
    <t>Française</t>
  </si>
  <si>
    <t>Communauté européenne (CE)</t>
  </si>
  <si>
    <t>Hors CE</t>
  </si>
  <si>
    <t>Favorisé A</t>
  </si>
  <si>
    <t>Favorisé B</t>
  </si>
  <si>
    <t>Moyenne</t>
  </si>
  <si>
    <t>Défavorisé</t>
  </si>
  <si>
    <t>Total des apprentis</t>
  </si>
  <si>
    <t>Code</t>
  </si>
  <si>
    <t>academie</t>
  </si>
  <si>
    <t>Part des 3e s'orientant en apprentissage (%)</t>
  </si>
  <si>
    <t xml:space="preserve"> Appr. ayant fait au moins un vœu en apprentissage</t>
  </si>
  <si>
    <t xml:space="preserve"> </t>
  </si>
  <si>
    <t>28</t>
  </si>
  <si>
    <t>33</t>
  </si>
  <si>
    <t>31</t>
  </si>
  <si>
    <t>32</t>
  </si>
  <si>
    <t>01</t>
  </si>
  <si>
    <t>12</t>
  </si>
  <si>
    <t>24</t>
  </si>
  <si>
    <t>20</t>
  </si>
  <si>
    <t>02</t>
  </si>
  <si>
    <t>09</t>
  </si>
  <si>
    <t>11</t>
  </si>
  <si>
    <t>25</t>
  </si>
  <si>
    <t>17</t>
  </si>
  <si>
    <t>10</t>
  </si>
  <si>
    <t>15</t>
  </si>
  <si>
    <t>21</t>
  </si>
  <si>
    <t>03</t>
  </si>
  <si>
    <t>04</t>
  </si>
  <si>
    <t>16</t>
  </si>
  <si>
    <t>14</t>
  </si>
  <si>
    <t>13</t>
  </si>
  <si>
    <t>23</t>
  </si>
  <si>
    <t>06</t>
  </si>
  <si>
    <t>27</t>
  </si>
  <si>
    <t>08</t>
  </si>
  <si>
    <t>05</t>
  </si>
  <si>
    <t>18</t>
  </si>
  <si>
    <t>19</t>
  </si>
  <si>
    <t>22</t>
  </si>
  <si>
    <t>07</t>
  </si>
  <si>
    <t>Un seul vœu, en apprentissage</t>
  </si>
  <si>
    <t>Plusieurs vœux, en apprentissage</t>
  </si>
  <si>
    <t>Niveau</t>
  </si>
  <si>
    <t>CAP</t>
  </si>
  <si>
    <t>Baccalauréat professionnel</t>
  </si>
  <si>
    <t>17 ans et plus</t>
  </si>
  <si>
    <t>Total (%)</t>
  </si>
  <si>
    <t>ayant fait au moins un vœu en apprentissage</t>
  </si>
  <si>
    <t>n'ayant fait aucun vœu en apprentissage</t>
  </si>
  <si>
    <t>NB Apprentis</t>
  </si>
  <si>
    <t>Apprentis venant de 3è et inscrits en 1ère année CAP ou 2nde pro et …</t>
  </si>
  <si>
    <t>Bac Pro</t>
  </si>
  <si>
    <t>Au moins un vœu en apprentissage</t>
  </si>
  <si>
    <t>Apprentissage + vœu(x) en voie pro</t>
  </si>
  <si>
    <t>Apprentissage + vœu(x) en voie GT</t>
  </si>
  <si>
    <t>Apprentissage + vœu(x) en voie pro et voie GT</t>
  </si>
  <si>
    <t>5 et plus</t>
  </si>
  <si>
    <t xml:space="preserve">Age </t>
  </si>
  <si>
    <t xml:space="preserve">NB Apprentis </t>
  </si>
  <si>
    <t>Etablissement présent dans un des voeux (%)</t>
  </si>
  <si>
    <t>Etablissement hors voeux (%)</t>
  </si>
  <si>
    <t>Nationalité</t>
  </si>
  <si>
    <t>66</t>
  </si>
  <si>
    <t>FMDOM</t>
  </si>
  <si>
    <t>dont au moins un vœu en voie professionnelle scolaire</t>
  </si>
  <si>
    <t>Apprentis ayant fait au moins un vœu en apprentissage</t>
  </si>
  <si>
    <r>
      <t>Lecture</t>
    </r>
    <r>
      <rPr>
        <sz val="8"/>
        <color rgb="FF000000"/>
        <rFont val="Arial"/>
        <family val="2"/>
      </rPr>
      <t xml:space="preserve"> : 58 % des apprentis ont fait au moins un vœu professionnel dans la voie scolaire, en plus du vœu en apprentissage.</t>
    </r>
  </si>
  <si>
    <r>
      <t xml:space="preserve">Lecture : </t>
    </r>
    <r>
      <rPr>
        <sz val="9"/>
        <color rgb="FF000000"/>
        <rFont val="Arial"/>
        <family val="2"/>
      </rPr>
      <t>82% des apprentis, ayant fait au moins un voeu en apprentissage, se retrouvent dans l'établissement de l'un de leurs voeux.</t>
    </r>
  </si>
  <si>
    <r>
      <rPr>
        <b/>
        <sz val="9"/>
        <color theme="1"/>
        <rFont val="Arial"/>
        <family val="2"/>
      </rPr>
      <t>Sources</t>
    </r>
    <r>
      <rPr>
        <sz val="9"/>
        <color theme="1"/>
        <rFont val="Arial"/>
        <family val="2"/>
      </rPr>
      <t xml:space="preserve"> : DGESCO, extraction de l'application nationale d'affectation Affelnet-Lycée, MENJ-MESRI-DEPP Système d'information Sifa.</t>
    </r>
  </si>
  <si>
    <t>TABLEAU</t>
  </si>
  <si>
    <t>Spécialité présente dans un des voeux (%)</t>
  </si>
  <si>
    <t>Diplôme présent dans un des voeux (%)</t>
  </si>
  <si>
    <t>Diplôme hors voeux (%)</t>
  </si>
  <si>
    <t>9 - Caractéristiques des apprentis inscrits ou non dans la formation de leurs vœux (%)</t>
  </si>
  <si>
    <r>
      <t xml:space="preserve">Lecture : </t>
    </r>
    <r>
      <rPr>
        <sz val="9"/>
        <color rgb="FF000000"/>
        <rFont val="Arial"/>
        <family val="2"/>
      </rPr>
      <t>71 % des apprentis, ayant fait au moins un voeu en apprentissage, se retrouvent dans la spécialité de l'un de leurs voeux.</t>
    </r>
  </si>
  <si>
    <t>Même CFA et spécialité qu'un des vœux (%)</t>
  </si>
  <si>
    <r>
      <t xml:space="preserve">Lecture : </t>
    </r>
    <r>
      <rPr>
        <sz val="9"/>
        <color rgb="FF000000"/>
        <rFont val="Arial"/>
        <family val="2"/>
      </rPr>
      <t>62 % des apprentis, ayant fait au moins un voeu en apprentissage, sont inscrits dans l'établissement et la formation détaillée de l'un de leurs voeux.</t>
    </r>
  </si>
  <si>
    <t>Catégorie très favorisée</t>
  </si>
  <si>
    <t>Catégorie favorisée</t>
  </si>
  <si>
    <t>Catégorie moyenne</t>
  </si>
  <si>
    <t>Catégorie défavorisée</t>
  </si>
  <si>
    <t>1ère année de CAP</t>
  </si>
  <si>
    <t>Seconde professionnelle (Bac pro en 3 ans)</t>
  </si>
  <si>
    <t>Pcs du représentant légal</t>
  </si>
  <si>
    <t>9 - Caractéristiques des apprentis inscrits ou non dans l'établissement de leurs vœux (%)</t>
  </si>
  <si>
    <t>10 - Caractéristiques des apprentis inscrits ou non dans la formation de leurs vœux (%)</t>
  </si>
  <si>
    <r>
      <rPr>
        <b/>
        <sz val="9"/>
        <color theme="1"/>
        <rFont val="Arial"/>
        <family val="2"/>
      </rPr>
      <t>Au moins un vœu en voie professionnelle scolaire</t>
    </r>
    <r>
      <rPr>
        <sz val="9"/>
        <color theme="1"/>
        <rFont val="Arial"/>
        <family val="2"/>
      </rPr>
      <t xml:space="preserve"> (et pas de vœu en apprentissage)</t>
    </r>
  </si>
  <si>
    <r>
      <rPr>
        <b/>
        <sz val="9"/>
        <color theme="1"/>
        <rFont val="Arial"/>
        <family val="2"/>
      </rPr>
      <t>Aucun vœu en voie professionnelle (</t>
    </r>
    <r>
      <rPr>
        <sz val="9"/>
        <color theme="1"/>
        <rFont val="Arial"/>
        <family val="2"/>
      </rPr>
      <t>et pas de vœu en apprentissage)</t>
    </r>
  </si>
  <si>
    <t>Au moins un vœu en voie professionnelle scolaire (et pas de vœu en apprentissage)</t>
  </si>
  <si>
    <t>Aucun vœu en voie professionnelle (et pas de vœu en apprentissage)</t>
  </si>
  <si>
    <t>Hors vœu (%)</t>
  </si>
  <si>
    <t>Effectif Total</t>
  </si>
  <si>
    <r>
      <t>Lecture</t>
    </r>
    <r>
      <rPr>
        <sz val="8"/>
        <color rgb="FF000000"/>
        <rFont val="Arial"/>
        <family val="2"/>
      </rPr>
      <t> : 57 % des apprentis inscrits en première année de CAP ont fait au moins un voeu en apprentissage.</t>
    </r>
  </si>
  <si>
    <r>
      <rPr>
        <b/>
        <sz val="8"/>
        <color theme="1"/>
        <rFont val="Arial"/>
        <family val="2"/>
      </rPr>
      <t>Champ</t>
    </r>
    <r>
      <rPr>
        <sz val="8"/>
        <color theme="1"/>
        <rFont val="Arial"/>
        <family val="2"/>
      </rPr>
      <t> : France métropolitaine + DROM (hors Mayotte), apprentis inscrits en première année de CAP ou en seconde professionnelle et venant de troisième.</t>
    </r>
  </si>
  <si>
    <t>Nombre d'apprentis</t>
  </si>
  <si>
    <t>Part (%)</t>
  </si>
  <si>
    <r>
      <t>Apprentis venant de 3</t>
    </r>
    <r>
      <rPr>
        <vertAlign val="superscript"/>
        <sz val="9"/>
        <color theme="1"/>
        <rFont val="Arial"/>
        <family val="2"/>
      </rPr>
      <t>e</t>
    </r>
    <r>
      <rPr>
        <sz val="9"/>
        <color theme="1"/>
        <rFont val="Arial"/>
        <family val="2"/>
      </rPr>
      <t xml:space="preserve"> et inscrits en 1</t>
    </r>
    <r>
      <rPr>
        <vertAlign val="superscript"/>
        <sz val="9"/>
        <color theme="1"/>
        <rFont val="Arial"/>
        <family val="2"/>
      </rPr>
      <t>re</t>
    </r>
    <r>
      <rPr>
        <sz val="9"/>
        <color theme="1"/>
        <rFont val="Arial"/>
        <family val="2"/>
      </rPr>
      <t xml:space="preserve"> année CAP ou 2</t>
    </r>
    <r>
      <rPr>
        <vertAlign val="superscript"/>
        <sz val="9"/>
        <color theme="1"/>
        <rFont val="Arial"/>
        <family val="2"/>
      </rPr>
      <t>de</t>
    </r>
    <r>
      <rPr>
        <sz val="9"/>
        <color theme="1"/>
        <rFont val="Arial"/>
        <family val="2"/>
      </rPr>
      <t xml:space="preserve"> pro et …</t>
    </r>
  </si>
  <si>
    <r>
      <t>Lecture</t>
    </r>
    <r>
      <rPr>
        <sz val="8"/>
        <color rgb="FF000000"/>
        <rFont val="Arial"/>
        <family val="2"/>
      </rPr>
      <t> : 70 % des apprentis, âgés de 15 ans ou moins, ont fait au moins un voeu en apprentissage.</t>
    </r>
  </si>
  <si>
    <r>
      <rPr>
        <b/>
        <sz val="8"/>
        <color theme="1"/>
        <rFont val="Arial"/>
        <family val="2"/>
      </rPr>
      <t>Source</t>
    </r>
    <r>
      <rPr>
        <sz val="8"/>
        <color theme="1"/>
        <rFont val="Arial"/>
        <family val="2"/>
      </rPr>
      <t> : DGESCO, extraction de l'application nationale d'affectation Affelnet-Lycée, MENJ-MESRI-DEPP, Système d'information SIFA.</t>
    </r>
  </si>
  <si>
    <r>
      <rPr>
        <b/>
        <sz val="8"/>
        <color rgb="FF000000"/>
        <rFont val="Arial"/>
        <family val="2"/>
      </rPr>
      <t>1.</t>
    </r>
    <r>
      <rPr>
        <sz val="8"/>
        <color rgb="FF000000"/>
        <rFont val="Arial"/>
        <family val="2"/>
      </rPr>
      <t xml:space="preserve"> Cette catégorie concerne donc les apprentis ayant formulé des voeux uniquement dans les voies générales ou technologiques, mais également les apprentis pour lesquels aucun voeu n'a été retrouvé dans les systèmes d'information.</t>
    </r>
  </si>
  <si>
    <r>
      <t>Lecture</t>
    </r>
    <r>
      <rPr>
        <sz val="8"/>
        <color rgb="FF000000"/>
        <rFont val="Arial"/>
        <family val="2"/>
      </rPr>
      <t> : 57 % des apprentis inscrits en première année de CAP ou en seconde professionnelle à la rentrée 2018 ont fait au moins un voeu en apprentissage.</t>
    </r>
  </si>
  <si>
    <r>
      <rPr>
        <b/>
        <sz val="8"/>
        <color theme="1"/>
        <rFont val="Arial"/>
        <family val="2"/>
      </rPr>
      <t>Source</t>
    </r>
    <r>
      <rPr>
        <sz val="8"/>
        <color theme="1"/>
        <rFont val="Arial"/>
        <family val="2"/>
      </rPr>
      <t> : DGESCO, extraction de l'application nationale d'affectation Affelnet-Lycée, MENJ-MESRI-DEPP, Système d'information Sifa.</t>
    </r>
  </si>
  <si>
    <r>
      <t>Lecture</t>
    </r>
    <r>
      <rPr>
        <sz val="8"/>
        <color rgb="FF000000"/>
        <rFont val="Arial"/>
        <family val="2"/>
      </rPr>
      <t xml:space="preserve"> : 50 % des apprentis ayant fait au moins au moins un voeu en apprentissage sont d'origine sociale moyenne.</t>
    </r>
  </si>
  <si>
    <r>
      <rPr>
        <b/>
        <sz val="8"/>
        <color theme="1"/>
        <rFont val="Arial"/>
        <family val="2"/>
      </rPr>
      <t>Champ</t>
    </r>
    <r>
      <rPr>
        <sz val="8"/>
        <color theme="1"/>
        <rFont val="Arial"/>
        <family val="2"/>
      </rPr>
      <t xml:space="preserve"> : France métropolitaine + DROM (hors Mayotte).</t>
    </r>
  </si>
  <si>
    <r>
      <t xml:space="preserve">5 - Part des apprentis ayant fait au moins un vœu en apprentissage selon l'académie du CFA </t>
    </r>
    <r>
      <rPr>
        <sz val="9"/>
        <color theme="1"/>
        <rFont val="Arial"/>
        <family val="2"/>
      </rPr>
      <t>(en %)</t>
    </r>
  </si>
  <si>
    <r>
      <rPr>
        <b/>
        <sz val="8"/>
        <color theme="1"/>
        <rFont val="Arial"/>
        <family val="2"/>
      </rPr>
      <t>Source</t>
    </r>
    <r>
      <rPr>
        <sz val="8"/>
        <color theme="1"/>
        <rFont val="Arial"/>
        <family val="2"/>
      </rPr>
      <t xml:space="preserve"> : DGESCO, extraction de l'application nationale d'affectation Affelnet-Lycée, MENJ-MESRI-DEPP, Systèmes d'information Scolarité et SIFA.</t>
    </r>
  </si>
  <si>
    <r>
      <t xml:space="preserve">6 - Composition des vœux des apprentis ayant fait au moins un vœu en apprentissage </t>
    </r>
    <r>
      <rPr>
        <sz val="8"/>
        <color theme="1"/>
        <rFont val="Arial"/>
        <family val="2"/>
      </rPr>
      <t>(en %)</t>
    </r>
  </si>
  <si>
    <r>
      <rPr>
        <b/>
        <sz val="8"/>
        <color theme="1"/>
        <rFont val="Arial"/>
        <family val="2"/>
      </rPr>
      <t>Champ</t>
    </r>
    <r>
      <rPr>
        <sz val="8"/>
        <color theme="1"/>
        <rFont val="Arial"/>
        <family val="2"/>
      </rPr>
      <t xml:space="preserve"> : France métropolitaine + DROM (hors Mayotte), apprentis inscrits en première année de CAP ou en seconde professionnelle, venant de troisième et ayant fait au moins un vœu en apprentissage.</t>
    </r>
  </si>
  <si>
    <r>
      <rPr>
        <b/>
        <sz val="8"/>
        <color theme="1"/>
        <rFont val="Arial"/>
        <family val="2"/>
      </rPr>
      <t>Source</t>
    </r>
    <r>
      <rPr>
        <sz val="8"/>
        <color theme="1"/>
        <rFont val="Arial"/>
        <family val="2"/>
      </rPr>
      <t xml:space="preserve"> : DGESCO, extraction de l'application nationale d'affectation Affelnet-Lycée, MENJ-MESRI-DEPP, Système d'information SIFA.</t>
    </r>
  </si>
  <si>
    <r>
      <t xml:space="preserve">dont aucun vœu en voie professionnelle </t>
    </r>
    <r>
      <rPr>
        <b/>
        <i/>
        <vertAlign val="superscript"/>
        <sz val="9"/>
        <color theme="1"/>
        <rFont val="Arial"/>
        <family val="2"/>
      </rPr>
      <t>1</t>
    </r>
  </si>
  <si>
    <r>
      <t xml:space="preserve">7 - Répartition des apprentis selon le rang du premier vœu en apprentissage </t>
    </r>
    <r>
      <rPr>
        <sz val="9"/>
        <color theme="1"/>
        <rFont val="Arial"/>
        <family val="2"/>
      </rPr>
      <t>(en %)</t>
    </r>
  </si>
  <si>
    <r>
      <t xml:space="preserve">Lecture : </t>
    </r>
    <r>
      <rPr>
        <sz val="9"/>
        <color rgb="FF000000"/>
        <rFont val="Arial"/>
        <family val="2"/>
      </rPr>
      <t>65 % des apprentis, ayant fait au moins un voeu en apprentissage, l'ont positionné en premier.</t>
    </r>
  </si>
  <si>
    <r>
      <t xml:space="preserve">Note : </t>
    </r>
    <r>
      <rPr>
        <sz val="9"/>
        <color rgb="FF000000"/>
        <rFont val="Arial"/>
        <family val="2"/>
      </rPr>
      <t>dans le cas de « multiples inscriptions », c’est le vœu en apprentissage le mieux classé qui est sélectionné.</t>
    </r>
  </si>
  <si>
    <r>
      <t>Champ :</t>
    </r>
    <r>
      <rPr>
        <sz val="9"/>
        <color theme="1"/>
        <rFont val="Arial"/>
        <family val="2"/>
      </rPr>
      <t xml:space="preserve"> France métropolitaine + DROM (hors Mayotte), apprentis inscrits en première année de CAP ou en seconde professionnelle, venant de troisième et ayant fait au moins un vœu en apprentissage.</t>
    </r>
  </si>
  <si>
    <r>
      <rPr>
        <b/>
        <sz val="9"/>
        <color theme="1"/>
        <rFont val="Arial"/>
        <family val="2"/>
      </rPr>
      <t>Source</t>
    </r>
    <r>
      <rPr>
        <sz val="9"/>
        <color theme="1"/>
        <rFont val="Arial"/>
        <family val="2"/>
      </rPr>
      <t> : DGESCO, extraction de l'application nationale d'affectation Affelnet-Lycée, MENJ-MESRI-DEPP, Système d'information SIFA.</t>
    </r>
  </si>
  <si>
    <t xml:space="preserve">Âge </t>
  </si>
  <si>
    <t xml:space="preserve">Nombre d'apprentis </t>
  </si>
  <si>
    <t>PCS du représentant légal</t>
  </si>
  <si>
    <r>
      <t xml:space="preserve">Vœu partiel </t>
    </r>
    <r>
      <rPr>
        <b/>
        <vertAlign val="superscript"/>
        <sz val="9"/>
        <color theme="1"/>
        <rFont val="Arial"/>
        <family val="2"/>
      </rPr>
      <t>1</t>
    </r>
    <r>
      <rPr>
        <b/>
        <sz val="9"/>
        <color theme="1"/>
        <rFont val="Arial"/>
        <family val="2"/>
      </rPr>
      <t xml:space="preserve"> (%)</t>
    </r>
  </si>
  <si>
    <t>Seconde professionnelle (bac pro en 3 ans)</t>
  </si>
  <si>
    <r>
      <t xml:space="preserve">8 - Caractéristiques des apprentis inscrits ou non dans un vœu complet </t>
    </r>
    <r>
      <rPr>
        <sz val="9"/>
        <color theme="1"/>
        <rFont val="Arial"/>
        <family val="2"/>
      </rPr>
      <t>(en %)</t>
    </r>
  </si>
  <si>
    <r>
      <t xml:space="preserve">1. </t>
    </r>
    <r>
      <rPr>
        <sz val="9"/>
        <color theme="1"/>
        <rFont val="Arial"/>
        <family val="2"/>
      </rPr>
      <t xml:space="preserve">Vœu partiel : le CFA ou la spécialité de l’apprenti sont présents dans au moins un des vœux formulés, mais pas les deux simultanément. </t>
    </r>
  </si>
  <si>
    <r>
      <rPr>
        <b/>
        <sz val="9"/>
        <color theme="1"/>
        <rFont val="Arial"/>
        <family val="2"/>
      </rPr>
      <t>Champ</t>
    </r>
    <r>
      <rPr>
        <sz val="9"/>
        <color theme="1"/>
        <rFont val="Arial"/>
        <family val="2"/>
      </rPr>
      <t xml:space="preserve"> : France métropolitaine + DROM (hors Mayotte), apprentis inscrits en 1ère année de CAP ou en 2nde professionnelle, venant de 3ème et ayant fait au moins un vœu en apprentissage.</t>
    </r>
  </si>
  <si>
    <r>
      <rPr>
        <b/>
        <sz val="9"/>
        <color theme="1"/>
        <rFont val="Arial"/>
        <family val="2"/>
      </rPr>
      <t xml:space="preserve">Champ : </t>
    </r>
    <r>
      <rPr>
        <sz val="9"/>
        <color theme="1"/>
        <rFont val="Arial"/>
        <family val="2"/>
      </rPr>
      <t>France métropolitaine + DROM (hors Mayotte), apprentis inscrits en première année de CAP ou en seconde professionnelle, venant de troisième et ayant fait au moins un vœu en apprentissage.</t>
    </r>
  </si>
  <si>
    <r>
      <rPr>
        <b/>
        <sz val="9"/>
        <color theme="1"/>
        <rFont val="Arial"/>
        <family val="2"/>
      </rPr>
      <t xml:space="preserve">Source : </t>
    </r>
    <r>
      <rPr>
        <sz val="9"/>
        <color theme="1"/>
        <rFont val="Arial"/>
        <family val="2"/>
      </rPr>
      <t>DGESCO, extraction de l'application nationale d'affectation Affelnet-Lycée, MENJ-MESRI-DEPP, Système d'information SIFA.</t>
    </r>
  </si>
  <si>
    <r>
      <t>4 - Type de vœux émis selon l'origine sociale des apprentis</t>
    </r>
    <r>
      <rPr>
        <sz val="9"/>
        <color theme="1"/>
        <rFont val="Arial"/>
        <family val="2"/>
      </rPr>
      <t xml:space="preserve"> (en %)</t>
    </r>
  </si>
  <si>
    <r>
      <t xml:space="preserve">3 - Type de vœux émis selon l'âge des apprentis </t>
    </r>
    <r>
      <rPr>
        <sz val="9"/>
        <color theme="1"/>
        <rFont val="Arial"/>
        <family val="2"/>
      </rPr>
      <t>(en %)</t>
    </r>
  </si>
  <si>
    <t>Première année de CAP</t>
  </si>
  <si>
    <r>
      <t xml:space="preserve">Réf. : </t>
    </r>
    <r>
      <rPr>
        <i/>
        <sz val="9"/>
        <color theme="1"/>
        <rFont val="Arial"/>
        <family val="2"/>
      </rPr>
      <t>Note d'information</t>
    </r>
    <r>
      <rPr>
        <sz val="9"/>
        <color theme="1"/>
        <rFont val="Arial"/>
        <family val="2"/>
      </rPr>
      <t xml:space="preserve">, n°20.28. </t>
    </r>
    <r>
      <rPr>
        <b/>
        <sz val="9"/>
        <color theme="1"/>
        <rFont val="Arial"/>
        <family val="2"/>
      </rPr>
      <t>© DEPP</t>
    </r>
  </si>
  <si>
    <r>
      <t xml:space="preserve">Réf. : </t>
    </r>
    <r>
      <rPr>
        <i/>
        <sz val="8"/>
        <color theme="1"/>
        <rFont val="Arial"/>
        <family val="2"/>
      </rPr>
      <t>Note d'information</t>
    </r>
    <r>
      <rPr>
        <sz val="8"/>
        <color theme="1"/>
        <rFont val="Arial"/>
        <family val="2"/>
      </rPr>
      <t xml:space="preserve">, n°20.28. </t>
    </r>
    <r>
      <rPr>
        <b/>
        <sz val="8"/>
        <color theme="1"/>
        <rFont val="Arial"/>
        <family val="2"/>
      </rPr>
      <t>© DEPP</t>
    </r>
  </si>
  <si>
    <r>
      <t>1 - Type de vœux faits par les apprentis inscrits en 1</t>
    </r>
    <r>
      <rPr>
        <b/>
        <vertAlign val="superscript"/>
        <sz val="9"/>
        <color theme="1"/>
        <rFont val="Arial"/>
        <family val="2"/>
      </rPr>
      <t>re</t>
    </r>
    <r>
      <rPr>
        <b/>
        <sz val="9"/>
        <color theme="1"/>
        <rFont val="Arial"/>
        <family val="2"/>
      </rPr>
      <t xml:space="preserve"> année de CAP ou en 2</t>
    </r>
    <r>
      <rPr>
        <b/>
        <vertAlign val="superscript"/>
        <sz val="9"/>
        <color theme="1"/>
        <rFont val="Arial"/>
        <family val="2"/>
      </rPr>
      <t>de</t>
    </r>
    <r>
      <rPr>
        <b/>
        <sz val="9"/>
        <color theme="1"/>
        <rFont val="Arial"/>
        <family val="2"/>
      </rPr>
      <t xml:space="preserve"> professionnelle</t>
    </r>
  </si>
  <si>
    <r>
      <t>2 - Type de vœux émis selon le diplôme préparé par les apprentis</t>
    </r>
    <r>
      <rPr>
        <sz val="9"/>
        <color theme="1"/>
        <rFont val="Arial"/>
        <family val="2"/>
      </rPr>
      <t xml:space="preserve"> (en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</si>
</sst>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sz val="9"/>
      <color theme="1"/>
      <name val="Arial"/>
      <family val="2"/>
    </font>
    <font>
      <i/>
      <sz val="9"/>
      <color theme="1"/>
      <name val="Arial"/>
      <family val="2"/>
    </font>
    <font>
      <b/>
      <sz val="9"/>
      <color theme="1"/>
      <name val="Arial"/>
      <family val="2"/>
    </font>
    <font>
      <b/>
      <sz val="8"/>
      <color theme="1"/>
      <name val="Arial"/>
      <family val="2"/>
    </font>
    <font>
      <sz val="8"/>
      <color theme="1"/>
      <name val="Arial"/>
      <family val="2"/>
    </font>
    <font>
      <sz val="11"/>
      <color theme="1"/>
      <name val="Arial"/>
      <family val="2"/>
    </font>
    <font>
      <sz val="9"/>
      <color rgb="FF000000"/>
      <name val="Arial"/>
      <family val="2"/>
    </font>
    <font>
      <b/>
      <sz val="9"/>
      <color rgb="FF000000"/>
      <name val="Arial"/>
      <family val="2"/>
    </font>
    <font>
      <b/>
      <sz val="8"/>
      <color rgb="FF000000"/>
      <name val="Arial"/>
      <family val="2"/>
    </font>
    <font>
      <sz val="8"/>
      <color rgb="FF000000"/>
      <name val="Arial"/>
      <family val="2"/>
    </font>
    <font>
      <i/>
      <sz val="8"/>
      <color theme="1"/>
      <name val="Arial"/>
      <family val="2"/>
    </font>
    <font>
      <sz val="9"/>
      <color theme="1"/>
      <name val="Arial Narrow"/>
      <family val="2"/>
    </font>
    <font>
      <b/>
      <sz val="9"/>
      <color theme="1"/>
      <name val="Arial Narrow"/>
      <family val="2"/>
    </font>
    <font>
      <b/>
      <vertAlign val="superscript"/>
      <sz val="9"/>
      <color theme="1"/>
      <name val="Arial"/>
      <family val="2"/>
    </font>
    <font>
      <vertAlign val="superscript"/>
      <sz val="9"/>
      <color theme="1"/>
      <name val="Arial"/>
      <family val="2"/>
    </font>
    <font>
      <vertAlign val="superscript"/>
      <sz val="8"/>
      <color rgb="FF000000"/>
      <name val="Arial"/>
      <family val="2"/>
    </font>
    <font>
      <b/>
      <i/>
      <vertAlign val="superscript"/>
      <sz val="9"/>
      <color theme="1"/>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2">
    <xf numFmtId="0" fontId="0" fillId="0" borderId="0" xfId="0"/>
    <xf numFmtId="0" fontId="1" fillId="0" borderId="0" xfId="0" applyFont="1"/>
    <xf numFmtId="0" fontId="0" fillId="0" borderId="0" xfId="0" applyFill="1"/>
    <xf numFmtId="0" fontId="0" fillId="0" borderId="0" xfId="0" applyBorder="1"/>
    <xf numFmtId="0" fontId="2" fillId="0" borderId="0" xfId="0" applyFont="1"/>
    <xf numFmtId="1" fontId="2" fillId="0" borderId="0" xfId="0" applyNumberFormat="1" applyFont="1"/>
    <xf numFmtId="1" fontId="2" fillId="0" borderId="3" xfId="0" applyNumberFormat="1" applyFont="1" applyBorder="1" applyAlignment="1">
      <alignment horizontal="center" vertical="center"/>
    </xf>
    <xf numFmtId="0" fontId="2" fillId="0" borderId="4" xfId="0" applyFont="1" applyBorder="1"/>
    <xf numFmtId="0" fontId="4" fillId="0" borderId="1" xfId="0" applyFont="1" applyBorder="1"/>
    <xf numFmtId="3" fontId="3" fillId="0" borderId="5" xfId="0" applyNumberFormat="1" applyFont="1" applyBorder="1" applyAlignment="1">
      <alignment horizontal="right" indent="1"/>
    </xf>
    <xf numFmtId="3" fontId="2" fillId="0" borderId="5" xfId="0" applyNumberFormat="1" applyFont="1" applyBorder="1" applyAlignment="1">
      <alignment horizontal="right" indent="1"/>
    </xf>
    <xf numFmtId="1" fontId="2" fillId="0" borderId="6" xfId="0" applyNumberFormat="1" applyFont="1" applyBorder="1" applyAlignment="1">
      <alignment horizontal="right" indent="1"/>
    </xf>
    <xf numFmtId="1" fontId="3" fillId="0" borderId="6" xfId="0" applyNumberFormat="1" applyFont="1" applyBorder="1" applyAlignment="1">
      <alignment horizontal="right" indent="1"/>
    </xf>
    <xf numFmtId="3" fontId="4" fillId="0" borderId="2" xfId="0" applyNumberFormat="1" applyFont="1" applyBorder="1" applyAlignment="1">
      <alignment horizontal="right" indent="1"/>
    </xf>
    <xf numFmtId="1" fontId="4" fillId="0" borderId="3" xfId="0" applyNumberFormat="1" applyFont="1" applyBorder="1" applyAlignment="1">
      <alignment horizontal="right" indent="1"/>
    </xf>
    <xf numFmtId="0" fontId="4" fillId="0" borderId="0" xfId="0" applyFont="1" applyBorder="1"/>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3" fontId="2" fillId="0" borderId="0" xfId="0" applyNumberFormat="1" applyFont="1" applyFill="1" applyBorder="1" applyAlignment="1">
      <alignment horizontal="left" vertical="center" wrapText="1"/>
    </xf>
    <xf numFmtId="0" fontId="2" fillId="0" borderId="0" xfId="0" applyFont="1" applyAlignment="1">
      <alignment horizontal="left"/>
    </xf>
    <xf numFmtId="0" fontId="4" fillId="0" borderId="0" xfId="0" applyFont="1" applyAlignment="1">
      <alignment horizontal="left"/>
    </xf>
    <xf numFmtId="0" fontId="2" fillId="0" borderId="0" xfId="0" quotePrefix="1" applyFont="1" applyFill="1" applyBorder="1" applyAlignment="1">
      <alignment horizontal="left" vertical="center" wrapText="1"/>
    </xf>
    <xf numFmtId="1" fontId="2" fillId="0" borderId="0" xfId="0" applyNumberFormat="1" applyFont="1" applyFill="1" applyAlignment="1">
      <alignment horizontal="center" vertical="center"/>
    </xf>
    <xf numFmtId="1" fontId="2" fillId="0" borderId="0" xfId="0" applyNumberFormat="1" applyFont="1" applyAlignment="1">
      <alignment horizontal="center" vertical="center"/>
    </xf>
    <xf numFmtId="1" fontId="4" fillId="0" borderId="0" xfId="0" applyNumberFormat="1" applyFont="1" applyFill="1" applyAlignment="1">
      <alignment horizontal="center" vertical="center"/>
    </xf>
    <xf numFmtId="1" fontId="4" fillId="0" borderId="0" xfId="0" applyNumberFormat="1" applyFont="1" applyAlignment="1">
      <alignment horizontal="center" vertical="center"/>
    </xf>
    <xf numFmtId="0" fontId="2" fillId="0" borderId="0" xfId="0" applyFont="1" applyAlignment="1">
      <alignment wrapText="1"/>
    </xf>
    <xf numFmtId="0" fontId="2" fillId="0" borderId="0" xfId="0" applyFont="1" applyFill="1" applyAlignment="1">
      <alignment horizontal="left"/>
    </xf>
    <xf numFmtId="3" fontId="2" fillId="0" borderId="0" xfId="0" applyNumberFormat="1" applyFont="1" applyFill="1"/>
    <xf numFmtId="1" fontId="2" fillId="0" borderId="0" xfId="0" applyNumberFormat="1" applyFont="1" applyFill="1"/>
    <xf numFmtId="3" fontId="2" fillId="0" borderId="0" xfId="0" applyNumberFormat="1" applyFont="1"/>
    <xf numFmtId="0" fontId="6" fillId="0" borderId="0" xfId="0" applyFont="1" applyAlignment="1">
      <alignment wrapText="1"/>
    </xf>
    <xf numFmtId="0" fontId="2" fillId="0" borderId="5" xfId="0" applyFont="1" applyFill="1" applyBorder="1" applyAlignment="1">
      <alignment horizontal="left"/>
    </xf>
    <xf numFmtId="3" fontId="2" fillId="0" borderId="0" xfId="0" applyNumberFormat="1" applyFont="1" applyFill="1" applyBorder="1" applyAlignment="1">
      <alignment horizontal="right" vertical="center" indent="1"/>
    </xf>
    <xf numFmtId="0" fontId="4" fillId="0" borderId="2" xfId="0" applyFont="1" applyBorder="1"/>
    <xf numFmtId="3" fontId="4" fillId="0" borderId="7" xfId="0" applyNumberFormat="1" applyFont="1" applyBorder="1" applyAlignment="1">
      <alignment horizontal="right" vertical="center" indent="1"/>
    </xf>
    <xf numFmtId="0" fontId="2" fillId="0" borderId="0" xfId="0" applyFont="1" applyBorder="1"/>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xf numFmtId="0" fontId="2" fillId="0" borderId="6" xfId="0" applyFont="1" applyBorder="1" applyAlignment="1"/>
    <xf numFmtId="3" fontId="2" fillId="0" borderId="6" xfId="0" applyNumberFormat="1" applyFont="1" applyBorder="1" applyAlignment="1">
      <alignment horizontal="right" indent="1"/>
    </xf>
    <xf numFmtId="0" fontId="2" fillId="0" borderId="4" xfId="0" applyFont="1" applyBorder="1" applyAlignment="1">
      <alignment horizontal="left"/>
    </xf>
    <xf numFmtId="0" fontId="2" fillId="0" borderId="4" xfId="0" quotePrefix="1" applyFont="1" applyBorder="1"/>
    <xf numFmtId="0" fontId="4" fillId="0" borderId="12" xfId="0" applyFont="1" applyBorder="1"/>
    <xf numFmtId="0" fontId="4" fillId="0" borderId="13" xfId="0" applyFont="1" applyBorder="1"/>
    <xf numFmtId="0" fontId="4" fillId="0" borderId="1" xfId="0" applyFont="1" applyBorder="1" applyAlignment="1">
      <alignment horizontal="center" vertical="center" wrapText="1"/>
    </xf>
    <xf numFmtId="0" fontId="2" fillId="0" borderId="4" xfId="0" applyFont="1" applyBorder="1" applyAlignment="1"/>
    <xf numFmtId="1" fontId="2" fillId="0" borderId="4" xfId="0" applyNumberFormat="1" applyFont="1" applyBorder="1" applyAlignment="1">
      <alignment horizontal="right" indent="1"/>
    </xf>
    <xf numFmtId="3" fontId="4" fillId="0" borderId="12" xfId="0" applyNumberFormat="1" applyFont="1" applyBorder="1"/>
    <xf numFmtId="3" fontId="4" fillId="0" borderId="13" xfId="0" applyNumberFormat="1" applyFont="1" applyBorder="1"/>
    <xf numFmtId="0" fontId="4" fillId="0" borderId="2" xfId="0" applyFont="1" applyFill="1" applyBorder="1" applyAlignment="1">
      <alignment horizontal="center" vertical="center" wrapText="1"/>
    </xf>
    <xf numFmtId="0" fontId="2" fillId="0" borderId="5" xfId="0" applyFont="1" applyFill="1" applyBorder="1" applyAlignment="1"/>
    <xf numFmtId="1" fontId="2" fillId="0" borderId="5" xfId="0" applyNumberFormat="1" applyFont="1" applyFill="1" applyBorder="1" applyAlignment="1">
      <alignment horizontal="right" indent="1"/>
    </xf>
    <xf numFmtId="3" fontId="4" fillId="0" borderId="9" xfId="0" applyNumberFormat="1" applyFont="1" applyFill="1" applyBorder="1"/>
    <xf numFmtId="3" fontId="4" fillId="0" borderId="10" xfId="0" applyNumberFormat="1" applyFont="1" applyBorder="1"/>
    <xf numFmtId="1" fontId="4" fillId="0" borderId="10" xfId="0" applyNumberFormat="1" applyFont="1" applyBorder="1" applyAlignment="1">
      <alignment horizontal="right" indent="1"/>
    </xf>
    <xf numFmtId="1" fontId="4" fillId="0" borderId="8" xfId="0" applyNumberFormat="1" applyFont="1" applyFill="1" applyBorder="1" applyAlignment="1">
      <alignment horizontal="right" indent="1"/>
    </xf>
    <xf numFmtId="1" fontId="4" fillId="0" borderId="11" xfId="0" applyNumberFormat="1" applyFont="1" applyBorder="1" applyAlignment="1">
      <alignment horizontal="right" indent="1"/>
    </xf>
    <xf numFmtId="3" fontId="4" fillId="0" borderId="11" xfId="0" applyNumberFormat="1" applyFont="1" applyBorder="1" applyAlignment="1">
      <alignment horizontal="right" indent="1"/>
    </xf>
    <xf numFmtId="0" fontId="7" fillId="0" borderId="0" xfId="0" applyFont="1"/>
    <xf numFmtId="0" fontId="2" fillId="0" borderId="0" xfId="0" applyFont="1" applyAlignment="1">
      <alignment horizontal="center"/>
    </xf>
    <xf numFmtId="0" fontId="2" fillId="0" borderId="0" xfId="0" applyFont="1" applyAlignment="1">
      <alignment vertical="center"/>
    </xf>
    <xf numFmtId="164" fontId="2" fillId="0" borderId="0" xfId="0" applyNumberFormat="1" applyFont="1"/>
    <xf numFmtId="164" fontId="2" fillId="0" borderId="0" xfId="0" applyNumberFormat="1" applyFont="1" applyAlignment="1">
      <alignment horizontal="center"/>
    </xf>
    <xf numFmtId="0" fontId="2" fillId="0" borderId="0" xfId="0" applyFont="1" applyFill="1" applyBorder="1"/>
    <xf numFmtId="0" fontId="4" fillId="0" borderId="0" xfId="0" applyFont="1" applyFill="1" applyBorder="1"/>
    <xf numFmtId="0" fontId="2" fillId="0" borderId="0" xfId="0" quotePrefix="1" applyFont="1" applyFill="1" applyBorder="1"/>
    <xf numFmtId="0" fontId="2" fillId="0" borderId="0" xfId="0" applyFont="1" applyFill="1" applyBorder="1" applyAlignment="1">
      <alignment horizontal="right" indent="1"/>
    </xf>
    <xf numFmtId="3" fontId="2" fillId="0" borderId="0" xfId="0" applyNumberFormat="1" applyFont="1" applyFill="1" applyBorder="1" applyAlignment="1">
      <alignment horizontal="right" vertical="center" wrapText="1" indent="1"/>
    </xf>
    <xf numFmtId="0" fontId="2" fillId="0" borderId="0" xfId="0" applyFont="1" applyFill="1" applyBorder="1" applyAlignment="1">
      <alignment horizontal="right" vertical="center" wrapText="1" indent="1"/>
    </xf>
    <xf numFmtId="164" fontId="2" fillId="0" borderId="0" xfId="0" applyNumberFormat="1" applyFont="1" applyFill="1" applyBorder="1" applyAlignment="1">
      <alignment horizontal="right" indent="1"/>
    </xf>
    <xf numFmtId="0" fontId="7" fillId="0" borderId="0" xfId="0" applyFont="1" applyFill="1"/>
    <xf numFmtId="0" fontId="2" fillId="0" borderId="0" xfId="0" applyFont="1" applyBorder="1" applyAlignment="1">
      <alignment horizontal="left"/>
    </xf>
    <xf numFmtId="1" fontId="2" fillId="0" borderId="0" xfId="0" applyNumberFormat="1" applyFont="1" applyFill="1" applyBorder="1"/>
    <xf numFmtId="0" fontId="4" fillId="0" borderId="2" xfId="0" quotePrefix="1" applyFont="1" applyBorder="1" applyAlignment="1">
      <alignment horizontal="center" vertical="center"/>
    </xf>
    <xf numFmtId="1" fontId="4" fillId="0" borderId="2" xfId="0" applyNumberFormat="1" applyFont="1" applyBorder="1" applyAlignment="1">
      <alignment horizontal="right" indent="1"/>
    </xf>
    <xf numFmtId="0" fontId="6" fillId="0" borderId="0" xfId="0" applyFont="1"/>
    <xf numFmtId="3" fontId="4" fillId="0" borderId="13" xfId="0" applyNumberFormat="1" applyFont="1" applyBorder="1" applyAlignment="1">
      <alignment horizontal="right" indent="1"/>
    </xf>
    <xf numFmtId="0" fontId="2" fillId="0" borderId="2"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Alignment="1">
      <alignment horizontal="left"/>
    </xf>
    <xf numFmtId="0" fontId="14" fillId="0" borderId="0" xfId="0" applyFont="1" applyAlignment="1">
      <alignment horizontal="left"/>
    </xf>
    <xf numFmtId="0" fontId="4" fillId="0" borderId="0" xfId="0" applyFont="1" applyFill="1" applyBorder="1" applyAlignment="1">
      <alignment horizontal="left" vertical="center" wrapText="1"/>
    </xf>
    <xf numFmtId="0" fontId="3" fillId="0" borderId="4" xfId="0" quotePrefix="1" applyFont="1" applyBorder="1" applyAlignment="1">
      <alignment horizontal="left" indent="2"/>
    </xf>
    <xf numFmtId="0" fontId="2" fillId="0" borderId="4" xfId="0" applyFont="1" applyBorder="1" applyAlignment="1">
      <alignment horizontal="left" indent="1"/>
    </xf>
    <xf numFmtId="0" fontId="6" fillId="0" borderId="0" xfId="0" applyFont="1" applyAlignment="1"/>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0" fontId="2" fillId="0" borderId="1" xfId="0" applyFont="1" applyBorder="1" applyAlignment="1">
      <alignment vertical="center"/>
    </xf>
    <xf numFmtId="0" fontId="2" fillId="0" borderId="4" xfId="0" applyFont="1" applyBorder="1" applyAlignment="1">
      <alignment horizontal="center"/>
    </xf>
    <xf numFmtId="0" fontId="2" fillId="0" borderId="5" xfId="0" applyFont="1" applyFill="1" applyBorder="1" applyAlignment="1">
      <alignment horizontal="center"/>
    </xf>
    <xf numFmtId="0" fontId="2" fillId="0" borderId="6" xfId="0" applyFont="1" applyBorder="1" applyAlignment="1">
      <alignment horizontal="center"/>
    </xf>
    <xf numFmtId="1" fontId="2" fillId="0" borderId="4" xfId="0" applyNumberFormat="1" applyFont="1" applyBorder="1" applyAlignment="1">
      <alignment horizontal="center"/>
    </xf>
    <xf numFmtId="1" fontId="2" fillId="0" borderId="5" xfId="0" applyNumberFormat="1" applyFont="1" applyFill="1" applyBorder="1" applyAlignment="1">
      <alignment horizontal="center"/>
    </xf>
    <xf numFmtId="1" fontId="2" fillId="0" borderId="6" xfId="0" applyNumberFormat="1" applyFont="1" applyBorder="1" applyAlignment="1">
      <alignment horizontal="center"/>
    </xf>
    <xf numFmtId="3" fontId="2" fillId="0" borderId="6" xfId="0" applyNumberFormat="1" applyFont="1" applyBorder="1" applyAlignment="1">
      <alignment horizontal="center"/>
    </xf>
    <xf numFmtId="1" fontId="4" fillId="0" borderId="10" xfId="0" applyNumberFormat="1" applyFont="1" applyBorder="1" applyAlignment="1">
      <alignment horizontal="center"/>
    </xf>
    <xf numFmtId="1" fontId="4" fillId="0" borderId="8" xfId="0" applyNumberFormat="1" applyFont="1" applyFill="1" applyBorder="1" applyAlignment="1">
      <alignment horizontal="center"/>
    </xf>
    <xf numFmtId="1" fontId="4" fillId="0" borderId="11" xfId="0" applyNumberFormat="1" applyFont="1" applyBorder="1" applyAlignment="1">
      <alignment horizontal="center"/>
    </xf>
    <xf numFmtId="3" fontId="4" fillId="0" borderId="11" xfId="0" applyNumberFormat="1" applyFont="1" applyBorder="1" applyAlignment="1">
      <alignment horizontal="center"/>
    </xf>
    <xf numFmtId="3" fontId="4" fillId="0" borderId="12" xfId="0" applyNumberFormat="1" applyFont="1" applyBorder="1" applyAlignment="1">
      <alignment horizontal="center"/>
    </xf>
    <xf numFmtId="3" fontId="4" fillId="0" borderId="9" xfId="0" applyNumberFormat="1" applyFont="1" applyFill="1" applyBorder="1" applyAlignment="1">
      <alignment horizontal="center"/>
    </xf>
    <xf numFmtId="3" fontId="4" fillId="0" borderId="13" xfId="0" applyNumberFormat="1" applyFont="1" applyBorder="1" applyAlignment="1">
      <alignment horizontal="center"/>
    </xf>
    <xf numFmtId="0" fontId="4" fillId="0" borderId="15" xfId="0" applyFont="1" applyBorder="1" applyAlignment="1">
      <alignment horizontal="left"/>
    </xf>
    <xf numFmtId="0" fontId="11" fillId="0" borderId="14" xfId="0" applyFont="1" applyBorder="1" applyAlignment="1">
      <alignment horizontal="left" wrapText="1"/>
    </xf>
    <xf numFmtId="0" fontId="17" fillId="0" borderId="14" xfId="0" applyFont="1" applyBorder="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horizontal="right"/>
    </xf>
    <xf numFmtId="0" fontId="6" fillId="0" borderId="0" xfId="0" applyFont="1" applyAlignment="1">
      <alignment horizontal="right"/>
    </xf>
    <xf numFmtId="0" fontId="4" fillId="0" borderId="0" xfId="0" applyFont="1" applyAlignment="1">
      <alignment horizontal="left"/>
    </xf>
    <xf numFmtId="0" fontId="10" fillId="0" borderId="0" xfId="0" applyFont="1" applyAlignment="1">
      <alignment horizontal="left"/>
    </xf>
    <xf numFmtId="0" fontId="6" fillId="0" borderId="0" xfId="0" applyFont="1" applyAlignment="1">
      <alignment horizontal="left"/>
    </xf>
    <xf numFmtId="0" fontId="4" fillId="0" borderId="0" xfId="0" applyFont="1" applyFill="1" applyBorder="1" applyAlignment="1">
      <alignment horizontal="left"/>
    </xf>
    <xf numFmtId="0" fontId="5" fillId="0" borderId="0" xfId="0" applyFont="1" applyAlignment="1">
      <alignment horizontal="left"/>
    </xf>
    <xf numFmtId="0" fontId="9" fillId="0" borderId="0" xfId="0" applyFont="1" applyBorder="1" applyAlignment="1">
      <alignment horizontal="left" wrapText="1"/>
    </xf>
    <xf numFmtId="0" fontId="2" fillId="0" borderId="0" xfId="0" applyFont="1" applyAlignment="1">
      <alignment horizontal="left" wrapText="1"/>
    </xf>
    <xf numFmtId="0" fontId="4" fillId="0" borderId="0" xfId="0" applyFont="1" applyAlignment="1">
      <alignment horizontal="left" wrapText="1"/>
    </xf>
    <xf numFmtId="0" fontId="9" fillId="0" borderId="0" xfId="0" applyFont="1" applyAlignment="1">
      <alignment horizontal="left" wrapText="1"/>
    </xf>
    <xf numFmtId="0" fontId="2" fillId="0" borderId="0" xfId="0" applyFont="1" applyAlignment="1">
      <alignment wrapText="1"/>
    </xf>
    <xf numFmtId="0" fontId="4" fillId="0" borderId="14"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FFFF99"/>
      <color rgb="FFFF3300"/>
      <color rgb="FFD0553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Apprentis inscrits en 1</a:t>
            </a:r>
            <a:r>
              <a:rPr lang="fr-FR" sz="800" baseline="30000">
                <a:latin typeface="Arial" panose="020B0604020202020204" pitchFamily="34" charset="0"/>
                <a:cs typeface="Arial" panose="020B0604020202020204" pitchFamily="34" charset="0"/>
              </a:rPr>
              <a:t>re </a:t>
            </a:r>
            <a:r>
              <a:rPr lang="fr-FR" sz="800">
                <a:latin typeface="Arial" panose="020B0604020202020204" pitchFamily="34" charset="0"/>
                <a:cs typeface="Arial" panose="020B0604020202020204" pitchFamily="34" charset="0"/>
              </a:rPr>
              <a:t>année de CAP</a:t>
            </a:r>
          </a:p>
        </c:rich>
      </c:tx>
      <c:layout/>
      <c:overlay val="0"/>
    </c:title>
    <c:autoTitleDeleted val="0"/>
    <c:plotArea>
      <c:layout/>
      <c:pieChart>
        <c:varyColors val="1"/>
        <c:ser>
          <c:idx val="0"/>
          <c:order val="0"/>
          <c:dLbls>
            <c:dLbl>
              <c:idx val="0"/>
              <c:layout>
                <c:manualLayout>
                  <c:x val="-0.10074116081750162"/>
                  <c:y val="-7.7318426799703466E-2"/>
                </c:manualLayout>
              </c:layout>
              <c:tx>
                <c:rich>
                  <a:bodyPr/>
                  <a:lstStyle/>
                  <a:p>
                    <a:r>
                      <a:rPr lang="en-US"/>
                      <a:t>57</a:t>
                    </a:r>
                  </a:p>
                </c:rich>
              </c:tx>
              <c:showLegendKey val="0"/>
              <c:showVal val="0"/>
              <c:showCatName val="0"/>
              <c:showSerName val="0"/>
              <c:showPercent val="1"/>
              <c:showBubbleSize val="0"/>
            </c:dLbl>
            <c:dLbl>
              <c:idx val="1"/>
              <c:layout/>
              <c:tx>
                <c:rich>
                  <a:bodyPr/>
                  <a:lstStyle/>
                  <a:p>
                    <a:r>
                      <a:rPr lang="en-US"/>
                      <a:t>15</a:t>
                    </a:r>
                  </a:p>
                </c:rich>
              </c:tx>
              <c:showLegendKey val="0"/>
              <c:showVal val="0"/>
              <c:showCatName val="0"/>
              <c:showSerName val="0"/>
              <c:showPercent val="1"/>
              <c:showBubbleSize val="0"/>
            </c:dLbl>
            <c:dLbl>
              <c:idx val="2"/>
              <c:layout/>
              <c:tx>
                <c:rich>
                  <a:bodyPr/>
                  <a:lstStyle/>
                  <a:p>
                    <a:r>
                      <a:rPr lang="en-US"/>
                      <a:t>28</a:t>
                    </a:r>
                  </a:p>
                </c:rich>
              </c:tx>
              <c:showLegendKey val="0"/>
              <c:showVal val="0"/>
              <c:showCatName val="0"/>
              <c:showSerName val="0"/>
              <c:showPercent val="1"/>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1"/>
            <c:showBubbleSize val="0"/>
            <c:showLeaderLines val="1"/>
          </c:dLbls>
          <c:cat>
            <c:strRef>
              <c:f>('Figure 2'!$B$21,'Figure 2'!$C$21,'Figure 2'!$D$21)</c:f>
              <c:strCache>
                <c:ptCount val="3"/>
                <c:pt idx="0">
                  <c:v>Au moins un vœu en apprentissage</c:v>
                </c:pt>
                <c:pt idx="1">
                  <c:v>Au moins un vœu en voie professionnelle scolaire (et pas de vœu en apprentissage)</c:v>
                </c:pt>
                <c:pt idx="2">
                  <c:v>Aucun vœu en voie professionnelle (et pas de vœu en apprentissage)</c:v>
                </c:pt>
              </c:strCache>
            </c:strRef>
          </c:cat>
          <c:val>
            <c:numRef>
              <c:f>('Figure 2'!$B$22,'Figure 2'!$C$22:$D$22)</c:f>
              <c:numCache>
                <c:formatCode>0</c:formatCode>
                <c:ptCount val="3"/>
                <c:pt idx="0">
                  <c:v>57.246983914209117</c:v>
                </c:pt>
                <c:pt idx="1">
                  <c:v>14.583333333333334</c:v>
                </c:pt>
                <c:pt idx="2">
                  <c:v>28.16968275245755</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sz="8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Apprentis inscrits en 2</a:t>
            </a:r>
            <a:r>
              <a:rPr lang="fr-FR" sz="800" baseline="30000">
                <a:latin typeface="Arial" panose="020B0604020202020204" pitchFamily="34" charset="0"/>
                <a:cs typeface="Arial" panose="020B0604020202020204" pitchFamily="34" charset="0"/>
              </a:rPr>
              <a:t>de </a:t>
            </a:r>
            <a:r>
              <a:rPr lang="fr-FR" sz="800">
                <a:latin typeface="Arial" panose="020B0604020202020204" pitchFamily="34" charset="0"/>
                <a:cs typeface="Arial" panose="020B0604020202020204" pitchFamily="34" charset="0"/>
              </a:rPr>
              <a:t>professionnelle</a:t>
            </a:r>
          </a:p>
        </c:rich>
      </c:tx>
      <c:layout>
        <c:manualLayout>
          <c:xMode val="edge"/>
          <c:yMode val="edge"/>
          <c:x val="0.20315553032359984"/>
          <c:y val="4.5662100456621002E-2"/>
        </c:manualLayout>
      </c:layout>
      <c:overlay val="0"/>
    </c:title>
    <c:autoTitleDeleted val="0"/>
    <c:plotArea>
      <c:layout/>
      <c:pieChart>
        <c:varyColors val="1"/>
        <c:ser>
          <c:idx val="0"/>
          <c:order val="0"/>
          <c:dLbls>
            <c:dLbl>
              <c:idx val="0"/>
              <c:layout/>
              <c:tx>
                <c:rich>
                  <a:bodyPr/>
                  <a:lstStyle/>
                  <a:p>
                    <a:r>
                      <a:rPr lang="en-US"/>
                      <a:t>57</a:t>
                    </a:r>
                  </a:p>
                </c:rich>
              </c:tx>
              <c:showLegendKey val="0"/>
              <c:showVal val="0"/>
              <c:showCatName val="0"/>
              <c:showSerName val="0"/>
              <c:showPercent val="1"/>
              <c:showBubbleSize val="0"/>
            </c:dLbl>
            <c:dLbl>
              <c:idx val="1"/>
              <c:layout/>
              <c:tx>
                <c:rich>
                  <a:bodyPr/>
                  <a:lstStyle/>
                  <a:p>
                    <a:r>
                      <a:rPr lang="en-US"/>
                      <a:t>18</a:t>
                    </a:r>
                  </a:p>
                </c:rich>
              </c:tx>
              <c:showLegendKey val="0"/>
              <c:showVal val="0"/>
              <c:showCatName val="0"/>
              <c:showSerName val="0"/>
              <c:showPercent val="1"/>
              <c:showBubbleSize val="0"/>
            </c:dLbl>
            <c:dLbl>
              <c:idx val="2"/>
              <c:layout/>
              <c:tx>
                <c:rich>
                  <a:bodyPr/>
                  <a:lstStyle/>
                  <a:p>
                    <a:r>
                      <a:rPr lang="en-US"/>
                      <a:t>25</a:t>
                    </a:r>
                  </a:p>
                </c:rich>
              </c:tx>
              <c:showLegendKey val="0"/>
              <c:showVal val="0"/>
              <c:showCatName val="0"/>
              <c:showSerName val="0"/>
              <c:showPercent val="1"/>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1"/>
            <c:showBubbleSize val="0"/>
            <c:showLeaderLines val="1"/>
          </c:dLbls>
          <c:cat>
            <c:strRef>
              <c:f>('Figure 2'!$B$21,'Figure 2'!$C$21,'Figure 2'!$D$21)</c:f>
              <c:strCache>
                <c:ptCount val="3"/>
                <c:pt idx="0">
                  <c:v>Au moins un vœu en apprentissage</c:v>
                </c:pt>
                <c:pt idx="1">
                  <c:v>Au moins un vœu en voie professionnelle scolaire (et pas de vœu en apprentissage)</c:v>
                </c:pt>
                <c:pt idx="2">
                  <c:v>Aucun vœu en voie professionnelle (et pas de vœu en apprentissage)</c:v>
                </c:pt>
              </c:strCache>
            </c:strRef>
          </c:cat>
          <c:val>
            <c:numRef>
              <c:f>('Figure 2'!$B$23,'Figure 2'!$C$23,'Figure 2'!$D$23)</c:f>
              <c:numCache>
                <c:formatCode>0</c:formatCode>
                <c:ptCount val="3"/>
                <c:pt idx="0">
                  <c:v>56.623885142484227</c:v>
                </c:pt>
                <c:pt idx="1">
                  <c:v>18.055253426147488</c:v>
                </c:pt>
                <c:pt idx="2">
                  <c:v>25.320861431368282</c:v>
                </c:pt>
              </c:numCache>
            </c:numRef>
          </c:val>
        </c:ser>
        <c:dLbls>
          <c:showLegendKey val="0"/>
          <c:showVal val="0"/>
          <c:showCatName val="0"/>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5"/>
          <c:order val="0"/>
          <c:tx>
            <c:strRef>
              <c:f>'Figure 3'!$B$22</c:f>
              <c:strCache>
                <c:ptCount val="1"/>
                <c:pt idx="0">
                  <c:v>Au moins un vœu en apprentissage</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3'!$A$23:$A$27</c:f>
              <c:strCache>
                <c:ptCount val="5"/>
                <c:pt idx="0">
                  <c:v>15 ans et moins</c:v>
                </c:pt>
                <c:pt idx="1">
                  <c:v>16 ans</c:v>
                </c:pt>
                <c:pt idx="2">
                  <c:v>17 ans</c:v>
                </c:pt>
                <c:pt idx="3">
                  <c:v>18 ans et plus</c:v>
                </c:pt>
                <c:pt idx="4">
                  <c:v>Total des apprentis</c:v>
                </c:pt>
              </c:strCache>
            </c:strRef>
          </c:cat>
          <c:val>
            <c:numRef>
              <c:f>'Figure 3'!$B$23:$B$27</c:f>
              <c:numCache>
                <c:formatCode>0</c:formatCode>
                <c:ptCount val="5"/>
                <c:pt idx="0">
                  <c:v>70.12173561650755</c:v>
                </c:pt>
                <c:pt idx="1">
                  <c:v>53.907113896056025</c:v>
                </c:pt>
                <c:pt idx="2">
                  <c:v>15.186028853454822</c:v>
                </c:pt>
                <c:pt idx="3">
                  <c:v>2.6533018867924527</c:v>
                </c:pt>
                <c:pt idx="4">
                  <c:v>57.176092067813393</c:v>
                </c:pt>
              </c:numCache>
            </c:numRef>
          </c:val>
        </c:ser>
        <c:ser>
          <c:idx val="4"/>
          <c:order val="1"/>
          <c:tx>
            <c:strRef>
              <c:f>'Figure 3'!$C$22</c:f>
              <c:strCache>
                <c:ptCount val="1"/>
                <c:pt idx="0">
                  <c:v>Au moins un vœu en voie professionnelle scolaire (et pas de vœu en apprentissage)</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3'!$A$23:$A$27</c:f>
              <c:strCache>
                <c:ptCount val="5"/>
                <c:pt idx="0">
                  <c:v>15 ans et moins</c:v>
                </c:pt>
                <c:pt idx="1">
                  <c:v>16 ans</c:v>
                </c:pt>
                <c:pt idx="2">
                  <c:v>17 ans</c:v>
                </c:pt>
                <c:pt idx="3">
                  <c:v>18 ans et plus</c:v>
                </c:pt>
                <c:pt idx="4">
                  <c:v>Total des apprentis</c:v>
                </c:pt>
              </c:strCache>
            </c:strRef>
          </c:cat>
          <c:val>
            <c:numRef>
              <c:f>'Figure 3'!$C$23:$C$27</c:f>
              <c:numCache>
                <c:formatCode>0</c:formatCode>
                <c:ptCount val="5"/>
                <c:pt idx="0">
                  <c:v>15.275041672980755</c:v>
                </c:pt>
                <c:pt idx="1">
                  <c:v>16.930826882909447</c:v>
                </c:pt>
                <c:pt idx="2">
                  <c:v>8.7699316628701602</c:v>
                </c:pt>
                <c:pt idx="3">
                  <c:v>2.4174528301886791</c:v>
                </c:pt>
                <c:pt idx="4">
                  <c:v>14.978344264323722</c:v>
                </c:pt>
              </c:numCache>
            </c:numRef>
          </c:val>
        </c:ser>
        <c:ser>
          <c:idx val="3"/>
          <c:order val="2"/>
          <c:tx>
            <c:strRef>
              <c:f>'Figure 3'!$D$22</c:f>
              <c:strCache>
                <c:ptCount val="1"/>
                <c:pt idx="0">
                  <c:v>Aucun vœu en voie professionnelle (et pas de vœu en apprentissage)</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3'!$A$23:$A$27</c:f>
              <c:strCache>
                <c:ptCount val="5"/>
                <c:pt idx="0">
                  <c:v>15 ans et moins</c:v>
                </c:pt>
                <c:pt idx="1">
                  <c:v>16 ans</c:v>
                </c:pt>
                <c:pt idx="2">
                  <c:v>17 ans</c:v>
                </c:pt>
                <c:pt idx="3">
                  <c:v>18 ans et plus</c:v>
                </c:pt>
                <c:pt idx="4">
                  <c:v>Total des apprentis</c:v>
                </c:pt>
              </c:strCache>
            </c:strRef>
          </c:cat>
          <c:val>
            <c:numRef>
              <c:f>'Figure 3'!$D$23:$D$27</c:f>
              <c:numCache>
                <c:formatCode>0</c:formatCode>
                <c:ptCount val="5"/>
                <c:pt idx="0">
                  <c:v>14.603222710511695</c:v>
                </c:pt>
                <c:pt idx="1">
                  <c:v>29.162059221034525</c:v>
                </c:pt>
                <c:pt idx="2">
                  <c:v>76.044039483675022</c:v>
                </c:pt>
                <c:pt idx="3">
                  <c:v>94.929245283018872</c:v>
                </c:pt>
                <c:pt idx="4">
                  <c:v>27.845563667862887</c:v>
                </c:pt>
              </c:numCache>
            </c:numRef>
          </c:val>
        </c:ser>
        <c:dLbls>
          <c:showLegendKey val="0"/>
          <c:showVal val="0"/>
          <c:showCatName val="0"/>
          <c:showSerName val="0"/>
          <c:showPercent val="0"/>
          <c:showBubbleSize val="0"/>
        </c:dLbls>
        <c:gapWidth val="63"/>
        <c:overlap val="100"/>
        <c:axId val="107917312"/>
        <c:axId val="107918848"/>
      </c:barChart>
      <c:catAx>
        <c:axId val="107917312"/>
        <c:scaling>
          <c:orientation val="maxMin"/>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918848"/>
        <c:crosses val="autoZero"/>
        <c:auto val="1"/>
        <c:lblAlgn val="ctr"/>
        <c:lblOffset val="50"/>
        <c:tickLblSkip val="1"/>
        <c:noMultiLvlLbl val="0"/>
      </c:catAx>
      <c:valAx>
        <c:axId val="107918848"/>
        <c:scaling>
          <c:orientation val="minMax"/>
        </c:scaling>
        <c:delete val="0"/>
        <c:axPos val="t"/>
        <c:majorGridlines/>
        <c:numFmt formatCode="0&quot; &quot;%"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917312"/>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5"/>
          <c:order val="0"/>
          <c:tx>
            <c:strRef>
              <c:f>'Figure 4'!$A$23</c:f>
              <c:strCache>
                <c:ptCount val="1"/>
                <c:pt idx="0">
                  <c:v>Favorisé A</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4'!$B$22,'Figure 4'!$C$22,'Figure 4'!$D$22,'Figure 4'!$E$22)</c:f>
              <c:strCache>
                <c:ptCount val="4"/>
                <c:pt idx="0">
                  <c:v>Au moins un vœu en apprentissage</c:v>
                </c:pt>
                <c:pt idx="1">
                  <c:v>Au moins un vœu en voie professionnelle scolaire (et pas de vœu en apprentissage)</c:v>
                </c:pt>
                <c:pt idx="2">
                  <c:v>Aucun vœu en voie professionnelle (et pas de vœu en apprentissage)</c:v>
                </c:pt>
                <c:pt idx="3">
                  <c:v>Total des apprentis</c:v>
                </c:pt>
              </c:strCache>
            </c:strRef>
          </c:cat>
          <c:val>
            <c:numRef>
              <c:f>('Figure 4'!$B$23,'Figure 4'!$C$23:$E$23)</c:f>
              <c:numCache>
                <c:formatCode>0</c:formatCode>
                <c:ptCount val="4"/>
                <c:pt idx="0">
                  <c:v>8.4158415841584162</c:v>
                </c:pt>
                <c:pt idx="1">
                  <c:v>8.6966046002190573</c:v>
                </c:pt>
                <c:pt idx="2">
                  <c:v>8.2594102133780876</c:v>
                </c:pt>
                <c:pt idx="3">
                  <c:v>8.4151027277634878</c:v>
                </c:pt>
              </c:numCache>
            </c:numRef>
          </c:val>
        </c:ser>
        <c:ser>
          <c:idx val="4"/>
          <c:order val="1"/>
          <c:tx>
            <c:strRef>
              <c:f>'Figure 4'!$A$24</c:f>
              <c:strCache>
                <c:ptCount val="1"/>
                <c:pt idx="0">
                  <c:v>Favorisé B</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4'!$B$22,'Figure 4'!$C$22,'Figure 4'!$D$22,'Figure 4'!$E$22)</c:f>
              <c:strCache>
                <c:ptCount val="4"/>
                <c:pt idx="0">
                  <c:v>Au moins un vœu en apprentissage</c:v>
                </c:pt>
                <c:pt idx="1">
                  <c:v>Au moins un vœu en voie professionnelle scolaire (et pas de vœu en apprentissage)</c:v>
                </c:pt>
                <c:pt idx="2">
                  <c:v>Aucun vœu en voie professionnelle (et pas de vœu en apprentissage)</c:v>
                </c:pt>
                <c:pt idx="3">
                  <c:v>Total des apprentis</c:v>
                </c:pt>
              </c:strCache>
            </c:strRef>
          </c:cat>
          <c:val>
            <c:numRef>
              <c:f>('Figure 4'!$B$24,'Figure 4'!$C$24:$E$24)</c:f>
              <c:numCache>
                <c:formatCode>0</c:formatCode>
                <c:ptCount val="4"/>
                <c:pt idx="0">
                  <c:v>14.345673697804562</c:v>
                </c:pt>
                <c:pt idx="1">
                  <c:v>12.836801752464403</c:v>
                </c:pt>
                <c:pt idx="2">
                  <c:v>12.766722608487173</c:v>
                </c:pt>
                <c:pt idx="3">
                  <c:v>13.708678670096218</c:v>
                </c:pt>
              </c:numCache>
            </c:numRef>
          </c:val>
        </c:ser>
        <c:ser>
          <c:idx val="3"/>
          <c:order val="2"/>
          <c:tx>
            <c:strRef>
              <c:f>'Figure 4'!$A$25</c:f>
              <c:strCache>
                <c:ptCount val="1"/>
                <c:pt idx="0">
                  <c:v>Moyenne</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4'!$B$22,'Figure 4'!$C$22,'Figure 4'!$D$22,'Figure 4'!$E$22)</c:f>
              <c:strCache>
                <c:ptCount val="4"/>
                <c:pt idx="0">
                  <c:v>Au moins un vœu en apprentissage</c:v>
                </c:pt>
                <c:pt idx="1">
                  <c:v>Au moins un vœu en voie professionnelle scolaire (et pas de vœu en apprentissage)</c:v>
                </c:pt>
                <c:pt idx="2">
                  <c:v>Aucun vœu en voie professionnelle (et pas de vœu en apprentissage)</c:v>
                </c:pt>
                <c:pt idx="3">
                  <c:v>Total des apprentis</c:v>
                </c:pt>
              </c:strCache>
            </c:strRef>
          </c:cat>
          <c:val>
            <c:numRef>
              <c:f>('Figure 4'!$B$25,'Figure 4'!$C$25:$E$25)</c:f>
              <c:numCache>
                <c:formatCode>0</c:formatCode>
                <c:ptCount val="4"/>
                <c:pt idx="0">
                  <c:v>50.172191132156691</c:v>
                </c:pt>
                <c:pt idx="1">
                  <c:v>48.630887185104051</c:v>
                </c:pt>
                <c:pt idx="2">
                  <c:v>42.495804363462</c:v>
                </c:pt>
                <c:pt idx="3">
                  <c:v>47.915277380838972</c:v>
                </c:pt>
              </c:numCache>
            </c:numRef>
          </c:val>
        </c:ser>
        <c:ser>
          <c:idx val="2"/>
          <c:order val="3"/>
          <c:tx>
            <c:strRef>
              <c:f>'Figure 4'!$A$26</c:f>
              <c:strCache>
                <c:ptCount val="1"/>
                <c:pt idx="0">
                  <c:v>Défavorisé</c:v>
                </c:pt>
              </c:strCache>
            </c:strRef>
          </c:tx>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4'!$B$22,'Figure 4'!$C$22,'Figure 4'!$D$22,'Figure 4'!$E$22)</c:f>
              <c:strCache>
                <c:ptCount val="4"/>
                <c:pt idx="0">
                  <c:v>Au moins un vœu en apprentissage</c:v>
                </c:pt>
                <c:pt idx="1">
                  <c:v>Au moins un vœu en voie professionnelle scolaire (et pas de vœu en apprentissage)</c:v>
                </c:pt>
                <c:pt idx="2">
                  <c:v>Aucun vœu en voie professionnelle (et pas de vœu en apprentissage)</c:v>
                </c:pt>
                <c:pt idx="3">
                  <c:v>Total des apprentis</c:v>
                </c:pt>
              </c:strCache>
            </c:strRef>
          </c:cat>
          <c:val>
            <c:numRef>
              <c:f>('Figure 4'!$B$26,'Figure 4'!$C$26:$E$26)</c:f>
              <c:numCache>
                <c:formatCode>0</c:formatCode>
                <c:ptCount val="4"/>
                <c:pt idx="0">
                  <c:v>27.066293585880327</c:v>
                </c:pt>
                <c:pt idx="1">
                  <c:v>29.835706462212485</c:v>
                </c:pt>
                <c:pt idx="2">
                  <c:v>36.478062814672739</c:v>
                </c:pt>
                <c:pt idx="3">
                  <c:v>29.960941221301326</c:v>
                </c:pt>
              </c:numCache>
            </c:numRef>
          </c:val>
        </c:ser>
        <c:dLbls>
          <c:showLegendKey val="0"/>
          <c:showVal val="0"/>
          <c:showCatName val="0"/>
          <c:showSerName val="0"/>
          <c:showPercent val="0"/>
          <c:showBubbleSize val="0"/>
        </c:dLbls>
        <c:gapWidth val="63"/>
        <c:overlap val="100"/>
        <c:axId val="115296512"/>
        <c:axId val="115306496"/>
      </c:barChart>
      <c:catAx>
        <c:axId val="115296512"/>
        <c:scaling>
          <c:orientation val="maxMin"/>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306496"/>
        <c:crosses val="autoZero"/>
        <c:auto val="1"/>
        <c:lblAlgn val="ctr"/>
        <c:lblOffset val="50"/>
        <c:tickLblSkip val="1"/>
        <c:noMultiLvlLbl val="0"/>
      </c:catAx>
      <c:valAx>
        <c:axId val="115306496"/>
        <c:scaling>
          <c:orientation val="minMax"/>
        </c:scaling>
        <c:delete val="0"/>
        <c:axPos val="t"/>
        <c:majorGridlines/>
        <c:numFmt formatCode="0&quot; &quot;%"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296512"/>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0"/>
        <c:ser>
          <c:idx val="0"/>
          <c:order val="0"/>
          <c:dPt>
            <c:idx val="0"/>
            <c:bubble3D val="0"/>
            <c:spPr>
              <a:solidFill>
                <a:schemeClr val="accent1">
                  <a:lumMod val="60000"/>
                  <a:lumOff val="40000"/>
                </a:schemeClr>
              </a:solidFill>
            </c:spPr>
          </c:dPt>
          <c:dPt>
            <c:idx val="2"/>
            <c:bubble3D val="0"/>
            <c:spPr>
              <a:solidFill>
                <a:srgbClr val="FF3300"/>
              </a:solidFill>
            </c:spPr>
          </c:dPt>
          <c:dPt>
            <c:idx val="3"/>
            <c:bubble3D val="0"/>
            <c:spPr>
              <a:solidFill>
                <a:srgbClr val="92D050"/>
              </a:solidFill>
            </c:spPr>
          </c:dPt>
          <c:dPt>
            <c:idx val="4"/>
            <c:bubble3D val="0"/>
            <c:spPr>
              <a:pattFill prst="dkVert">
                <a:fgClr>
                  <a:srgbClr val="FF3300"/>
                </a:fgClr>
                <a:bgClr>
                  <a:srgbClr val="92D050"/>
                </a:bgClr>
              </a:pattFill>
            </c:spPr>
          </c:dPt>
          <c:dLbls>
            <c:dLblPos val="ctr"/>
            <c:showLegendKey val="0"/>
            <c:showVal val="1"/>
            <c:showCatName val="0"/>
            <c:showSerName val="0"/>
            <c:showPercent val="0"/>
            <c:showBubbleSize val="0"/>
            <c:showLeaderLines val="1"/>
          </c:dLbls>
          <c:cat>
            <c:strRef>
              <c:f>'Figure 6'!$A$23:$A$27</c:f>
              <c:strCache>
                <c:ptCount val="5"/>
                <c:pt idx="0">
                  <c:v>Un seul vœu, en apprentissage</c:v>
                </c:pt>
                <c:pt idx="1">
                  <c:v>Plusieurs vœux, en apprentissage</c:v>
                </c:pt>
                <c:pt idx="2">
                  <c:v>Apprentissage + vœu(x) en voie pro</c:v>
                </c:pt>
                <c:pt idx="3">
                  <c:v>Apprentissage + vœu(x) en voie GT</c:v>
                </c:pt>
                <c:pt idx="4">
                  <c:v>Apprentissage + vœu(x) en voie pro et voie GT</c:v>
                </c:pt>
              </c:strCache>
            </c:strRef>
          </c:cat>
          <c:val>
            <c:numRef>
              <c:f>'Figure 6'!$C$23:$C$27</c:f>
              <c:numCache>
                <c:formatCode>0</c:formatCode>
                <c:ptCount val="5"/>
                <c:pt idx="0">
                  <c:v>27.828759414769284</c:v>
                </c:pt>
                <c:pt idx="1">
                  <c:v>4.9389663232620551</c:v>
                </c:pt>
                <c:pt idx="2">
                  <c:v>57.713617868582809</c:v>
                </c:pt>
                <c:pt idx="3">
                  <c:v>4.3632585923296681</c:v>
                </c:pt>
                <c:pt idx="4">
                  <c:v>5.1553978010561856</c:v>
                </c:pt>
              </c:numCache>
            </c:numRef>
          </c:val>
        </c:ser>
        <c:dLbls>
          <c:dLblPos val="ctr"/>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4</xdr:col>
      <xdr:colOff>38100</xdr:colOff>
      <xdr:row>14</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1</xdr:row>
      <xdr:rowOff>57150</xdr:rowOff>
    </xdr:from>
    <xdr:to>
      <xdr:col>7</xdr:col>
      <xdr:colOff>723900</xdr:colOff>
      <xdr:row>14</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1</xdr:row>
      <xdr:rowOff>76202</xdr:rowOff>
    </xdr:from>
    <xdr:to>
      <xdr:col>7</xdr:col>
      <xdr:colOff>419100</xdr:colOff>
      <xdr:row>15</xdr:row>
      <xdr:rowOff>142876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1</xdr:row>
      <xdr:rowOff>76202</xdr:rowOff>
    </xdr:from>
    <xdr:to>
      <xdr:col>6</xdr:col>
      <xdr:colOff>733424</xdr:colOff>
      <xdr:row>15</xdr:row>
      <xdr:rowOff>142876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542925</xdr:colOff>
      <xdr:row>2</xdr:row>
      <xdr:rowOff>76200</xdr:rowOff>
    </xdr:from>
    <xdr:to>
      <xdr:col>12</xdr:col>
      <xdr:colOff>704293</xdr:colOff>
      <xdr:row>33</xdr:row>
      <xdr:rowOff>65927</xdr:rowOff>
    </xdr:to>
    <xdr:pic>
      <xdr:nvPicPr>
        <xdr:cNvPr id="2" name="Image 1"/>
        <xdr:cNvPicPr>
          <a:picLocks noChangeAspect="1"/>
        </xdr:cNvPicPr>
      </xdr:nvPicPr>
      <xdr:blipFill>
        <a:blip xmlns:r="http://schemas.openxmlformats.org/officeDocument/2006/relationships" r:embed="rId1"/>
        <a:stretch>
          <a:fillRect/>
        </a:stretch>
      </xdr:blipFill>
      <xdr:spPr>
        <a:xfrm>
          <a:off x="3495675" y="600075"/>
          <a:ext cx="4457143" cy="59904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xdr:colOff>
      <xdr:row>1</xdr:row>
      <xdr:rowOff>57150</xdr:rowOff>
    </xdr:from>
    <xdr:to>
      <xdr:col>1</xdr:col>
      <xdr:colOff>642937</xdr:colOff>
      <xdr:row>15</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abSelected="1" zoomScale="120" zoomScaleNormal="120" workbookViewId="0">
      <selection sqref="A1:C1"/>
    </sheetView>
  </sheetViews>
  <sheetFormatPr baseColWidth="10" defaultRowHeight="12" x14ac:dyDescent="0.2"/>
  <cols>
    <col min="1" max="1" width="63.42578125" style="4" customWidth="1"/>
    <col min="2" max="2" width="11.42578125" style="4"/>
    <col min="3" max="3" width="8.28515625" style="5" customWidth="1"/>
    <col min="4" max="4" width="4.140625" style="4" customWidth="1"/>
    <col min="5" max="16384" width="11.42578125" style="4"/>
  </cols>
  <sheetData>
    <row r="1" spans="1:3" ht="13.5" x14ac:dyDescent="0.2">
      <c r="A1" s="104" t="s">
        <v>176</v>
      </c>
      <c r="B1" s="104"/>
      <c r="C1" s="104"/>
    </row>
    <row r="2" spans="1:3" ht="24" x14ac:dyDescent="0.2">
      <c r="A2" s="89" t="s">
        <v>142</v>
      </c>
      <c r="B2" s="79" t="s">
        <v>140</v>
      </c>
      <c r="C2" s="6" t="s">
        <v>141</v>
      </c>
    </row>
    <row r="3" spans="1:3" x14ac:dyDescent="0.2">
      <c r="A3" s="85" t="s">
        <v>93</v>
      </c>
      <c r="B3" s="10">
        <v>23100</v>
      </c>
      <c r="C3" s="11">
        <v>57.176092067813393</v>
      </c>
    </row>
    <row r="4" spans="1:3" x14ac:dyDescent="0.2">
      <c r="A4" s="85" t="s">
        <v>94</v>
      </c>
      <c r="B4" s="10">
        <v>17300</v>
      </c>
      <c r="C4" s="11">
        <v>42.823907932186607</v>
      </c>
    </row>
    <row r="5" spans="1:3" x14ac:dyDescent="0.2">
      <c r="A5" s="84" t="s">
        <v>110</v>
      </c>
      <c r="B5" s="9">
        <v>6100</v>
      </c>
      <c r="C5" s="12">
        <v>14.978344264323722</v>
      </c>
    </row>
    <row r="6" spans="1:3" ht="13.5" x14ac:dyDescent="0.2">
      <c r="A6" s="84" t="s">
        <v>155</v>
      </c>
      <c r="B6" s="9">
        <v>11300</v>
      </c>
      <c r="C6" s="12">
        <v>27.845563667862887</v>
      </c>
    </row>
    <row r="7" spans="1:3" x14ac:dyDescent="0.2">
      <c r="A7" s="8" t="s">
        <v>50</v>
      </c>
      <c r="B7" s="13">
        <v>40400</v>
      </c>
      <c r="C7" s="14">
        <v>100</v>
      </c>
    </row>
    <row r="8" spans="1:3" ht="37.5" customHeight="1" x14ac:dyDescent="0.2">
      <c r="A8" s="105" t="s">
        <v>145</v>
      </c>
      <c r="B8" s="106"/>
      <c r="C8" s="106"/>
    </row>
    <row r="9" spans="1:3" ht="25.5" customHeight="1" x14ac:dyDescent="0.2">
      <c r="A9" s="107" t="s">
        <v>146</v>
      </c>
      <c r="B9" s="107"/>
      <c r="C9" s="107"/>
    </row>
    <row r="10" spans="1:3" ht="26.25" customHeight="1" x14ac:dyDescent="0.2">
      <c r="A10" s="108" t="s">
        <v>139</v>
      </c>
      <c r="B10" s="108"/>
      <c r="C10" s="108"/>
    </row>
    <row r="11" spans="1:3" ht="24.75" customHeight="1" x14ac:dyDescent="0.2">
      <c r="A11" s="108" t="s">
        <v>147</v>
      </c>
      <c r="B11" s="108"/>
      <c r="C11" s="108"/>
    </row>
    <row r="12" spans="1:3" ht="12.75" customHeight="1" x14ac:dyDescent="0.2">
      <c r="A12" s="109" t="s">
        <v>174</v>
      </c>
      <c r="B12" s="109"/>
      <c r="C12" s="109"/>
    </row>
    <row r="13" spans="1:3" ht="12.75" customHeight="1" x14ac:dyDescent="0.2"/>
  </sheetData>
  <mergeCells count="6">
    <mergeCell ref="A1:C1"/>
    <mergeCell ref="A8:C8"/>
    <mergeCell ref="A9:C9"/>
    <mergeCell ref="A11:C11"/>
    <mergeCell ref="A12:C12"/>
    <mergeCell ref="A10:C10"/>
  </mergeCells>
  <pageMargins left="0.23622047244094491" right="0.23622047244094491" top="0.74803149606299213" bottom="0.74803149606299213" header="0.31496062992125984" footer="0.31496062992125984"/>
  <pageSetup paperSize="9" orientation="portrait" r:id="rId1"/>
  <headerFooter>
    <oddHeader>&amp;L&amp;Z&amp;F --- &amp;A
&amp;D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80" zoomScaleNormal="80" workbookViewId="0">
      <selection activeCell="I11" sqref="I11"/>
    </sheetView>
  </sheetViews>
  <sheetFormatPr baseColWidth="10" defaultRowHeight="12" x14ac:dyDescent="0.2"/>
  <cols>
    <col min="1" max="1" width="35.28515625" style="36" customWidth="1"/>
    <col min="2" max="6" width="12" style="36" customWidth="1"/>
    <col min="7" max="7" width="11.42578125" style="36"/>
    <col min="8" max="16384" width="11.42578125" style="4"/>
  </cols>
  <sheetData>
    <row r="1" spans="1:6" x14ac:dyDescent="0.2">
      <c r="A1" s="36" t="s">
        <v>115</v>
      </c>
    </row>
    <row r="2" spans="1:6" x14ac:dyDescent="0.2">
      <c r="A2" s="15" t="s">
        <v>131</v>
      </c>
    </row>
    <row r="3" spans="1:6" ht="48" x14ac:dyDescent="0.2">
      <c r="A3" s="37" t="s">
        <v>111</v>
      </c>
      <c r="B3" s="46" t="s">
        <v>116</v>
      </c>
      <c r="C3" s="46" t="s">
        <v>117</v>
      </c>
      <c r="D3" s="51" t="s">
        <v>118</v>
      </c>
      <c r="E3" s="38" t="s">
        <v>92</v>
      </c>
      <c r="F3" s="38" t="s">
        <v>95</v>
      </c>
    </row>
    <row r="4" spans="1:6" x14ac:dyDescent="0.2">
      <c r="A4" s="39" t="s">
        <v>1</v>
      </c>
      <c r="B4" s="47"/>
      <c r="C4" s="52"/>
      <c r="D4" s="52"/>
      <c r="E4" s="40"/>
      <c r="F4" s="40"/>
    </row>
    <row r="5" spans="1:6" x14ac:dyDescent="0.2">
      <c r="A5" s="7" t="s">
        <v>2</v>
      </c>
      <c r="B5" s="48">
        <v>70.431654676258987</v>
      </c>
      <c r="C5" s="53">
        <v>21.690647482014388</v>
      </c>
      <c r="D5" s="53">
        <v>7.8776978417266186</v>
      </c>
      <c r="E5" s="11">
        <v>100</v>
      </c>
      <c r="F5" s="41">
        <v>5600</v>
      </c>
    </row>
    <row r="6" spans="1:6" x14ac:dyDescent="0.2">
      <c r="A6" s="7" t="s">
        <v>3</v>
      </c>
      <c r="B6" s="48">
        <v>70.790103750997602</v>
      </c>
      <c r="C6" s="53">
        <v>19.182533348534946</v>
      </c>
      <c r="D6" s="53">
        <v>10.02736290046745</v>
      </c>
      <c r="E6" s="11">
        <v>100</v>
      </c>
      <c r="F6" s="41">
        <v>17500</v>
      </c>
    </row>
    <row r="7" spans="1:6" x14ac:dyDescent="0.2">
      <c r="A7" s="39" t="s">
        <v>103</v>
      </c>
      <c r="B7" s="48"/>
      <c r="C7" s="53"/>
      <c r="D7" s="53"/>
      <c r="E7" s="11"/>
      <c r="F7" s="41"/>
    </row>
    <row r="8" spans="1:6" x14ac:dyDescent="0.2">
      <c r="A8" s="42" t="s">
        <v>42</v>
      </c>
      <c r="B8" s="48">
        <v>71.641576028235974</v>
      </c>
      <c r="C8" s="53">
        <v>18.691925376359578</v>
      </c>
      <c r="D8" s="53">
        <v>9.6664985954044518</v>
      </c>
      <c r="E8" s="11">
        <v>100</v>
      </c>
      <c r="F8" s="41">
        <v>13900</v>
      </c>
    </row>
    <row r="9" spans="1:6" x14ac:dyDescent="0.2">
      <c r="A9" s="42" t="s">
        <v>41</v>
      </c>
      <c r="B9" s="48">
        <v>69.443811260542518</v>
      </c>
      <c r="C9" s="53">
        <v>21.255983587873263</v>
      </c>
      <c r="D9" s="53">
        <v>9.3002051515842261</v>
      </c>
      <c r="E9" s="11">
        <v>100</v>
      </c>
      <c r="F9" s="41">
        <v>8800</v>
      </c>
    </row>
    <row r="10" spans="1:6" x14ac:dyDescent="0.2">
      <c r="A10" s="42" t="s">
        <v>91</v>
      </c>
      <c r="B10" s="48">
        <v>66.292134831460672</v>
      </c>
      <c r="C10" s="53">
        <v>24.943820224719101</v>
      </c>
      <c r="D10" s="53">
        <v>8.7640449438202239</v>
      </c>
      <c r="E10" s="11">
        <v>100</v>
      </c>
      <c r="F10" s="41">
        <v>400</v>
      </c>
    </row>
    <row r="11" spans="1:6" x14ac:dyDescent="0.2">
      <c r="A11" s="39" t="s">
        <v>107</v>
      </c>
      <c r="B11" s="48"/>
      <c r="C11" s="53"/>
      <c r="D11" s="53"/>
      <c r="E11" s="11"/>
      <c r="F11" s="41"/>
    </row>
    <row r="12" spans="1:6" x14ac:dyDescent="0.2">
      <c r="A12" s="7" t="s">
        <v>43</v>
      </c>
      <c r="B12" s="48">
        <v>70.773216598919021</v>
      </c>
      <c r="C12" s="53">
        <v>19.663197391343189</v>
      </c>
      <c r="D12" s="53">
        <v>9.5635860097377936</v>
      </c>
      <c r="E12" s="11">
        <v>100</v>
      </c>
      <c r="F12" s="41">
        <v>22400</v>
      </c>
    </row>
    <row r="13" spans="1:6" x14ac:dyDescent="0.2">
      <c r="A13" s="7" t="s">
        <v>44</v>
      </c>
      <c r="B13" s="48">
        <v>74.691358024691354</v>
      </c>
      <c r="C13" s="53">
        <v>19.135802469135804</v>
      </c>
      <c r="D13" s="53">
        <v>6.1728395061728394</v>
      </c>
      <c r="E13" s="11">
        <v>100</v>
      </c>
      <c r="F13" s="41">
        <v>200</v>
      </c>
    </row>
    <row r="14" spans="1:6" x14ac:dyDescent="0.2">
      <c r="A14" s="7" t="s">
        <v>45</v>
      </c>
      <c r="B14" s="48">
        <v>68.559837728194722</v>
      </c>
      <c r="C14" s="53">
        <v>24.746450304259636</v>
      </c>
      <c r="D14" s="53">
        <v>6.6937119675456387</v>
      </c>
      <c r="E14" s="11">
        <v>100</v>
      </c>
      <c r="F14" s="41">
        <v>500</v>
      </c>
    </row>
    <row r="15" spans="1:6" x14ac:dyDescent="0.2">
      <c r="A15" s="39" t="s">
        <v>129</v>
      </c>
      <c r="B15" s="48"/>
      <c r="C15" s="53"/>
      <c r="D15" s="53"/>
      <c r="E15" s="11"/>
      <c r="F15" s="41"/>
    </row>
    <row r="16" spans="1:6" x14ac:dyDescent="0.2">
      <c r="A16" s="43" t="s">
        <v>123</v>
      </c>
      <c r="B16" s="48">
        <v>69.245524296675185</v>
      </c>
      <c r="C16" s="53">
        <v>20.076726342710998</v>
      </c>
      <c r="D16" s="53">
        <v>10.677749360613811</v>
      </c>
      <c r="E16" s="11">
        <v>100</v>
      </c>
      <c r="F16" s="41">
        <v>1600</v>
      </c>
    </row>
    <row r="17" spans="1:6" x14ac:dyDescent="0.2">
      <c r="A17" s="43" t="s">
        <v>124</v>
      </c>
      <c r="B17" s="48">
        <v>71.267816954238555</v>
      </c>
      <c r="C17" s="53">
        <v>19.16729182295574</v>
      </c>
      <c r="D17" s="53">
        <v>9.5648912228057021</v>
      </c>
      <c r="E17" s="11">
        <v>100</v>
      </c>
      <c r="F17" s="41">
        <v>2700</v>
      </c>
    </row>
    <row r="18" spans="1:6" x14ac:dyDescent="0.2">
      <c r="A18" s="43" t="s">
        <v>125</v>
      </c>
      <c r="B18" s="48">
        <v>71.396396396396398</v>
      </c>
      <c r="C18" s="53">
        <v>18.640068640068641</v>
      </c>
      <c r="D18" s="53">
        <v>9.963534963534963</v>
      </c>
      <c r="E18" s="11">
        <v>100</v>
      </c>
      <c r="F18" s="41">
        <v>9300</v>
      </c>
    </row>
    <row r="19" spans="1:6" x14ac:dyDescent="0.2">
      <c r="A19" s="43" t="s">
        <v>126</v>
      </c>
      <c r="B19" s="48">
        <v>71.948310139165017</v>
      </c>
      <c r="C19" s="53">
        <v>18.78727634194831</v>
      </c>
      <c r="D19" s="53">
        <v>9.2644135188866805</v>
      </c>
      <c r="E19" s="11">
        <v>100</v>
      </c>
      <c r="F19" s="41">
        <v>5000</v>
      </c>
    </row>
    <row r="20" spans="1:6" x14ac:dyDescent="0.2">
      <c r="A20" s="39" t="s">
        <v>88</v>
      </c>
      <c r="B20" s="48"/>
      <c r="C20" s="53"/>
      <c r="D20" s="53"/>
      <c r="E20" s="11"/>
      <c r="F20" s="41"/>
    </row>
    <row r="21" spans="1:6" x14ac:dyDescent="0.2">
      <c r="A21" s="7" t="s">
        <v>127</v>
      </c>
      <c r="B21" s="48">
        <v>74.452412312795744</v>
      </c>
      <c r="C21" s="53">
        <v>17.395970535148056</v>
      </c>
      <c r="D21" s="53">
        <v>8.1516171520561986</v>
      </c>
      <c r="E21" s="11">
        <v>100</v>
      </c>
      <c r="F21" s="41">
        <v>20500</v>
      </c>
    </row>
    <row r="22" spans="1:6" x14ac:dyDescent="0.2">
      <c r="A22" s="7" t="s">
        <v>128</v>
      </c>
      <c r="B22" s="48">
        <v>41.183250096043025</v>
      </c>
      <c r="C22" s="53">
        <v>38.609296965040336</v>
      </c>
      <c r="D22" s="53">
        <v>20.207452938916635</v>
      </c>
      <c r="E22" s="11">
        <v>100</v>
      </c>
      <c r="F22" s="41">
        <v>2600</v>
      </c>
    </row>
    <row r="23" spans="1:6" x14ac:dyDescent="0.2">
      <c r="A23" s="55" t="s">
        <v>92</v>
      </c>
      <c r="B23" s="56">
        <v>70.703835165786515</v>
      </c>
      <c r="C23" s="57">
        <v>19.786165699939399</v>
      </c>
      <c r="D23" s="57">
        <v>9.5099991342740893</v>
      </c>
      <c r="E23" s="58">
        <v>100</v>
      </c>
      <c r="F23" s="59"/>
    </row>
    <row r="24" spans="1:6" collapsed="1" x14ac:dyDescent="0.2">
      <c r="A24" s="44" t="s">
        <v>104</v>
      </c>
      <c r="B24" s="49">
        <v>16300</v>
      </c>
      <c r="C24" s="54">
        <v>4600</v>
      </c>
      <c r="D24" s="54">
        <v>2200</v>
      </c>
      <c r="E24" s="50"/>
      <c r="F24" s="78">
        <v>23100</v>
      </c>
    </row>
    <row r="25" spans="1:6" ht="23.25" customHeight="1" x14ac:dyDescent="0.2">
      <c r="A25" s="119" t="s">
        <v>120</v>
      </c>
      <c r="B25" s="119"/>
      <c r="C25" s="119"/>
      <c r="D25" s="119"/>
      <c r="E25" s="119"/>
      <c r="F25" s="119"/>
    </row>
    <row r="26" spans="1:6" ht="24" customHeight="1" x14ac:dyDescent="0.2">
      <c r="A26" s="117" t="s">
        <v>168</v>
      </c>
      <c r="B26" s="117"/>
      <c r="C26" s="117"/>
      <c r="D26" s="117"/>
      <c r="E26" s="117"/>
      <c r="F26" s="117"/>
    </row>
    <row r="27" spans="1:6" ht="25.5" customHeight="1" x14ac:dyDescent="0.2">
      <c r="A27" s="120" t="s">
        <v>114</v>
      </c>
      <c r="B27" s="120"/>
      <c r="C27" s="120"/>
      <c r="D27" s="120"/>
      <c r="E27" s="120"/>
      <c r="F27" s="120"/>
    </row>
    <row r="28" spans="1:6" x14ac:dyDescent="0.2">
      <c r="A28" s="109" t="s">
        <v>174</v>
      </c>
      <c r="B28" s="109"/>
      <c r="C28" s="109"/>
      <c r="D28" s="109"/>
      <c r="E28" s="109"/>
      <c r="F28" s="109"/>
    </row>
    <row r="32" spans="1:6" x14ac:dyDescent="0.2">
      <c r="A32" s="15" t="s">
        <v>119</v>
      </c>
    </row>
    <row r="33" spans="1:6" ht="48" x14ac:dyDescent="0.2">
      <c r="A33" s="37" t="s">
        <v>111</v>
      </c>
      <c r="B33" s="46" t="s">
        <v>116</v>
      </c>
      <c r="C33" s="46" t="s">
        <v>117</v>
      </c>
      <c r="D33" s="51" t="s">
        <v>118</v>
      </c>
      <c r="E33" s="38" t="s">
        <v>92</v>
      </c>
      <c r="F33" s="38" t="s">
        <v>95</v>
      </c>
    </row>
    <row r="34" spans="1:6" x14ac:dyDescent="0.2">
      <c r="A34" s="7" t="s">
        <v>89</v>
      </c>
      <c r="B34" s="48">
        <v>74.452412312795744</v>
      </c>
      <c r="C34" s="53">
        <v>17.395970535148056</v>
      </c>
      <c r="D34" s="53">
        <v>8.1516171520561986</v>
      </c>
      <c r="E34" s="11">
        <v>100</v>
      </c>
      <c r="F34" s="41">
        <v>20500</v>
      </c>
    </row>
    <row r="35" spans="1:6" x14ac:dyDescent="0.2">
      <c r="A35" s="7" t="s">
        <v>90</v>
      </c>
      <c r="B35" s="48">
        <v>41.183250096043025</v>
      </c>
      <c r="C35" s="53">
        <v>38.609296965040336</v>
      </c>
      <c r="D35" s="53">
        <v>20.207452938916635</v>
      </c>
      <c r="E35" s="11">
        <v>100</v>
      </c>
      <c r="F35" s="41">
        <v>2600</v>
      </c>
    </row>
    <row r="36" spans="1:6" x14ac:dyDescent="0.2">
      <c r="A36" s="55" t="s">
        <v>92</v>
      </c>
      <c r="B36" s="56">
        <v>70.703835165786515</v>
      </c>
      <c r="C36" s="57">
        <v>19.786165699939399</v>
      </c>
      <c r="D36" s="57">
        <v>9.5099991342740893</v>
      </c>
      <c r="E36" s="58">
        <v>100</v>
      </c>
      <c r="F36" s="59"/>
    </row>
    <row r="37" spans="1:6" x14ac:dyDescent="0.2">
      <c r="A37" s="44" t="s">
        <v>104</v>
      </c>
      <c r="B37" s="49">
        <v>16300</v>
      </c>
      <c r="C37" s="54">
        <v>4600</v>
      </c>
      <c r="D37" s="54">
        <v>2200</v>
      </c>
      <c r="E37" s="50"/>
      <c r="F37" s="78">
        <v>23100</v>
      </c>
    </row>
  </sheetData>
  <mergeCells count="4">
    <mergeCell ref="A25:F25"/>
    <mergeCell ref="A26:F26"/>
    <mergeCell ref="A27:F27"/>
    <mergeCell ref="A28:F28"/>
  </mergeCells>
  <pageMargins left="0.70866141732283472" right="0.70866141732283472" top="0.74803149606299213" bottom="0.74803149606299213" header="0.31496062992125984" footer="0.31496062992125984"/>
  <pageSetup paperSize="9" orientation="portrait" r:id="rId1"/>
  <headerFooter>
    <oddHeader>&amp;L&amp;9&amp;Z&amp;F --- &amp;A
&amp;D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sqref="A1:XFD1"/>
    </sheetView>
  </sheetViews>
  <sheetFormatPr baseColWidth="10" defaultRowHeight="15" x14ac:dyDescent="0.25"/>
  <cols>
    <col min="1" max="1" width="21.85546875" style="60" customWidth="1"/>
    <col min="2" max="5" width="9.7109375" style="60" customWidth="1"/>
    <col min="9" max="9" width="4.85546875" customWidth="1"/>
  </cols>
  <sheetData>
    <row r="1" spans="1:15" x14ac:dyDescent="0.25">
      <c r="A1" s="111" t="s">
        <v>177</v>
      </c>
      <c r="B1" s="111"/>
      <c r="C1" s="111"/>
      <c r="D1" s="111"/>
      <c r="E1" s="111"/>
      <c r="G1" s="15"/>
    </row>
    <row r="3" spans="1:15" x14ac:dyDescent="0.25">
      <c r="G3" s="3"/>
      <c r="H3" s="3"/>
      <c r="I3" s="3"/>
      <c r="J3" s="3"/>
      <c r="K3" s="3"/>
      <c r="L3" s="3"/>
      <c r="M3" s="3"/>
      <c r="N3" s="3"/>
      <c r="O3" s="3"/>
    </row>
    <row r="5" spans="1:15" x14ac:dyDescent="0.25">
      <c r="A5" s="72"/>
      <c r="B5" s="72"/>
      <c r="C5" s="72"/>
      <c r="D5" s="72"/>
      <c r="E5" s="72"/>
      <c r="F5" s="2"/>
      <c r="G5" s="3"/>
      <c r="H5" s="3"/>
      <c r="I5" s="3"/>
      <c r="J5" s="3"/>
      <c r="K5" s="3"/>
      <c r="L5" s="3"/>
      <c r="M5" s="3"/>
      <c r="N5" s="3"/>
      <c r="O5" s="3"/>
    </row>
    <row r="6" spans="1:15" x14ac:dyDescent="0.25">
      <c r="A6" s="72"/>
      <c r="B6" s="72"/>
      <c r="C6" s="72"/>
      <c r="D6" s="72"/>
      <c r="E6" s="72"/>
      <c r="F6" s="2"/>
      <c r="G6" s="3"/>
      <c r="H6" s="3"/>
      <c r="I6" s="3"/>
      <c r="J6" s="3"/>
      <c r="K6" s="3"/>
      <c r="L6" s="3"/>
      <c r="M6" s="3"/>
      <c r="N6" s="3"/>
      <c r="O6" s="3"/>
    </row>
    <row r="7" spans="1:15" x14ac:dyDescent="0.25">
      <c r="A7" s="72"/>
      <c r="B7" s="72"/>
      <c r="C7" s="72"/>
      <c r="D7" s="72"/>
      <c r="E7" s="72"/>
      <c r="F7" s="2"/>
      <c r="G7" s="3"/>
      <c r="H7" s="3"/>
      <c r="I7" s="3"/>
      <c r="J7" s="3"/>
      <c r="K7" s="3"/>
      <c r="L7" s="3"/>
      <c r="M7" s="3"/>
      <c r="N7" s="3"/>
      <c r="O7" s="3"/>
    </row>
    <row r="8" spans="1:15" x14ac:dyDescent="0.25">
      <c r="A8" s="72"/>
      <c r="B8" s="72"/>
      <c r="C8" s="72"/>
      <c r="D8" s="72"/>
      <c r="E8" s="72"/>
      <c r="F8" s="2"/>
      <c r="G8" s="3"/>
      <c r="H8" s="3"/>
      <c r="I8" s="3"/>
      <c r="J8" s="3"/>
      <c r="K8" s="3"/>
      <c r="L8" s="3"/>
      <c r="M8" s="3"/>
      <c r="N8" s="3"/>
      <c r="O8" s="3"/>
    </row>
    <row r="9" spans="1:15" x14ac:dyDescent="0.25">
      <c r="A9" s="72"/>
      <c r="B9" s="72"/>
      <c r="C9" s="72"/>
      <c r="D9" s="72"/>
      <c r="E9" s="72"/>
      <c r="F9" s="2"/>
      <c r="G9" s="3"/>
      <c r="H9" s="3"/>
      <c r="I9" s="3"/>
      <c r="J9" s="3"/>
      <c r="K9" s="3"/>
      <c r="L9" s="3"/>
      <c r="M9" s="3"/>
      <c r="N9" s="3"/>
      <c r="O9" s="3"/>
    </row>
    <row r="10" spans="1:15" x14ac:dyDescent="0.25">
      <c r="A10" s="72"/>
      <c r="B10" s="72"/>
      <c r="C10" s="72"/>
      <c r="D10" s="72"/>
      <c r="E10" s="72"/>
      <c r="F10" s="2"/>
      <c r="G10" s="3"/>
      <c r="H10" s="3"/>
      <c r="I10" s="3"/>
      <c r="J10" s="3"/>
      <c r="K10" s="3"/>
      <c r="L10" s="3"/>
      <c r="M10" s="3"/>
      <c r="N10" s="3"/>
      <c r="O10" s="3"/>
    </row>
    <row r="11" spans="1:15" x14ac:dyDescent="0.25">
      <c r="A11" s="72"/>
      <c r="B11" s="72"/>
      <c r="C11" s="72"/>
      <c r="D11" s="72"/>
      <c r="E11" s="72"/>
      <c r="F11" s="2"/>
      <c r="G11" s="3"/>
      <c r="H11" s="3"/>
      <c r="I11" s="3"/>
      <c r="J11" s="3"/>
      <c r="K11" s="3"/>
      <c r="L11" s="3"/>
      <c r="M11" s="3"/>
      <c r="N11" s="3"/>
      <c r="O11" s="3"/>
    </row>
    <row r="12" spans="1:15" x14ac:dyDescent="0.25">
      <c r="A12" s="72"/>
      <c r="B12" s="72"/>
      <c r="C12" s="72"/>
      <c r="D12" s="72"/>
      <c r="E12" s="72"/>
      <c r="F12" s="2"/>
      <c r="L12" s="3"/>
      <c r="M12" s="3"/>
      <c r="N12" s="3"/>
      <c r="O12" s="3"/>
    </row>
    <row r="13" spans="1:15" x14ac:dyDescent="0.25">
      <c r="A13" s="72"/>
      <c r="B13" s="72"/>
      <c r="C13" s="72"/>
      <c r="D13" s="72"/>
      <c r="E13" s="72"/>
      <c r="F13" s="2"/>
      <c r="L13" s="3"/>
      <c r="M13" s="3"/>
      <c r="N13" s="3"/>
      <c r="O13" s="3"/>
    </row>
    <row r="14" spans="1:15" x14ac:dyDescent="0.25">
      <c r="A14" s="72"/>
      <c r="B14" s="72"/>
      <c r="C14" s="72"/>
      <c r="D14" s="72"/>
      <c r="E14" s="72"/>
      <c r="F14" s="2"/>
      <c r="L14" s="3"/>
      <c r="M14" s="3"/>
      <c r="N14" s="3"/>
      <c r="O14" s="3"/>
    </row>
    <row r="15" spans="1:15" x14ac:dyDescent="0.25">
      <c r="A15" s="72"/>
      <c r="B15" s="72"/>
      <c r="C15" s="72"/>
      <c r="D15" s="72"/>
      <c r="E15" s="72"/>
      <c r="F15" s="2"/>
      <c r="G15" s="3"/>
      <c r="H15" s="3"/>
      <c r="I15" s="3"/>
      <c r="J15" s="3"/>
      <c r="K15" s="3"/>
      <c r="L15" s="3"/>
      <c r="M15" s="3"/>
      <c r="N15" s="3"/>
      <c r="O15" s="3"/>
    </row>
    <row r="16" spans="1:15" x14ac:dyDescent="0.25">
      <c r="A16" s="112" t="s">
        <v>138</v>
      </c>
      <c r="B16" s="112"/>
      <c r="C16" s="112"/>
      <c r="D16" s="112"/>
      <c r="E16" s="112"/>
      <c r="F16" s="112"/>
      <c r="G16" s="112"/>
    </row>
    <row r="17" spans="1:9" ht="40.5" customHeight="1" x14ac:dyDescent="0.25">
      <c r="A17" s="108" t="s">
        <v>139</v>
      </c>
      <c r="B17" s="108"/>
      <c r="C17" s="108"/>
      <c r="D17" s="108"/>
      <c r="E17" s="108"/>
      <c r="F17" s="108"/>
      <c r="G17" s="108"/>
      <c r="H17" s="108"/>
      <c r="I17" s="108"/>
    </row>
    <row r="18" spans="1:9" ht="15.75" customHeight="1" x14ac:dyDescent="0.25">
      <c r="A18" s="108" t="s">
        <v>144</v>
      </c>
      <c r="B18" s="108"/>
      <c r="C18" s="108"/>
      <c r="D18" s="108"/>
      <c r="E18" s="108"/>
      <c r="F18" s="108"/>
      <c r="G18" s="108"/>
      <c r="H18" s="108"/>
    </row>
    <row r="19" spans="1:9" x14ac:dyDescent="0.25">
      <c r="A19" s="110" t="s">
        <v>175</v>
      </c>
      <c r="B19" s="110"/>
      <c r="C19" s="110"/>
      <c r="D19" s="110"/>
      <c r="E19" s="110"/>
      <c r="F19" s="110"/>
      <c r="G19" s="110"/>
      <c r="H19" s="110"/>
    </row>
    <row r="20" spans="1:9" x14ac:dyDescent="0.25">
      <c r="A20" s="4"/>
      <c r="B20" s="72"/>
      <c r="C20" s="72"/>
      <c r="D20" s="72"/>
      <c r="E20" s="72"/>
      <c r="F20" s="2"/>
    </row>
    <row r="21" spans="1:9" ht="120" x14ac:dyDescent="0.25">
      <c r="A21" s="16" t="s">
        <v>96</v>
      </c>
      <c r="B21" s="83" t="s">
        <v>98</v>
      </c>
      <c r="C21" s="21" t="s">
        <v>132</v>
      </c>
      <c r="D21" s="21" t="s">
        <v>133</v>
      </c>
      <c r="E21" s="18" t="s">
        <v>50</v>
      </c>
      <c r="F21" s="2"/>
    </row>
    <row r="22" spans="1:9" x14ac:dyDescent="0.25">
      <c r="A22" s="73" t="s">
        <v>89</v>
      </c>
      <c r="B22" s="74">
        <v>57.246983914209117</v>
      </c>
      <c r="C22" s="74">
        <v>14.583333333333334</v>
      </c>
      <c r="D22" s="74">
        <v>28.16968275245755</v>
      </c>
      <c r="E22" s="74">
        <v>100</v>
      </c>
      <c r="F22" s="2"/>
    </row>
    <row r="23" spans="1:9" x14ac:dyDescent="0.25">
      <c r="A23" s="73" t="s">
        <v>97</v>
      </c>
      <c r="B23" s="74">
        <v>56.623885142484227</v>
      </c>
      <c r="C23" s="74">
        <v>18.055253426147488</v>
      </c>
      <c r="D23" s="74">
        <v>25.320861431368282</v>
      </c>
      <c r="E23" s="74">
        <v>100</v>
      </c>
      <c r="F23" s="2"/>
    </row>
    <row r="24" spans="1:9" x14ac:dyDescent="0.25">
      <c r="A24" s="72"/>
      <c r="B24" s="72"/>
      <c r="C24" s="72"/>
      <c r="D24" s="72"/>
      <c r="E24" s="72"/>
      <c r="F24" s="2"/>
    </row>
    <row r="25" spans="1:9" x14ac:dyDescent="0.25">
      <c r="A25" s="72"/>
      <c r="B25" s="72"/>
      <c r="C25" s="72"/>
      <c r="D25" s="72"/>
      <c r="E25" s="72"/>
      <c r="F25" s="2"/>
    </row>
    <row r="26" spans="1:9" x14ac:dyDescent="0.25">
      <c r="A26" s="72"/>
      <c r="B26" s="72"/>
      <c r="C26" s="72"/>
      <c r="D26" s="72"/>
      <c r="E26" s="72"/>
      <c r="F26" s="2"/>
    </row>
    <row r="27" spans="1:9" x14ac:dyDescent="0.25">
      <c r="A27" s="72"/>
      <c r="B27" s="72"/>
      <c r="C27" s="72"/>
      <c r="D27" s="72"/>
      <c r="E27" s="72"/>
      <c r="F27" s="2"/>
    </row>
    <row r="28" spans="1:9" x14ac:dyDescent="0.25">
      <c r="A28" s="72"/>
      <c r="B28" s="72"/>
      <c r="C28" s="72"/>
      <c r="D28" s="72"/>
      <c r="E28" s="72"/>
      <c r="F28" s="2"/>
    </row>
  </sheetData>
  <mergeCells count="5">
    <mergeCell ref="A18:H18"/>
    <mergeCell ref="A19:H19"/>
    <mergeCell ref="A1:E1"/>
    <mergeCell ref="A16:G16"/>
    <mergeCell ref="A17:I17"/>
  </mergeCells>
  <pageMargins left="0.70866141732283472" right="0.70866141732283472" top="0.74803149606299213" bottom="0.74803149606299213" header="0.31496062992125984" footer="0.31496062992125984"/>
  <pageSetup paperSize="9" scale="85" orientation="portrait" r:id="rId1"/>
  <headerFooter>
    <oddHeader>&amp;L&amp;9&amp;Z&amp;F --- &amp;A
&amp;D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A20" sqref="A20:G20"/>
    </sheetView>
  </sheetViews>
  <sheetFormatPr baseColWidth="10" defaultRowHeight="15" x14ac:dyDescent="0.25"/>
  <cols>
    <col min="1" max="1" width="32.140625" customWidth="1"/>
    <col min="2" max="4" width="9.28515625" customWidth="1"/>
    <col min="6" max="6" width="9.140625" customWidth="1"/>
    <col min="7" max="7" width="13.7109375" customWidth="1"/>
    <col min="8" max="8" width="18" customWidth="1"/>
  </cols>
  <sheetData>
    <row r="1" spans="1:4" x14ac:dyDescent="0.25">
      <c r="A1" s="111" t="s">
        <v>172</v>
      </c>
      <c r="B1" s="111"/>
      <c r="C1" s="111"/>
      <c r="D1" s="111"/>
    </row>
    <row r="17" spans="1:8" x14ac:dyDescent="0.25">
      <c r="A17" s="112" t="s">
        <v>143</v>
      </c>
      <c r="B17" s="112"/>
      <c r="C17" s="112"/>
      <c r="D17" s="112"/>
      <c r="E17" s="112"/>
      <c r="G17" s="1"/>
    </row>
    <row r="18" spans="1:8" x14ac:dyDescent="0.25">
      <c r="A18" s="113" t="s">
        <v>139</v>
      </c>
      <c r="B18" s="113"/>
      <c r="C18" s="113"/>
      <c r="D18" s="113"/>
      <c r="E18" s="113"/>
      <c r="F18" s="113"/>
      <c r="G18" s="113"/>
      <c r="H18" s="113"/>
    </row>
    <row r="19" spans="1:8" x14ac:dyDescent="0.25">
      <c r="A19" s="108" t="s">
        <v>144</v>
      </c>
      <c r="B19" s="108"/>
      <c r="C19" s="108"/>
      <c r="D19" s="108"/>
      <c r="E19" s="108"/>
      <c r="F19" s="108"/>
      <c r="G19" s="108"/>
    </row>
    <row r="20" spans="1:8" x14ac:dyDescent="0.25">
      <c r="A20" s="110" t="s">
        <v>175</v>
      </c>
      <c r="B20" s="110"/>
      <c r="C20" s="110"/>
      <c r="D20" s="110"/>
      <c r="E20" s="110"/>
      <c r="F20" s="110"/>
      <c r="G20" s="110"/>
    </row>
    <row r="21" spans="1:8" x14ac:dyDescent="0.25">
      <c r="A21" s="77"/>
      <c r="G21" s="1"/>
    </row>
    <row r="22" spans="1:8" ht="84.75" customHeight="1" x14ac:dyDescent="0.25">
      <c r="A22" s="80" t="s">
        <v>96</v>
      </c>
      <c r="B22" s="17" t="s">
        <v>98</v>
      </c>
      <c r="C22" s="21" t="s">
        <v>134</v>
      </c>
      <c r="D22" s="21" t="s">
        <v>135</v>
      </c>
      <c r="E22" s="18" t="s">
        <v>50</v>
      </c>
    </row>
    <row r="23" spans="1:8" x14ac:dyDescent="0.25">
      <c r="A23" s="81" t="s">
        <v>42</v>
      </c>
      <c r="B23" s="22">
        <v>70.12173561650755</v>
      </c>
      <c r="C23" s="22">
        <v>15.275041672980755</v>
      </c>
      <c r="D23" s="23">
        <v>14.603222710511695</v>
      </c>
      <c r="E23" s="23">
        <v>100</v>
      </c>
    </row>
    <row r="24" spans="1:8" x14ac:dyDescent="0.25">
      <c r="A24" s="81" t="s">
        <v>41</v>
      </c>
      <c r="B24" s="22">
        <v>53.907113896056025</v>
      </c>
      <c r="C24" s="22">
        <v>16.930826882909447</v>
      </c>
      <c r="D24" s="23">
        <v>29.162059221034525</v>
      </c>
      <c r="E24" s="23">
        <v>100</v>
      </c>
    </row>
    <row r="25" spans="1:8" x14ac:dyDescent="0.25">
      <c r="A25" s="81" t="s">
        <v>40</v>
      </c>
      <c r="B25" s="22">
        <v>15.186028853454822</v>
      </c>
      <c r="C25" s="22">
        <v>8.7699316628701602</v>
      </c>
      <c r="D25" s="23">
        <v>76.044039483675022</v>
      </c>
      <c r="E25" s="23">
        <v>100</v>
      </c>
    </row>
    <row r="26" spans="1:8" x14ac:dyDescent="0.25">
      <c r="A26" s="81" t="s">
        <v>39</v>
      </c>
      <c r="B26" s="22">
        <v>2.6533018867924527</v>
      </c>
      <c r="C26" s="22">
        <v>2.4174528301886791</v>
      </c>
      <c r="D26" s="23">
        <v>94.929245283018872</v>
      </c>
      <c r="E26" s="23">
        <v>100</v>
      </c>
    </row>
    <row r="27" spans="1:8" x14ac:dyDescent="0.25">
      <c r="A27" s="82" t="s">
        <v>50</v>
      </c>
      <c r="B27" s="24">
        <v>57.176092067813393</v>
      </c>
      <c r="C27" s="24">
        <v>14.978344264323722</v>
      </c>
      <c r="D27" s="25">
        <v>27.845563667862887</v>
      </c>
      <c r="E27" s="25">
        <v>100</v>
      </c>
    </row>
  </sheetData>
  <mergeCells count="5">
    <mergeCell ref="A19:G19"/>
    <mergeCell ref="A20:G20"/>
    <mergeCell ref="A1:D1"/>
    <mergeCell ref="A17:E17"/>
    <mergeCell ref="A18:H18"/>
  </mergeCells>
  <pageMargins left="0.23622047244094491" right="0.23622047244094491" top="0.74803149606299213" bottom="0.74803149606299213" header="0.31496062992125984" footer="0.31496062992125984"/>
  <pageSetup paperSize="9" scale="59" fitToHeight="0" orientation="portrait" r:id="rId1"/>
  <headerFooter>
    <oddHeader xml:space="preserve">&amp;L&amp;Z&amp;F --- &amp;A
&amp;D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A20" sqref="A20:G20"/>
    </sheetView>
  </sheetViews>
  <sheetFormatPr baseColWidth="10" defaultRowHeight="15" x14ac:dyDescent="0.25"/>
  <cols>
    <col min="1" max="1" width="32.140625" customWidth="1"/>
    <col min="2" max="4" width="9.28515625" customWidth="1"/>
    <col min="6" max="6" width="9.140625" customWidth="1"/>
    <col min="8" max="8" width="6.7109375" customWidth="1"/>
  </cols>
  <sheetData>
    <row r="1" spans="1:4" x14ac:dyDescent="0.25">
      <c r="A1" s="111" t="s">
        <v>171</v>
      </c>
      <c r="B1" s="111"/>
      <c r="C1" s="111"/>
      <c r="D1" s="111"/>
    </row>
    <row r="17" spans="1:9" x14ac:dyDescent="0.25">
      <c r="A17" s="112" t="s">
        <v>148</v>
      </c>
      <c r="B17" s="112"/>
      <c r="C17" s="112"/>
      <c r="D17" s="112"/>
      <c r="E17" s="112"/>
      <c r="F17" s="112"/>
      <c r="G17" s="112"/>
    </row>
    <row r="18" spans="1:9" ht="24" customHeight="1" x14ac:dyDescent="0.25">
      <c r="A18" s="108" t="s">
        <v>139</v>
      </c>
      <c r="B18" s="108"/>
      <c r="C18" s="108"/>
      <c r="D18" s="108"/>
      <c r="E18" s="108"/>
      <c r="F18" s="108"/>
      <c r="G18" s="108"/>
      <c r="H18" s="108"/>
      <c r="I18" s="86"/>
    </row>
    <row r="19" spans="1:9" ht="20.25" customHeight="1" x14ac:dyDescent="0.25">
      <c r="A19" s="108" t="s">
        <v>144</v>
      </c>
      <c r="B19" s="108"/>
      <c r="C19" s="108"/>
      <c r="D19" s="108"/>
      <c r="E19" s="108"/>
      <c r="F19" s="108"/>
      <c r="G19" s="108"/>
    </row>
    <row r="20" spans="1:9" x14ac:dyDescent="0.25">
      <c r="A20" s="110" t="s">
        <v>175</v>
      </c>
      <c r="B20" s="110"/>
      <c r="C20" s="110"/>
      <c r="D20" s="110"/>
      <c r="E20" s="110"/>
      <c r="F20" s="110"/>
      <c r="G20" s="110"/>
    </row>
    <row r="21" spans="1:9" x14ac:dyDescent="0.25">
      <c r="G21" s="1"/>
    </row>
    <row r="22" spans="1:9" ht="54.75" customHeight="1" x14ac:dyDescent="0.25">
      <c r="A22" s="16" t="s">
        <v>96</v>
      </c>
      <c r="B22" s="17" t="s">
        <v>98</v>
      </c>
      <c r="C22" s="21" t="s">
        <v>134</v>
      </c>
      <c r="D22" s="21" t="s">
        <v>135</v>
      </c>
      <c r="E22" s="18" t="s">
        <v>50</v>
      </c>
    </row>
    <row r="23" spans="1:9" x14ac:dyDescent="0.25">
      <c r="A23" s="19" t="s">
        <v>46</v>
      </c>
      <c r="B23" s="22">
        <v>8.4158415841584162</v>
      </c>
      <c r="C23" s="22">
        <v>8.6966046002190573</v>
      </c>
      <c r="D23" s="23">
        <v>8.2594102133780876</v>
      </c>
      <c r="E23" s="23">
        <v>8.4151027277634878</v>
      </c>
    </row>
    <row r="24" spans="1:9" x14ac:dyDescent="0.25">
      <c r="A24" s="19" t="s">
        <v>47</v>
      </c>
      <c r="B24" s="22">
        <v>14.345673697804562</v>
      </c>
      <c r="C24" s="22">
        <v>12.836801752464403</v>
      </c>
      <c r="D24" s="23">
        <v>12.766722608487173</v>
      </c>
      <c r="E24" s="23">
        <v>13.708678670096218</v>
      </c>
    </row>
    <row r="25" spans="1:9" x14ac:dyDescent="0.25">
      <c r="A25" s="19" t="s">
        <v>48</v>
      </c>
      <c r="B25" s="22">
        <v>50.172191132156691</v>
      </c>
      <c r="C25" s="22">
        <v>48.630887185104051</v>
      </c>
      <c r="D25" s="23">
        <v>42.495804363462</v>
      </c>
      <c r="E25" s="23">
        <v>47.915277380838972</v>
      </c>
    </row>
    <row r="26" spans="1:9" x14ac:dyDescent="0.25">
      <c r="A26" s="19" t="s">
        <v>49</v>
      </c>
      <c r="B26" s="22">
        <v>27.066293585880327</v>
      </c>
      <c r="C26" s="22">
        <v>29.835706462212485</v>
      </c>
      <c r="D26" s="23">
        <v>36.478062814672739</v>
      </c>
      <c r="E26" s="23">
        <v>29.960941221301326</v>
      </c>
    </row>
    <row r="27" spans="1:9" x14ac:dyDescent="0.25">
      <c r="A27" s="20" t="s">
        <v>4</v>
      </c>
      <c r="B27" s="24">
        <v>100</v>
      </c>
      <c r="C27" s="24">
        <v>100</v>
      </c>
      <c r="D27" s="25">
        <v>100</v>
      </c>
      <c r="E27" s="25">
        <v>100</v>
      </c>
    </row>
  </sheetData>
  <mergeCells count="5">
    <mergeCell ref="A19:G19"/>
    <mergeCell ref="A20:G20"/>
    <mergeCell ref="A17:G17"/>
    <mergeCell ref="A18:H18"/>
    <mergeCell ref="A1:D1"/>
  </mergeCells>
  <pageMargins left="0.23622047244094491" right="0.23622047244094491" top="0.74803149606299213" bottom="0.74803149606299213" header="0.31496062992125984" footer="0.31496062992125984"/>
  <pageSetup paperSize="9" scale="59" fitToHeight="0" orientation="portrait" r:id="rId1"/>
  <headerFooter>
    <oddHeader xml:space="preserve">&amp;L&amp;Z&amp;F --- &amp;A
&amp;D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opLeftCell="A16" workbookViewId="0">
      <selection activeCell="G37" sqref="G37:N37"/>
    </sheetView>
  </sheetViews>
  <sheetFormatPr baseColWidth="10" defaultRowHeight="12" x14ac:dyDescent="0.2"/>
  <cols>
    <col min="1" max="1" width="7" style="65" customWidth="1"/>
    <col min="2" max="2" width="11.42578125" style="65"/>
    <col min="3" max="3" width="8.140625" style="68" customWidth="1"/>
    <col min="4" max="4" width="9.42578125" style="68" customWidth="1"/>
    <col min="5" max="7" width="8.28515625" style="4" customWidth="1"/>
    <col min="8" max="8" width="8" style="61" customWidth="1"/>
    <col min="9" max="9" width="5.5703125" style="61" customWidth="1"/>
    <col min="10" max="16384" width="11.42578125" style="4"/>
  </cols>
  <sheetData>
    <row r="1" spans="1:15" x14ac:dyDescent="0.2">
      <c r="G1" s="114" t="s">
        <v>150</v>
      </c>
      <c r="H1" s="114"/>
      <c r="I1" s="114"/>
      <c r="J1" s="114"/>
      <c r="K1" s="114"/>
      <c r="L1" s="114"/>
      <c r="M1" s="114"/>
      <c r="N1" s="114"/>
      <c r="O1" s="114"/>
    </row>
    <row r="3" spans="1:15" ht="90" customHeight="1" x14ac:dyDescent="0.2">
      <c r="A3" s="17" t="s">
        <v>51</v>
      </c>
      <c r="B3" s="17" t="s">
        <v>52</v>
      </c>
      <c r="C3" s="69" t="s">
        <v>53</v>
      </c>
      <c r="D3" s="70" t="s">
        <v>54</v>
      </c>
      <c r="F3" s="62" t="s">
        <v>55</v>
      </c>
      <c r="H3" s="4"/>
      <c r="I3" s="4"/>
    </row>
    <row r="4" spans="1:15" ht="12.75" customHeight="1" x14ac:dyDescent="0.2">
      <c r="A4" s="65" t="s">
        <v>60</v>
      </c>
      <c r="B4" s="65" t="s">
        <v>5</v>
      </c>
      <c r="C4" s="71">
        <v>1.1335578175401906</v>
      </c>
      <c r="D4" s="71">
        <v>36.769230769230766</v>
      </c>
      <c r="H4" s="4"/>
      <c r="I4" s="4"/>
    </row>
    <row r="5" spans="1:15" ht="12.75" customHeight="1" x14ac:dyDescent="0.2">
      <c r="A5" s="65" t="s">
        <v>64</v>
      </c>
      <c r="B5" s="65" t="s">
        <v>6</v>
      </c>
      <c r="C5" s="71">
        <v>4.4487771258213238</v>
      </c>
      <c r="D5" s="71">
        <v>50.67650676506765</v>
      </c>
      <c r="H5" s="4"/>
      <c r="I5" s="4"/>
    </row>
    <row r="6" spans="1:15" ht="12.75" customHeight="1" x14ac:dyDescent="0.2">
      <c r="A6" s="65" t="s">
        <v>72</v>
      </c>
      <c r="B6" s="65" t="s">
        <v>7</v>
      </c>
      <c r="C6" s="71">
        <v>7.5959262007957733</v>
      </c>
      <c r="D6" s="71">
        <v>58.730158730158728</v>
      </c>
      <c r="H6" s="4"/>
      <c r="I6" s="4"/>
    </row>
    <row r="7" spans="1:15" ht="12.75" customHeight="1" x14ac:dyDescent="0.2">
      <c r="A7" s="65" t="s">
        <v>73</v>
      </c>
      <c r="B7" s="65" t="s">
        <v>8</v>
      </c>
      <c r="C7" s="71">
        <v>5.2553645490215857</v>
      </c>
      <c r="D7" s="71">
        <v>59.597989949748744</v>
      </c>
      <c r="H7" s="4"/>
      <c r="I7" s="4"/>
    </row>
    <row r="8" spans="1:15" ht="12.75" customHeight="1" x14ac:dyDescent="0.2">
      <c r="A8" s="65" t="s">
        <v>81</v>
      </c>
      <c r="B8" s="65" t="s">
        <v>9</v>
      </c>
      <c r="C8" s="71">
        <v>8.4145977712284132</v>
      </c>
      <c r="D8" s="71">
        <v>66.555629580279813</v>
      </c>
      <c r="H8" s="4"/>
      <c r="I8" s="4"/>
    </row>
    <row r="9" spans="1:15" ht="12.75" customHeight="1" x14ac:dyDescent="0.2">
      <c r="A9" s="65" t="s">
        <v>78</v>
      </c>
      <c r="B9" s="65" t="s">
        <v>10</v>
      </c>
      <c r="C9" s="71">
        <v>7.0554074798884612</v>
      </c>
      <c r="D9" s="71">
        <v>64.90713587487781</v>
      </c>
      <c r="H9" s="4"/>
      <c r="I9" s="4"/>
    </row>
    <row r="10" spans="1:15" ht="12.75" customHeight="1" x14ac:dyDescent="0.2">
      <c r="A10" s="65" t="s">
        <v>85</v>
      </c>
      <c r="B10" s="65" t="s">
        <v>11</v>
      </c>
      <c r="C10" s="71">
        <v>8.0723217149361819</v>
      </c>
      <c r="D10" s="71">
        <v>69.94459833795014</v>
      </c>
      <c r="H10" s="4"/>
      <c r="I10" s="4"/>
    </row>
    <row r="11" spans="1:15" ht="12.75" customHeight="1" x14ac:dyDescent="0.2">
      <c r="A11" s="65" t="s">
        <v>80</v>
      </c>
      <c r="B11" s="65" t="s">
        <v>12</v>
      </c>
      <c r="C11" s="71">
        <v>5.8170721611086753</v>
      </c>
      <c r="D11" s="71">
        <v>65.856672158154865</v>
      </c>
      <c r="H11" s="4"/>
      <c r="I11" s="4"/>
    </row>
    <row r="12" spans="1:15" ht="12.75" customHeight="1" x14ac:dyDescent="0.2">
      <c r="A12" s="65" t="s">
        <v>65</v>
      </c>
      <c r="B12" s="65" t="s">
        <v>13</v>
      </c>
      <c r="C12" s="71">
        <v>3.1335776563193312</v>
      </c>
      <c r="D12" s="71">
        <v>51.982378854625551</v>
      </c>
      <c r="H12" s="4"/>
      <c r="I12" s="4"/>
    </row>
    <row r="13" spans="1:15" ht="12.75" customHeight="1" x14ac:dyDescent="0.2">
      <c r="A13" s="65" t="s">
        <v>69</v>
      </c>
      <c r="B13" s="65" t="s">
        <v>14</v>
      </c>
      <c r="C13" s="71">
        <v>4.8819832738014366</v>
      </c>
      <c r="D13" s="71">
        <v>53.969849246231156</v>
      </c>
      <c r="H13" s="4"/>
      <c r="I13" s="4"/>
    </row>
    <row r="14" spans="1:15" ht="12.75" customHeight="1" x14ac:dyDescent="0.2">
      <c r="A14" s="65" t="s">
        <v>66</v>
      </c>
      <c r="B14" s="65" t="s">
        <v>15</v>
      </c>
      <c r="C14" s="71">
        <v>4.4765909613023203</v>
      </c>
      <c r="D14" s="71">
        <v>52.305475504322764</v>
      </c>
      <c r="H14" s="4"/>
      <c r="I14" s="4"/>
    </row>
    <row r="15" spans="1:15" ht="12.75" customHeight="1" x14ac:dyDescent="0.2">
      <c r="A15" s="65" t="s">
        <v>61</v>
      </c>
      <c r="B15" s="65" t="s">
        <v>16</v>
      </c>
      <c r="C15" s="71">
        <v>5.1991193937741169</v>
      </c>
      <c r="D15" s="71">
        <v>41.176470588235297</v>
      </c>
      <c r="H15" s="4"/>
      <c r="I15" s="4"/>
    </row>
    <row r="16" spans="1:15" ht="12.75" customHeight="1" x14ac:dyDescent="0.2">
      <c r="A16" s="65" t="s">
        <v>76</v>
      </c>
      <c r="B16" s="65" t="s">
        <v>17</v>
      </c>
      <c r="C16" s="71">
        <v>8.2132757640704241</v>
      </c>
      <c r="D16" s="71">
        <v>62.212554381603482</v>
      </c>
      <c r="H16" s="4"/>
      <c r="I16" s="4"/>
    </row>
    <row r="17" spans="1:9" ht="12.75" customHeight="1" x14ac:dyDescent="0.2">
      <c r="A17" s="65" t="s">
        <v>75</v>
      </c>
      <c r="B17" s="65" t="s">
        <v>18</v>
      </c>
      <c r="C17" s="71">
        <v>5.2110149713504939</v>
      </c>
      <c r="D17" s="71">
        <v>59.630856601987695</v>
      </c>
      <c r="H17" s="4"/>
      <c r="I17" s="4"/>
    </row>
    <row r="18" spans="1:9" ht="12.75" customHeight="1" x14ac:dyDescent="0.2">
      <c r="A18" s="65" t="s">
        <v>70</v>
      </c>
      <c r="B18" s="65" t="s">
        <v>19</v>
      </c>
      <c r="C18" s="71">
        <v>8.0590373241223112</v>
      </c>
      <c r="D18" s="71">
        <v>55.458768873403017</v>
      </c>
      <c r="H18" s="4"/>
      <c r="I18" s="4"/>
    </row>
    <row r="19" spans="1:9" ht="12.75" customHeight="1" x14ac:dyDescent="0.2">
      <c r="A19" s="65" t="s">
        <v>74</v>
      </c>
      <c r="B19" s="65" t="s">
        <v>20</v>
      </c>
      <c r="C19" s="71">
        <v>5.0570428155238396</v>
      </c>
      <c r="D19" s="71">
        <v>59.6210775606868</v>
      </c>
      <c r="H19" s="4"/>
      <c r="I19" s="4"/>
    </row>
    <row r="20" spans="1:9" ht="12.75" customHeight="1" x14ac:dyDescent="0.2">
      <c r="A20" s="65" t="s">
        <v>68</v>
      </c>
      <c r="B20" s="65" t="s">
        <v>21</v>
      </c>
      <c r="C20" s="71">
        <v>8.2010605431725718</v>
      </c>
      <c r="D20" s="71">
        <v>52.955725946079646</v>
      </c>
      <c r="H20" s="4"/>
      <c r="I20" s="4"/>
    </row>
    <row r="21" spans="1:9" ht="12.75" customHeight="1" x14ac:dyDescent="0.2">
      <c r="A21" s="65" t="s">
        <v>82</v>
      </c>
      <c r="B21" s="65" t="s">
        <v>22</v>
      </c>
      <c r="C21" s="71">
        <v>8.2035217466862917</v>
      </c>
      <c r="D21" s="71">
        <v>67.649371069182394</v>
      </c>
      <c r="H21" s="4"/>
      <c r="I21" s="4"/>
    </row>
    <row r="22" spans="1:9" ht="12.75" customHeight="1" x14ac:dyDescent="0.2">
      <c r="A22" s="65" t="s">
        <v>83</v>
      </c>
      <c r="B22" s="65" t="s">
        <v>23</v>
      </c>
      <c r="C22" s="71">
        <v>5.4815226279975029</v>
      </c>
      <c r="D22" s="71">
        <v>68.961352657004838</v>
      </c>
      <c r="H22" s="4"/>
      <c r="I22" s="4"/>
    </row>
    <row r="23" spans="1:9" ht="12.75" customHeight="1" x14ac:dyDescent="0.2">
      <c r="A23" s="65" t="s">
        <v>63</v>
      </c>
      <c r="B23" s="65" t="s">
        <v>24</v>
      </c>
      <c r="C23" s="71">
        <v>4.4836461814566819</v>
      </c>
      <c r="D23" s="71">
        <v>49.537512846865361</v>
      </c>
      <c r="H23" s="4"/>
      <c r="I23" s="4"/>
    </row>
    <row r="24" spans="1:9" ht="12.75" customHeight="1" x14ac:dyDescent="0.2">
      <c r="A24" s="65" t="s">
        <v>71</v>
      </c>
      <c r="B24" s="65" t="s">
        <v>25</v>
      </c>
      <c r="C24" s="71">
        <v>6.7584426606483765</v>
      </c>
      <c r="D24" s="71">
        <v>57.752667922159446</v>
      </c>
      <c r="H24" s="4"/>
      <c r="I24" s="4"/>
    </row>
    <row r="25" spans="1:9" ht="12.75" customHeight="1" x14ac:dyDescent="0.2">
      <c r="A25" s="65" t="s">
        <v>84</v>
      </c>
      <c r="B25" s="65" t="s">
        <v>26</v>
      </c>
      <c r="C25" s="71">
        <v>6.2658473639699324</v>
      </c>
      <c r="D25" s="71">
        <v>69.327731092436977</v>
      </c>
      <c r="H25" s="4"/>
      <c r="I25" s="4"/>
    </row>
    <row r="26" spans="1:9" ht="12.75" customHeight="1" x14ac:dyDescent="0.2">
      <c r="A26" s="65" t="s">
        <v>77</v>
      </c>
      <c r="B26" s="65" t="s">
        <v>27</v>
      </c>
      <c r="C26" s="71">
        <v>5.4338756680660039</v>
      </c>
      <c r="D26" s="71">
        <v>62.650602409638552</v>
      </c>
      <c r="H26" s="4"/>
      <c r="I26" s="4"/>
    </row>
    <row r="27" spans="1:9" ht="12.75" customHeight="1" x14ac:dyDescent="0.2">
      <c r="A27" s="65" t="s">
        <v>62</v>
      </c>
      <c r="B27" s="65" t="s">
        <v>28</v>
      </c>
      <c r="C27" s="71">
        <v>2.7390915000780893</v>
      </c>
      <c r="D27" s="71">
        <v>43.430152143845092</v>
      </c>
      <c r="H27" s="4"/>
      <c r="I27" s="4"/>
    </row>
    <row r="28" spans="1:9" ht="12.75" customHeight="1" x14ac:dyDescent="0.2">
      <c r="A28" s="65" t="s">
        <v>67</v>
      </c>
      <c r="B28" s="65" t="s">
        <v>29</v>
      </c>
      <c r="C28" s="71">
        <v>2.7431107875839515</v>
      </c>
      <c r="D28" s="71">
        <v>52.313167259786475</v>
      </c>
      <c r="H28" s="4"/>
      <c r="I28" s="4"/>
    </row>
    <row r="29" spans="1:9" ht="12.75" customHeight="1" x14ac:dyDescent="0.2">
      <c r="A29" s="65" t="s">
        <v>79</v>
      </c>
      <c r="B29" s="65" t="s">
        <v>30</v>
      </c>
      <c r="C29" s="71">
        <v>5.0821892019693662</v>
      </c>
      <c r="D29" s="71">
        <v>65.217391304347828</v>
      </c>
      <c r="H29" s="4"/>
      <c r="I29" s="4"/>
    </row>
    <row r="30" spans="1:9" ht="12.75" customHeight="1" x14ac:dyDescent="0.2">
      <c r="A30" s="65" t="s">
        <v>56</v>
      </c>
      <c r="B30" s="65" t="s">
        <v>31</v>
      </c>
      <c r="C30" s="71">
        <v>1.2364003154300505</v>
      </c>
      <c r="D30" s="71">
        <v>8.9743589743589745</v>
      </c>
      <c r="H30" s="4"/>
      <c r="I30" s="4"/>
    </row>
    <row r="31" spans="1:9" ht="12.75" customHeight="1" x14ac:dyDescent="0.2">
      <c r="A31" s="65" t="s">
        <v>58</v>
      </c>
      <c r="B31" s="65" t="s">
        <v>32</v>
      </c>
      <c r="C31" s="71">
        <v>1.0228864887831604</v>
      </c>
      <c r="D31" s="71">
        <v>24.074074074074073</v>
      </c>
      <c r="H31" s="4"/>
      <c r="I31" s="4"/>
    </row>
    <row r="32" spans="1:9" ht="12.75" customHeight="1" x14ac:dyDescent="0.2">
      <c r="A32" s="65" t="s">
        <v>59</v>
      </c>
      <c r="B32" s="65" t="s">
        <v>33</v>
      </c>
      <c r="C32" s="71">
        <v>1.4731821501077682</v>
      </c>
      <c r="D32" s="71">
        <v>31.168831168831169</v>
      </c>
      <c r="H32" s="4"/>
      <c r="I32" s="4"/>
    </row>
    <row r="33" spans="1:14" ht="12.75" customHeight="1" x14ac:dyDescent="0.2">
      <c r="A33" s="65" t="s">
        <v>57</v>
      </c>
      <c r="B33" s="65" t="s">
        <v>34</v>
      </c>
      <c r="C33" s="71">
        <v>0.47239171808510638</v>
      </c>
      <c r="D33" s="71">
        <v>20</v>
      </c>
      <c r="H33" s="4"/>
      <c r="I33" s="4"/>
    </row>
    <row r="34" spans="1:14" ht="12.75" customHeight="1" x14ac:dyDescent="0.2">
      <c r="A34" s="65" t="s">
        <v>35</v>
      </c>
      <c r="B34" s="65" t="s">
        <v>36</v>
      </c>
      <c r="C34" s="71">
        <v>0.78998873284542315</v>
      </c>
      <c r="D34" s="71">
        <v>0</v>
      </c>
      <c r="H34" s="4"/>
      <c r="I34" s="4"/>
    </row>
    <row r="35" spans="1:14" ht="12.75" customHeight="1" x14ac:dyDescent="0.2">
      <c r="A35" s="67" t="s">
        <v>108</v>
      </c>
      <c r="B35" s="65" t="s">
        <v>109</v>
      </c>
      <c r="C35" s="71">
        <v>5.0406079935457715</v>
      </c>
      <c r="D35" s="71">
        <v>57.176092067813393</v>
      </c>
      <c r="G35" s="113" t="s">
        <v>149</v>
      </c>
      <c r="H35" s="113"/>
      <c r="I35" s="113"/>
      <c r="J35" s="113"/>
      <c r="K35" s="113"/>
    </row>
    <row r="36" spans="1:14" ht="24" customHeight="1" x14ac:dyDescent="0.2">
      <c r="G36" s="108" t="s">
        <v>151</v>
      </c>
      <c r="H36" s="108"/>
      <c r="I36" s="108"/>
      <c r="J36" s="108"/>
      <c r="K36" s="108"/>
      <c r="L36" s="108"/>
      <c r="M36" s="108"/>
      <c r="N36" s="108"/>
    </row>
    <row r="37" spans="1:14" ht="12" customHeight="1" x14ac:dyDescent="0.2">
      <c r="C37" s="71"/>
      <c r="D37" s="71"/>
      <c r="G37" s="110" t="s">
        <v>175</v>
      </c>
      <c r="H37" s="110"/>
      <c r="I37" s="110"/>
      <c r="J37" s="110"/>
      <c r="K37" s="110"/>
      <c r="L37" s="110"/>
      <c r="M37" s="110"/>
      <c r="N37" s="110"/>
    </row>
    <row r="38" spans="1:14" ht="12" customHeight="1" x14ac:dyDescent="0.2">
      <c r="C38" s="71"/>
      <c r="D38" s="71"/>
      <c r="H38" s="4"/>
      <c r="I38" s="4"/>
    </row>
    <row r="39" spans="1:14" ht="12" customHeight="1" x14ac:dyDescent="0.2">
      <c r="C39" s="71"/>
      <c r="D39" s="71"/>
      <c r="E39" s="63"/>
      <c r="F39" s="63"/>
      <c r="G39" s="63"/>
      <c r="H39" s="63"/>
      <c r="I39" s="64"/>
    </row>
    <row r="40" spans="1:14" x14ac:dyDescent="0.2">
      <c r="A40" s="66"/>
    </row>
    <row r="44" spans="1:14" x14ac:dyDescent="0.2">
      <c r="B44" s="66"/>
    </row>
    <row r="49" ht="24" customHeight="1" x14ac:dyDescent="0.2"/>
  </sheetData>
  <sortState ref="A5:D35">
    <sortCondition ref="A5:A35"/>
  </sortState>
  <mergeCells count="4">
    <mergeCell ref="G36:N36"/>
    <mergeCell ref="G37:N37"/>
    <mergeCell ref="G35:K35"/>
    <mergeCell ref="G1:O1"/>
  </mergeCells>
  <pageMargins left="0.11811023622047245" right="0.11811023622047245" top="0.35433070866141736" bottom="0.15748031496062992" header="0.11811023622047245" footer="0.19685039370078741"/>
  <pageSetup paperSize="9" orientation="landscape" r:id="rId1"/>
  <headerFooter>
    <oddHeader>&amp;L&amp;9&amp;Z&amp;F --- &amp;A
&amp;R&amp;9&amp;D</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20" sqref="A20:B20"/>
    </sheetView>
  </sheetViews>
  <sheetFormatPr baseColWidth="10" defaultRowHeight="12" x14ac:dyDescent="0.2"/>
  <cols>
    <col min="1" max="1" width="59.85546875" style="4" customWidth="1"/>
    <col min="2" max="2" width="11.42578125" style="4"/>
    <col min="3" max="3" width="6" style="4" customWidth="1"/>
    <col min="4" max="16384" width="11.42578125" style="4"/>
  </cols>
  <sheetData>
    <row r="1" spans="1:3" x14ac:dyDescent="0.2">
      <c r="A1" s="115" t="s">
        <v>152</v>
      </c>
      <c r="B1" s="115"/>
      <c r="C1" s="115"/>
    </row>
    <row r="2" spans="1:3" x14ac:dyDescent="0.2">
      <c r="A2" s="20"/>
    </row>
    <row r="17" spans="1:7" ht="22.5" customHeight="1" x14ac:dyDescent="0.2">
      <c r="A17" s="107" t="s">
        <v>112</v>
      </c>
      <c r="B17" s="107"/>
    </row>
    <row r="18" spans="1:7" ht="24.75" customHeight="1" x14ac:dyDescent="0.2">
      <c r="A18" s="108" t="s">
        <v>153</v>
      </c>
      <c r="B18" s="108"/>
    </row>
    <row r="19" spans="1:7" ht="22.5" customHeight="1" x14ac:dyDescent="0.2">
      <c r="A19" s="108" t="s">
        <v>154</v>
      </c>
      <c r="B19" s="108"/>
      <c r="C19" s="31"/>
      <c r="D19" s="31"/>
      <c r="E19" s="31"/>
      <c r="F19" s="31"/>
      <c r="G19" s="31"/>
    </row>
    <row r="20" spans="1:7" x14ac:dyDescent="0.2">
      <c r="A20" s="110" t="s">
        <v>175</v>
      </c>
      <c r="B20" s="110"/>
    </row>
    <row r="23" spans="1:7" x14ac:dyDescent="0.2">
      <c r="A23" s="27" t="s">
        <v>86</v>
      </c>
      <c r="B23" s="28">
        <v>6429</v>
      </c>
      <c r="C23" s="29">
        <f t="shared" ref="C23:C28" si="0">B23*100/$B$28</f>
        <v>27.828759414769284</v>
      </c>
    </row>
    <row r="24" spans="1:7" x14ac:dyDescent="0.2">
      <c r="A24" s="27" t="s">
        <v>87</v>
      </c>
      <c r="B24" s="28">
        <v>1141</v>
      </c>
      <c r="C24" s="29">
        <f t="shared" si="0"/>
        <v>4.9389663232620551</v>
      </c>
    </row>
    <row r="25" spans="1:7" x14ac:dyDescent="0.2">
      <c r="A25" s="27" t="s">
        <v>99</v>
      </c>
      <c r="B25" s="28">
        <f>20903-7570</f>
        <v>13333</v>
      </c>
      <c r="C25" s="29">
        <f t="shared" si="0"/>
        <v>57.713617868582809</v>
      </c>
    </row>
    <row r="26" spans="1:7" x14ac:dyDescent="0.2">
      <c r="A26" s="27" t="s">
        <v>100</v>
      </c>
      <c r="B26" s="28">
        <f>8578-7570</f>
        <v>1008</v>
      </c>
      <c r="C26" s="29">
        <f t="shared" si="0"/>
        <v>4.3632585923296681</v>
      </c>
    </row>
    <row r="27" spans="1:7" x14ac:dyDescent="0.2">
      <c r="A27" s="27" t="s">
        <v>101</v>
      </c>
      <c r="B27" s="28">
        <f>727+86+261+21+66+5+21+4</f>
        <v>1191</v>
      </c>
      <c r="C27" s="29">
        <f t="shared" si="0"/>
        <v>5.1553978010561856</v>
      </c>
    </row>
    <row r="28" spans="1:7" x14ac:dyDescent="0.2">
      <c r="A28" s="19" t="s">
        <v>0</v>
      </c>
      <c r="B28" s="30">
        <f>SUM(B23:B27)</f>
        <v>23102</v>
      </c>
      <c r="C28" s="5">
        <f t="shared" si="0"/>
        <v>100</v>
      </c>
    </row>
  </sheetData>
  <mergeCells count="5">
    <mergeCell ref="A19:B19"/>
    <mergeCell ref="A17:B17"/>
    <mergeCell ref="A20:B20"/>
    <mergeCell ref="A18:B18"/>
    <mergeCell ref="A1:C1"/>
  </mergeCells>
  <pageMargins left="0.70866141732283472" right="0.70866141732283472" top="0.74803149606299213" bottom="0.74803149606299213" header="0.31496062992125984" footer="0.31496062992125984"/>
  <pageSetup paperSize="9" orientation="portrait" r:id="rId1"/>
  <headerFooter>
    <oddHeader>&amp;L&amp;9&amp;Z&amp;F --- &amp;A
&amp;D</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3" sqref="A13:D13"/>
    </sheetView>
  </sheetViews>
  <sheetFormatPr baseColWidth="10" defaultRowHeight="12" x14ac:dyDescent="0.2"/>
  <cols>
    <col min="1" max="1" width="27.5703125" style="4" customWidth="1"/>
    <col min="2" max="16384" width="11.42578125" style="4"/>
  </cols>
  <sheetData>
    <row r="1" spans="1:5" x14ac:dyDescent="0.2">
      <c r="A1" s="111" t="s">
        <v>156</v>
      </c>
      <c r="B1" s="111"/>
      <c r="C1" s="111"/>
      <c r="D1" s="111"/>
      <c r="E1" s="111"/>
    </row>
    <row r="2" spans="1:5" ht="24" x14ac:dyDescent="0.2">
      <c r="A2" s="88" t="s">
        <v>38</v>
      </c>
      <c r="B2" s="87" t="s">
        <v>140</v>
      </c>
      <c r="C2" s="75" t="s">
        <v>141</v>
      </c>
    </row>
    <row r="3" spans="1:5" x14ac:dyDescent="0.2">
      <c r="A3" s="32">
        <v>1</v>
      </c>
      <c r="B3" s="33">
        <v>15000</v>
      </c>
      <c r="C3" s="53">
        <v>65.093931261362656</v>
      </c>
    </row>
    <row r="4" spans="1:5" x14ac:dyDescent="0.2">
      <c r="A4" s="32">
        <v>2</v>
      </c>
      <c r="B4" s="33">
        <v>4200</v>
      </c>
      <c r="C4" s="53">
        <v>18.197558652930482</v>
      </c>
    </row>
    <row r="5" spans="1:5" x14ac:dyDescent="0.2">
      <c r="A5" s="32">
        <v>3</v>
      </c>
      <c r="B5" s="33">
        <v>2400</v>
      </c>
      <c r="C5" s="53">
        <v>10.354081897671197</v>
      </c>
    </row>
    <row r="6" spans="1:5" x14ac:dyDescent="0.2">
      <c r="A6" s="32">
        <v>4</v>
      </c>
      <c r="B6" s="33">
        <v>1200</v>
      </c>
      <c r="C6" s="53">
        <v>5.0774824690502989</v>
      </c>
    </row>
    <row r="7" spans="1:5" x14ac:dyDescent="0.2">
      <c r="A7" s="32" t="s">
        <v>102</v>
      </c>
      <c r="B7" s="33">
        <v>300</v>
      </c>
      <c r="C7" s="53">
        <v>1.2769457189853692</v>
      </c>
    </row>
    <row r="8" spans="1:5" x14ac:dyDescent="0.2">
      <c r="A8" s="34" t="s">
        <v>37</v>
      </c>
      <c r="B8" s="35">
        <v>23100</v>
      </c>
      <c r="C8" s="76">
        <v>100</v>
      </c>
    </row>
    <row r="9" spans="1:5" ht="24.75" customHeight="1" x14ac:dyDescent="0.2">
      <c r="A9" s="116" t="s">
        <v>157</v>
      </c>
      <c r="B9" s="116"/>
      <c r="C9" s="116"/>
      <c r="D9" s="116"/>
    </row>
    <row r="10" spans="1:5" ht="24.75" customHeight="1" x14ac:dyDescent="0.2">
      <c r="A10" s="116" t="s">
        <v>158</v>
      </c>
      <c r="B10" s="116"/>
      <c r="C10" s="116"/>
      <c r="D10" s="116"/>
    </row>
    <row r="11" spans="1:5" ht="38.25" customHeight="1" x14ac:dyDescent="0.2">
      <c r="A11" s="118" t="s">
        <v>159</v>
      </c>
      <c r="B11" s="117"/>
      <c r="C11" s="117"/>
      <c r="D11" s="117"/>
    </row>
    <row r="12" spans="1:5" ht="23.25" customHeight="1" x14ac:dyDescent="0.2">
      <c r="A12" s="117" t="s">
        <v>160</v>
      </c>
      <c r="B12" s="117"/>
      <c r="C12" s="117"/>
      <c r="D12" s="117"/>
    </row>
    <row r="13" spans="1:5" s="26" customFormat="1" x14ac:dyDescent="0.2">
      <c r="A13" s="109" t="s">
        <v>174</v>
      </c>
      <c r="B13" s="109"/>
      <c r="C13" s="109"/>
      <c r="D13" s="109"/>
    </row>
  </sheetData>
  <mergeCells count="6">
    <mergeCell ref="A1:E1"/>
    <mergeCell ref="A9:D9"/>
    <mergeCell ref="A10:D10"/>
    <mergeCell ref="A12:D12"/>
    <mergeCell ref="A13:D13"/>
    <mergeCell ref="A11:D11"/>
  </mergeCells>
  <pageMargins left="0.70866141732283472" right="0.70866141732283472" top="0.74803149606299213" bottom="0.74803149606299213" header="0.31496062992125984" footer="0.31496062992125984"/>
  <pageSetup paperSize="9" orientation="landscape" r:id="rId1"/>
  <headerFooter>
    <oddHeader>&amp;L&amp;9&amp;Z&amp;F --- &amp;A&amp;R&amp;9&amp;D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6" zoomScaleNormal="100" workbookViewId="0">
      <selection activeCell="A28" sqref="A28:F28"/>
    </sheetView>
  </sheetViews>
  <sheetFormatPr baseColWidth="10" defaultRowHeight="12" x14ac:dyDescent="0.2"/>
  <cols>
    <col min="1" max="1" width="35.85546875" style="36" customWidth="1"/>
    <col min="2" max="6" width="10.7109375" style="36" customWidth="1"/>
    <col min="7" max="7" width="11.42578125" style="36"/>
    <col min="8" max="16384" width="11.42578125" style="4"/>
  </cols>
  <sheetData>
    <row r="1" spans="1:6" x14ac:dyDescent="0.2">
      <c r="A1" s="104" t="s">
        <v>166</v>
      </c>
      <c r="B1" s="104"/>
      <c r="C1" s="104"/>
      <c r="D1" s="104"/>
    </row>
    <row r="2" spans="1:6" ht="60" x14ac:dyDescent="0.2">
      <c r="A2" s="37" t="s">
        <v>111</v>
      </c>
      <c r="B2" s="87" t="s">
        <v>121</v>
      </c>
      <c r="C2" s="87" t="s">
        <v>164</v>
      </c>
      <c r="D2" s="87" t="s">
        <v>136</v>
      </c>
      <c r="E2" s="38" t="s">
        <v>92</v>
      </c>
      <c r="F2" s="38" t="s">
        <v>137</v>
      </c>
    </row>
    <row r="3" spans="1:6" x14ac:dyDescent="0.2">
      <c r="A3" s="39" t="s">
        <v>1</v>
      </c>
      <c r="B3" s="90"/>
      <c r="C3" s="91"/>
      <c r="D3" s="91"/>
      <c r="E3" s="92"/>
      <c r="F3" s="92"/>
    </row>
    <row r="4" spans="1:6" x14ac:dyDescent="0.2">
      <c r="A4" s="7" t="s">
        <v>2</v>
      </c>
      <c r="B4" s="93">
        <v>61</v>
      </c>
      <c r="C4" s="94">
        <v>29</v>
      </c>
      <c r="D4" s="94">
        <v>10</v>
      </c>
      <c r="E4" s="95">
        <v>100</v>
      </c>
      <c r="F4" s="96">
        <v>5600</v>
      </c>
    </row>
    <row r="5" spans="1:6" x14ac:dyDescent="0.2">
      <c r="A5" s="7" t="s">
        <v>3</v>
      </c>
      <c r="B5" s="93">
        <v>61</v>
      </c>
      <c r="C5" s="94">
        <v>27</v>
      </c>
      <c r="D5" s="94">
        <v>12</v>
      </c>
      <c r="E5" s="95">
        <v>100</v>
      </c>
      <c r="F5" s="96">
        <v>17500</v>
      </c>
    </row>
    <row r="6" spans="1:6" x14ac:dyDescent="0.2">
      <c r="A6" s="39" t="s">
        <v>161</v>
      </c>
      <c r="B6" s="93"/>
      <c r="C6" s="94"/>
      <c r="D6" s="94"/>
      <c r="E6" s="95"/>
      <c r="F6" s="96"/>
    </row>
    <row r="7" spans="1:6" x14ac:dyDescent="0.2">
      <c r="A7" s="42" t="s">
        <v>42</v>
      </c>
      <c r="B7" s="93">
        <v>63</v>
      </c>
      <c r="C7" s="94">
        <v>27</v>
      </c>
      <c r="D7" s="94">
        <v>10</v>
      </c>
      <c r="E7" s="95">
        <v>100</v>
      </c>
      <c r="F7" s="96">
        <v>13900</v>
      </c>
    </row>
    <row r="8" spans="1:6" x14ac:dyDescent="0.2">
      <c r="A8" s="42" t="s">
        <v>41</v>
      </c>
      <c r="B8" s="93">
        <v>60</v>
      </c>
      <c r="C8" s="94">
        <v>27</v>
      </c>
      <c r="D8" s="94">
        <v>13</v>
      </c>
      <c r="E8" s="95">
        <v>100</v>
      </c>
      <c r="F8" s="96">
        <v>8800</v>
      </c>
    </row>
    <row r="9" spans="1:6" x14ac:dyDescent="0.2">
      <c r="A9" s="42" t="s">
        <v>91</v>
      </c>
      <c r="B9" s="93">
        <v>55</v>
      </c>
      <c r="C9" s="94">
        <v>27</v>
      </c>
      <c r="D9" s="94">
        <v>18</v>
      </c>
      <c r="E9" s="95">
        <v>100</v>
      </c>
      <c r="F9" s="96">
        <v>400</v>
      </c>
    </row>
    <row r="10" spans="1:6" x14ac:dyDescent="0.2">
      <c r="A10" s="39" t="s">
        <v>107</v>
      </c>
      <c r="B10" s="93"/>
      <c r="C10" s="94"/>
      <c r="D10" s="94"/>
      <c r="E10" s="95"/>
      <c r="F10" s="96"/>
    </row>
    <row r="11" spans="1:6" x14ac:dyDescent="0.2">
      <c r="A11" s="7" t="s">
        <v>43</v>
      </c>
      <c r="B11" s="93">
        <v>61.759056595345513</v>
      </c>
      <c r="C11" s="94">
        <v>27.122883816500647</v>
      </c>
      <c r="D11" s="94">
        <v>11.118059588153839</v>
      </c>
      <c r="E11" s="95">
        <v>100</v>
      </c>
      <c r="F11" s="96">
        <v>22400</v>
      </c>
    </row>
    <row r="12" spans="1:6" x14ac:dyDescent="0.2">
      <c r="A12" s="7" t="s">
        <v>44</v>
      </c>
      <c r="B12" s="93">
        <v>58.02469135802469</v>
      </c>
      <c r="C12" s="94">
        <v>35.185185185185183</v>
      </c>
      <c r="D12" s="94">
        <v>6.7901234567901234</v>
      </c>
      <c r="E12" s="95">
        <v>100</v>
      </c>
      <c r="F12" s="96">
        <v>200</v>
      </c>
    </row>
    <row r="13" spans="1:6" x14ac:dyDescent="0.2">
      <c r="A13" s="7" t="s">
        <v>45</v>
      </c>
      <c r="B13" s="93">
        <v>55.98377281947262</v>
      </c>
      <c r="C13" s="94">
        <v>27.789046653144016</v>
      </c>
      <c r="D13" s="94">
        <v>16.227180527383368</v>
      </c>
      <c r="E13" s="95">
        <v>100</v>
      </c>
      <c r="F13" s="96">
        <v>500</v>
      </c>
    </row>
    <row r="14" spans="1:6" x14ac:dyDescent="0.2">
      <c r="A14" s="39" t="s">
        <v>163</v>
      </c>
      <c r="B14" s="93"/>
      <c r="C14" s="94"/>
      <c r="D14" s="94"/>
      <c r="E14" s="95"/>
      <c r="F14" s="96"/>
    </row>
    <row r="15" spans="1:6" x14ac:dyDescent="0.2">
      <c r="A15" s="43" t="s">
        <v>123</v>
      </c>
      <c r="B15" s="93">
        <v>61</v>
      </c>
      <c r="C15" s="94">
        <v>27</v>
      </c>
      <c r="D15" s="94">
        <v>12</v>
      </c>
      <c r="E15" s="95">
        <v>100</v>
      </c>
      <c r="F15" s="96">
        <v>1600</v>
      </c>
    </row>
    <row r="16" spans="1:6" x14ac:dyDescent="0.2">
      <c r="A16" s="43" t="s">
        <v>124</v>
      </c>
      <c r="B16" s="93">
        <v>62</v>
      </c>
      <c r="C16" s="94">
        <v>28</v>
      </c>
      <c r="D16" s="94">
        <v>10</v>
      </c>
      <c r="E16" s="95">
        <v>100</v>
      </c>
      <c r="F16" s="96">
        <v>2700</v>
      </c>
    </row>
    <row r="17" spans="1:6" x14ac:dyDescent="0.2">
      <c r="A17" s="43" t="s">
        <v>125</v>
      </c>
      <c r="B17" s="93">
        <v>62</v>
      </c>
      <c r="C17" s="94">
        <v>27</v>
      </c>
      <c r="D17" s="94">
        <v>11</v>
      </c>
      <c r="E17" s="95">
        <v>100</v>
      </c>
      <c r="F17" s="96">
        <v>9300</v>
      </c>
    </row>
    <row r="18" spans="1:6" x14ac:dyDescent="0.2">
      <c r="A18" s="43" t="s">
        <v>126</v>
      </c>
      <c r="B18" s="93">
        <v>64</v>
      </c>
      <c r="C18" s="94">
        <v>26</v>
      </c>
      <c r="D18" s="94">
        <v>10</v>
      </c>
      <c r="E18" s="95">
        <v>100</v>
      </c>
      <c r="F18" s="96">
        <v>5000</v>
      </c>
    </row>
    <row r="19" spans="1:6" x14ac:dyDescent="0.2">
      <c r="A19" s="39" t="s">
        <v>88</v>
      </c>
      <c r="B19" s="93"/>
      <c r="C19" s="94"/>
      <c r="D19" s="94"/>
      <c r="E19" s="95"/>
      <c r="F19" s="96"/>
    </row>
    <row r="20" spans="1:6" x14ac:dyDescent="0.2">
      <c r="A20" s="7" t="s">
        <v>173</v>
      </c>
      <c r="B20" s="93">
        <v>65.159276062246946</v>
      </c>
      <c r="C20" s="94">
        <v>23.796282745499781</v>
      </c>
      <c r="D20" s="94">
        <v>11.044441192253281</v>
      </c>
      <c r="E20" s="95">
        <v>100</v>
      </c>
      <c r="F20" s="96">
        <v>20500</v>
      </c>
    </row>
    <row r="21" spans="1:6" x14ac:dyDescent="0.2">
      <c r="A21" s="7" t="s">
        <v>165</v>
      </c>
      <c r="B21" s="93">
        <v>32.96196696119862</v>
      </c>
      <c r="C21" s="94">
        <v>54.245101805608911</v>
      </c>
      <c r="D21" s="94">
        <v>12.792931233192471</v>
      </c>
      <c r="E21" s="95">
        <v>100</v>
      </c>
      <c r="F21" s="96">
        <v>2600</v>
      </c>
    </row>
    <row r="22" spans="1:6" x14ac:dyDescent="0.2">
      <c r="A22" s="55" t="s">
        <v>92</v>
      </c>
      <c r="B22" s="97">
        <v>61.531469136871266</v>
      </c>
      <c r="C22" s="98">
        <v>27.227079906501601</v>
      </c>
      <c r="D22" s="98">
        <v>11.241450956627132</v>
      </c>
      <c r="E22" s="99">
        <v>100</v>
      </c>
      <c r="F22" s="100">
        <v>23100</v>
      </c>
    </row>
    <row r="23" spans="1:6" s="36" customFormat="1" collapsed="1" x14ac:dyDescent="0.2">
      <c r="A23" s="44" t="s">
        <v>162</v>
      </c>
      <c r="B23" s="101">
        <v>14200</v>
      </c>
      <c r="C23" s="102">
        <v>6300</v>
      </c>
      <c r="D23" s="102">
        <v>2600</v>
      </c>
      <c r="E23" s="103"/>
      <c r="F23" s="103">
        <v>23100</v>
      </c>
    </row>
    <row r="24" spans="1:6" s="36" customFormat="1" ht="26.25" customHeight="1" x14ac:dyDescent="0.2">
      <c r="A24" s="121" t="s">
        <v>167</v>
      </c>
      <c r="B24" s="121"/>
      <c r="C24" s="121"/>
      <c r="D24" s="121"/>
      <c r="E24" s="121"/>
      <c r="F24" s="121"/>
    </row>
    <row r="25" spans="1:6" s="36" customFormat="1" ht="23.25" customHeight="1" x14ac:dyDescent="0.2">
      <c r="A25" s="119" t="s">
        <v>122</v>
      </c>
      <c r="B25" s="119"/>
      <c r="C25" s="119"/>
      <c r="D25" s="119"/>
      <c r="E25" s="119"/>
      <c r="F25" s="119"/>
    </row>
    <row r="26" spans="1:6" s="36" customFormat="1" ht="24" customHeight="1" x14ac:dyDescent="0.2">
      <c r="A26" s="117" t="s">
        <v>169</v>
      </c>
      <c r="B26" s="117"/>
      <c r="C26" s="117"/>
      <c r="D26" s="117"/>
      <c r="E26" s="117"/>
      <c r="F26" s="117"/>
    </row>
    <row r="27" spans="1:6" s="36" customFormat="1" ht="25.5" customHeight="1" x14ac:dyDescent="0.2">
      <c r="A27" s="120" t="s">
        <v>170</v>
      </c>
      <c r="B27" s="120"/>
      <c r="C27" s="120"/>
      <c r="D27" s="120"/>
      <c r="E27" s="120"/>
      <c r="F27" s="120"/>
    </row>
    <row r="28" spans="1:6" s="36" customFormat="1" x14ac:dyDescent="0.2">
      <c r="A28" s="109" t="s">
        <v>174</v>
      </c>
      <c r="B28" s="109"/>
      <c r="C28" s="109"/>
      <c r="D28" s="109"/>
      <c r="E28" s="109"/>
      <c r="F28" s="109"/>
    </row>
  </sheetData>
  <mergeCells count="6">
    <mergeCell ref="A1:D1"/>
    <mergeCell ref="A25:F25"/>
    <mergeCell ref="A26:F26"/>
    <mergeCell ref="A27:F27"/>
    <mergeCell ref="A28:F28"/>
    <mergeCell ref="A24:F24"/>
  </mergeCells>
  <pageMargins left="0.70866141732283472" right="0.70866141732283472" top="0.74803149606299213" bottom="0.74803149606299213" header="0.31496062992125984" footer="0.31496062992125984"/>
  <pageSetup paperSize="9" orientation="portrait" r:id="rId1"/>
  <headerFooter>
    <oddHeader>&amp;L&amp;9&amp;Z&amp;F --- &amp;A
&amp;D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80" zoomScaleNormal="80" workbookViewId="0">
      <selection activeCell="A28" sqref="A28:E28"/>
    </sheetView>
  </sheetViews>
  <sheetFormatPr baseColWidth="10" defaultRowHeight="12" x14ac:dyDescent="0.2"/>
  <cols>
    <col min="1" max="1" width="36" style="36" customWidth="1"/>
    <col min="2" max="2" width="15.5703125" style="36" customWidth="1"/>
    <col min="3" max="3" width="14.7109375" style="36" customWidth="1"/>
    <col min="4" max="6" width="11.42578125" style="36"/>
    <col min="7" max="16384" width="11.42578125" style="4"/>
  </cols>
  <sheetData>
    <row r="1" spans="1:5" x14ac:dyDescent="0.2">
      <c r="A1" s="36" t="s">
        <v>115</v>
      </c>
    </row>
    <row r="2" spans="1:5" x14ac:dyDescent="0.2">
      <c r="A2" s="15" t="s">
        <v>130</v>
      </c>
    </row>
    <row r="3" spans="1:5" ht="36" x14ac:dyDescent="0.2">
      <c r="A3" s="37" t="s">
        <v>111</v>
      </c>
      <c r="B3" s="46" t="s">
        <v>105</v>
      </c>
      <c r="C3" s="51" t="s">
        <v>106</v>
      </c>
      <c r="D3" s="38" t="s">
        <v>92</v>
      </c>
      <c r="E3" s="38" t="s">
        <v>95</v>
      </c>
    </row>
    <row r="4" spans="1:5" x14ac:dyDescent="0.2">
      <c r="A4" s="39" t="s">
        <v>1</v>
      </c>
      <c r="B4" s="47"/>
      <c r="C4" s="52"/>
      <c r="D4" s="40"/>
      <c r="E4" s="40"/>
    </row>
    <row r="5" spans="1:5" x14ac:dyDescent="0.2">
      <c r="A5" s="7" t="s">
        <v>2</v>
      </c>
      <c r="B5" s="48">
        <v>84.064748201438846</v>
      </c>
      <c r="C5" s="53">
        <v>15.935251798561151</v>
      </c>
      <c r="D5" s="11">
        <v>100</v>
      </c>
      <c r="E5" s="41">
        <v>5600</v>
      </c>
    </row>
    <row r="6" spans="1:5" x14ac:dyDescent="0.2">
      <c r="A6" s="7" t="s">
        <v>3</v>
      </c>
      <c r="B6" s="48">
        <v>81.085395051875494</v>
      </c>
      <c r="C6" s="53">
        <v>18.914604948124502</v>
      </c>
      <c r="D6" s="11">
        <v>100</v>
      </c>
      <c r="E6" s="41">
        <v>17500</v>
      </c>
    </row>
    <row r="7" spans="1:5" x14ac:dyDescent="0.2">
      <c r="A7" s="39" t="s">
        <v>103</v>
      </c>
      <c r="B7" s="48"/>
      <c r="C7" s="53"/>
      <c r="D7" s="11"/>
      <c r="E7" s="41"/>
    </row>
    <row r="8" spans="1:5" x14ac:dyDescent="0.2">
      <c r="A8" s="42" t="s">
        <v>42</v>
      </c>
      <c r="B8" s="48">
        <v>83.468990852121294</v>
      </c>
      <c r="C8" s="53">
        <v>16.531009147878702</v>
      </c>
      <c r="D8" s="11">
        <v>100</v>
      </c>
      <c r="E8" s="41">
        <v>13900</v>
      </c>
    </row>
    <row r="9" spans="1:5" x14ac:dyDescent="0.2">
      <c r="A9" s="42" t="s">
        <v>41</v>
      </c>
      <c r="B9" s="48">
        <v>79.553225438796446</v>
      </c>
      <c r="C9" s="53">
        <v>20.446774561203554</v>
      </c>
      <c r="D9" s="11">
        <v>100</v>
      </c>
      <c r="E9" s="41">
        <v>8800</v>
      </c>
    </row>
    <row r="10" spans="1:5" x14ac:dyDescent="0.2">
      <c r="A10" s="42" t="s">
        <v>91</v>
      </c>
      <c r="B10" s="48">
        <v>74.157303370786522</v>
      </c>
      <c r="C10" s="53">
        <v>25.842696629213481</v>
      </c>
      <c r="D10" s="11">
        <v>100</v>
      </c>
      <c r="E10" s="41">
        <v>400</v>
      </c>
    </row>
    <row r="11" spans="1:5" x14ac:dyDescent="0.2">
      <c r="A11" s="39" t="s">
        <v>107</v>
      </c>
      <c r="B11" s="48"/>
      <c r="C11" s="53"/>
      <c r="D11" s="11"/>
      <c r="E11" s="41"/>
    </row>
    <row r="12" spans="1:5" x14ac:dyDescent="0.2">
      <c r="A12" s="7" t="s">
        <v>43</v>
      </c>
      <c r="B12" s="48">
        <v>81.985080627149685</v>
      </c>
      <c r="C12" s="53">
        <v>18.014919372850315</v>
      </c>
      <c r="D12" s="11">
        <v>100</v>
      </c>
      <c r="E12" s="41">
        <v>22400</v>
      </c>
    </row>
    <row r="13" spans="1:5" x14ac:dyDescent="0.2">
      <c r="A13" s="7" t="s">
        <v>44</v>
      </c>
      <c r="B13" s="48">
        <v>82.098765432098759</v>
      </c>
      <c r="C13" s="53">
        <v>17.901234567901234</v>
      </c>
      <c r="D13" s="11">
        <v>100</v>
      </c>
      <c r="E13" s="41">
        <v>200</v>
      </c>
    </row>
    <row r="14" spans="1:5" x14ac:dyDescent="0.2">
      <c r="A14" s="7" t="s">
        <v>45</v>
      </c>
      <c r="B14" s="48">
        <v>75.659229208924955</v>
      </c>
      <c r="C14" s="53">
        <v>24.340770791075052</v>
      </c>
      <c r="D14" s="11">
        <v>100</v>
      </c>
      <c r="E14" s="41">
        <v>500</v>
      </c>
    </row>
    <row r="15" spans="1:5" x14ac:dyDescent="0.2">
      <c r="A15" s="39" t="s">
        <v>129</v>
      </c>
      <c r="B15" s="48"/>
      <c r="C15" s="53"/>
      <c r="D15" s="11"/>
      <c r="E15" s="41"/>
    </row>
    <row r="16" spans="1:5" x14ac:dyDescent="0.2">
      <c r="A16" s="43" t="s">
        <v>123</v>
      </c>
      <c r="B16" s="48">
        <v>80.946291560102296</v>
      </c>
      <c r="C16" s="53">
        <v>19.053708439897697</v>
      </c>
      <c r="D16" s="11">
        <v>100</v>
      </c>
      <c r="E16" s="41">
        <v>1600</v>
      </c>
    </row>
    <row r="17" spans="1:5" x14ac:dyDescent="0.2">
      <c r="A17" s="43" t="s">
        <v>124</v>
      </c>
      <c r="B17" s="48">
        <v>82.483120780195051</v>
      </c>
      <c r="C17" s="53">
        <v>17.516879219804952</v>
      </c>
      <c r="D17" s="11">
        <v>100</v>
      </c>
      <c r="E17" s="41">
        <v>2700</v>
      </c>
    </row>
    <row r="18" spans="1:5" x14ac:dyDescent="0.2">
      <c r="A18" s="43" t="s">
        <v>125</v>
      </c>
      <c r="B18" s="48">
        <v>82.421707421707424</v>
      </c>
      <c r="C18" s="53">
        <v>17.578292578292579</v>
      </c>
      <c r="D18" s="11">
        <v>100</v>
      </c>
      <c r="E18" s="41">
        <v>9300</v>
      </c>
    </row>
    <row r="19" spans="1:5" x14ac:dyDescent="0.2">
      <c r="A19" s="43" t="s">
        <v>126</v>
      </c>
      <c r="B19" s="48">
        <v>83.439363817097416</v>
      </c>
      <c r="C19" s="53">
        <v>16.560636182902584</v>
      </c>
      <c r="D19" s="11">
        <v>100</v>
      </c>
      <c r="E19" s="41">
        <v>5000</v>
      </c>
    </row>
    <row r="20" spans="1:5" x14ac:dyDescent="0.2">
      <c r="A20" s="39" t="s">
        <v>88</v>
      </c>
      <c r="B20" s="48"/>
      <c r="C20" s="53"/>
      <c r="D20" s="11"/>
      <c r="E20" s="41"/>
    </row>
    <row r="21" spans="1:5" x14ac:dyDescent="0.2">
      <c r="A21" s="7" t="s">
        <v>127</v>
      </c>
      <c r="B21" s="48">
        <v>81.789355578320894</v>
      </c>
      <c r="C21" s="53">
        <v>18.210644421679106</v>
      </c>
      <c r="D21" s="11">
        <v>100</v>
      </c>
      <c r="E21" s="41">
        <v>20500</v>
      </c>
    </row>
    <row r="22" spans="1:5" x14ac:dyDescent="0.2">
      <c r="A22" s="7" t="s">
        <v>128</v>
      </c>
      <c r="B22" s="48">
        <v>81.905493661160193</v>
      </c>
      <c r="C22" s="53">
        <v>18.0945063388398</v>
      </c>
      <c r="D22" s="11">
        <v>100</v>
      </c>
      <c r="E22" s="41">
        <v>2600</v>
      </c>
    </row>
    <row r="23" spans="1:5" x14ac:dyDescent="0.2">
      <c r="A23" s="55" t="s">
        <v>92</v>
      </c>
      <c r="B23" s="56">
        <v>81.802441347069518</v>
      </c>
      <c r="C23" s="57">
        <v>18.197558652930482</v>
      </c>
      <c r="D23" s="58">
        <v>100</v>
      </c>
      <c r="E23" s="59"/>
    </row>
    <row r="24" spans="1:5" collapsed="1" x14ac:dyDescent="0.2">
      <c r="A24" s="44" t="s">
        <v>104</v>
      </c>
      <c r="B24" s="49">
        <v>18900</v>
      </c>
      <c r="C24" s="54">
        <v>4400</v>
      </c>
      <c r="D24" s="50"/>
      <c r="E24" s="45">
        <v>23100</v>
      </c>
    </row>
    <row r="25" spans="1:5" ht="23.25" customHeight="1" x14ac:dyDescent="0.2">
      <c r="A25" s="119" t="s">
        <v>113</v>
      </c>
      <c r="B25" s="119"/>
      <c r="C25" s="119"/>
      <c r="D25" s="119"/>
      <c r="E25" s="119"/>
    </row>
    <row r="26" spans="1:5" ht="24" customHeight="1" x14ac:dyDescent="0.2">
      <c r="A26" s="117" t="s">
        <v>168</v>
      </c>
      <c r="B26" s="117"/>
      <c r="C26" s="117"/>
      <c r="D26" s="117"/>
      <c r="E26" s="117"/>
    </row>
    <row r="27" spans="1:5" ht="24" customHeight="1" x14ac:dyDescent="0.2">
      <c r="A27" s="117" t="s">
        <v>114</v>
      </c>
      <c r="B27" s="117"/>
      <c r="C27" s="117"/>
      <c r="D27" s="117"/>
      <c r="E27" s="117"/>
    </row>
    <row r="28" spans="1:5" x14ac:dyDescent="0.2">
      <c r="A28" s="109" t="s">
        <v>174</v>
      </c>
      <c r="B28" s="109"/>
      <c r="C28" s="109"/>
      <c r="D28" s="109"/>
      <c r="E28" s="109"/>
    </row>
  </sheetData>
  <mergeCells count="4">
    <mergeCell ref="A25:E25"/>
    <mergeCell ref="A26:E26"/>
    <mergeCell ref="A27:E27"/>
    <mergeCell ref="A28:E28"/>
  </mergeCells>
  <pageMargins left="0.70866141732283472" right="0.70866141732283472" top="0.74803149606299213" bottom="0.74803149606299213" header="0.31496062992125984" footer="0.31496062992125984"/>
  <pageSetup paperSize="9" orientation="portrait" r:id="rId1"/>
  <headerFooter>
    <oddHeader>&amp;L&amp;9&amp;Z&amp;F --- &amp;A
&amp;D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Figure 1</vt:lpstr>
      <vt:lpstr>Figure 2</vt:lpstr>
      <vt:lpstr>Figure 3</vt:lpstr>
      <vt:lpstr>Figure 4</vt:lpstr>
      <vt:lpstr>Figure 5</vt:lpstr>
      <vt:lpstr>Figure 6</vt:lpstr>
      <vt:lpstr>Figure 7</vt:lpstr>
      <vt:lpstr>Figure 8</vt:lpstr>
      <vt:lpstr>WEB-Figure 9</vt:lpstr>
      <vt:lpstr>WEB-Figure 10</vt:lpstr>
      <vt:lpstr>'Figure 2'!Zone_d_impression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L’orientation vers l’apprentissage à la fin de la troisième à la rentrée 2018</dc:title>
  <dc:creator>MENJS-DEPP;direction de l'évaluation, de la prospective et de la performance;ministère de l'éducation nationale, de la Jeunesse et des Sports</dc:creator>
  <cp:lastModifiedBy>Administration centrale</cp:lastModifiedBy>
  <cp:lastPrinted>2020-03-03T16:03:04Z</cp:lastPrinted>
  <dcterms:created xsi:type="dcterms:W3CDTF">2020-01-10T15:46:14Z</dcterms:created>
  <dcterms:modified xsi:type="dcterms:W3CDTF">2020-09-11T09:20:20Z</dcterms:modified>
</cp:coreProperties>
</file>