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975" yWindow="270" windowWidth="10995" windowHeight="7845" tabRatio="752"/>
  </bookViews>
  <sheets>
    <sheet name="8.04 Notice" sheetId="22" r:id="rId1"/>
    <sheet name="8.04 Graphique 1" sheetId="21" r:id="rId2"/>
    <sheet name="8.04 Graphique 2" sheetId="16" r:id="rId3"/>
    <sheet name="8.04 Graphique 3" sheetId="10" r:id="rId4"/>
    <sheet name="8.04 Graphique 4" sheetId="17" r:id="rId5"/>
    <sheet name="8.04 Graphique 5" sheetId="18" r:id="rId6"/>
    <sheet name="Donnees" sheetId="3" r:id="rId7"/>
    <sheet name="Donnees2" sheetId="4" r:id="rId8"/>
  </sheets>
  <calcPr calcId="162913"/>
</workbook>
</file>

<file path=xl/calcChain.xml><?xml version="1.0" encoding="utf-8"?>
<calcChain xmlns="http://schemas.openxmlformats.org/spreadsheetml/2006/main">
  <c r="A2" i="22" l="1"/>
  <c r="Y56" i="4" l="1"/>
  <c r="X56" i="4"/>
  <c r="W56" i="4"/>
  <c r="V56" i="4"/>
  <c r="U56" i="4"/>
  <c r="T56" i="4"/>
  <c r="S56" i="4"/>
  <c r="R56" i="4"/>
  <c r="Q56" i="4"/>
  <c r="P56" i="4"/>
  <c r="O56" i="4"/>
  <c r="N56" i="4"/>
  <c r="M56" i="4"/>
  <c r="L56" i="4"/>
  <c r="K56" i="4"/>
  <c r="J56" i="4"/>
  <c r="I56" i="4"/>
  <c r="H56" i="4"/>
  <c r="G56" i="4"/>
  <c r="F56" i="4"/>
  <c r="E56" i="4"/>
  <c r="D56" i="4"/>
  <c r="C56" i="4"/>
  <c r="B56" i="4"/>
  <c r="B60" i="4"/>
  <c r="B59"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Y6" i="4"/>
  <c r="X6" i="4"/>
  <c r="W6" i="4"/>
  <c r="V6" i="4"/>
  <c r="U6" i="4"/>
  <c r="T6" i="4"/>
  <c r="S6" i="4"/>
  <c r="R6" i="4"/>
  <c r="Q6" i="4"/>
  <c r="P6" i="4"/>
  <c r="O6" i="4"/>
  <c r="N6" i="4"/>
  <c r="M6" i="4"/>
  <c r="L6" i="4"/>
  <c r="K6" i="4"/>
  <c r="J6" i="4"/>
  <c r="I6" i="4"/>
  <c r="H6" i="4"/>
  <c r="G6" i="4"/>
  <c r="F6" i="4"/>
  <c r="E6" i="4"/>
  <c r="D6" i="4"/>
  <c r="C6" i="4"/>
  <c r="X60" i="4"/>
  <c r="T60" i="4"/>
  <c r="P60" i="4"/>
  <c r="L60" i="4"/>
  <c r="H60" i="4"/>
  <c r="E60" i="4"/>
  <c r="F60" i="4"/>
  <c r="G60" i="4"/>
  <c r="I60" i="4"/>
  <c r="J60" i="4"/>
  <c r="K60" i="4"/>
  <c r="M60" i="4"/>
  <c r="N60" i="4"/>
  <c r="O60" i="4"/>
  <c r="Q60" i="4"/>
  <c r="R60" i="4"/>
  <c r="S60" i="4"/>
  <c r="U60" i="4"/>
  <c r="V60" i="4"/>
  <c r="W60" i="4"/>
  <c r="Y60" i="4"/>
  <c r="D60" i="4"/>
  <c r="C60" i="4"/>
  <c r="E7" i="4"/>
  <c r="F7" i="4"/>
  <c r="G7" i="4"/>
  <c r="H7" i="4"/>
  <c r="I7" i="4"/>
  <c r="J7" i="4"/>
  <c r="K7" i="4"/>
  <c r="L7" i="4"/>
  <c r="M7" i="4"/>
  <c r="N7" i="4"/>
  <c r="O7" i="4"/>
  <c r="P7" i="4"/>
  <c r="Q7" i="4"/>
  <c r="R7" i="4"/>
  <c r="S7" i="4"/>
  <c r="T7" i="4"/>
  <c r="U7" i="4"/>
  <c r="V7" i="4"/>
  <c r="W7" i="4"/>
  <c r="X7" i="4"/>
  <c r="Y7" i="4"/>
  <c r="E8" i="4"/>
  <c r="F8" i="4"/>
  <c r="G8" i="4"/>
  <c r="H8" i="4"/>
  <c r="I8" i="4"/>
  <c r="J8" i="4"/>
  <c r="K8" i="4"/>
  <c r="L8" i="4"/>
  <c r="M8" i="4"/>
  <c r="N8" i="4"/>
  <c r="O8" i="4"/>
  <c r="P8" i="4"/>
  <c r="Q8" i="4"/>
  <c r="R8" i="4"/>
  <c r="S8" i="4"/>
  <c r="T8" i="4"/>
  <c r="U8" i="4"/>
  <c r="V8" i="4"/>
  <c r="W8" i="4"/>
  <c r="X8" i="4"/>
  <c r="Y8" i="4"/>
  <c r="E9" i="4"/>
  <c r="F9" i="4"/>
  <c r="G9" i="4"/>
  <c r="H9" i="4"/>
  <c r="I9" i="4"/>
  <c r="J9" i="4"/>
  <c r="K9" i="4"/>
  <c r="L9" i="4"/>
  <c r="M9" i="4"/>
  <c r="N9" i="4"/>
  <c r="O9" i="4"/>
  <c r="P9" i="4"/>
  <c r="Q9" i="4"/>
  <c r="R9" i="4"/>
  <c r="S9" i="4"/>
  <c r="T9" i="4"/>
  <c r="U9" i="4"/>
  <c r="V9" i="4"/>
  <c r="W9" i="4"/>
  <c r="X9" i="4"/>
  <c r="Y9" i="4"/>
  <c r="E10" i="4"/>
  <c r="F10" i="4"/>
  <c r="G10" i="4"/>
  <c r="H10" i="4"/>
  <c r="I10" i="4"/>
  <c r="J10" i="4"/>
  <c r="K10" i="4"/>
  <c r="L10" i="4"/>
  <c r="M10" i="4"/>
  <c r="N10" i="4"/>
  <c r="O10" i="4"/>
  <c r="P10" i="4"/>
  <c r="Q10" i="4"/>
  <c r="R10" i="4"/>
  <c r="S10" i="4"/>
  <c r="T10" i="4"/>
  <c r="U10" i="4"/>
  <c r="V10" i="4"/>
  <c r="W10" i="4"/>
  <c r="X10" i="4"/>
  <c r="Y10" i="4"/>
  <c r="E11" i="4"/>
  <c r="F11" i="4"/>
  <c r="G11" i="4"/>
  <c r="H11" i="4"/>
  <c r="I11" i="4"/>
  <c r="J11" i="4"/>
  <c r="K11" i="4"/>
  <c r="L11" i="4"/>
  <c r="M11" i="4"/>
  <c r="N11" i="4"/>
  <c r="O11" i="4"/>
  <c r="P11" i="4"/>
  <c r="Q11" i="4"/>
  <c r="R11" i="4"/>
  <c r="S11" i="4"/>
  <c r="T11" i="4"/>
  <c r="U11" i="4"/>
  <c r="V11" i="4"/>
  <c r="W11" i="4"/>
  <c r="X11" i="4"/>
  <c r="Y11" i="4"/>
  <c r="E12" i="4"/>
  <c r="F12" i="4"/>
  <c r="G12" i="4"/>
  <c r="H12" i="4"/>
  <c r="I12" i="4"/>
  <c r="J12" i="4"/>
  <c r="K12" i="4"/>
  <c r="L12" i="4"/>
  <c r="M12" i="4"/>
  <c r="N12" i="4"/>
  <c r="O12" i="4"/>
  <c r="P12" i="4"/>
  <c r="Q12" i="4"/>
  <c r="R12" i="4"/>
  <c r="S12" i="4"/>
  <c r="T12" i="4"/>
  <c r="U12" i="4"/>
  <c r="V12" i="4"/>
  <c r="W12" i="4"/>
  <c r="X12" i="4"/>
  <c r="Y12" i="4"/>
  <c r="E13" i="4"/>
  <c r="F13" i="4"/>
  <c r="G13" i="4"/>
  <c r="H13" i="4"/>
  <c r="I13" i="4"/>
  <c r="J13" i="4"/>
  <c r="K13" i="4"/>
  <c r="L13" i="4"/>
  <c r="M13" i="4"/>
  <c r="N13" i="4"/>
  <c r="O13" i="4"/>
  <c r="P13" i="4"/>
  <c r="Q13" i="4"/>
  <c r="R13" i="4"/>
  <c r="S13" i="4"/>
  <c r="T13" i="4"/>
  <c r="U13" i="4"/>
  <c r="V13" i="4"/>
  <c r="W13" i="4"/>
  <c r="X13" i="4"/>
  <c r="Y13" i="4"/>
  <c r="E14" i="4"/>
  <c r="F14" i="4"/>
  <c r="G14" i="4"/>
  <c r="H14" i="4"/>
  <c r="I14" i="4"/>
  <c r="J14" i="4"/>
  <c r="K14" i="4"/>
  <c r="L14" i="4"/>
  <c r="M14" i="4"/>
  <c r="N14" i="4"/>
  <c r="O14" i="4"/>
  <c r="P14" i="4"/>
  <c r="Q14" i="4"/>
  <c r="R14" i="4"/>
  <c r="S14" i="4"/>
  <c r="T14" i="4"/>
  <c r="U14" i="4"/>
  <c r="V14" i="4"/>
  <c r="W14" i="4"/>
  <c r="X14" i="4"/>
  <c r="Y14" i="4"/>
  <c r="E15" i="4"/>
  <c r="F15" i="4"/>
  <c r="G15" i="4"/>
  <c r="H15" i="4"/>
  <c r="I15" i="4"/>
  <c r="J15" i="4"/>
  <c r="K15" i="4"/>
  <c r="L15" i="4"/>
  <c r="M15" i="4"/>
  <c r="N15" i="4"/>
  <c r="O15" i="4"/>
  <c r="P15" i="4"/>
  <c r="Q15" i="4"/>
  <c r="R15" i="4"/>
  <c r="S15" i="4"/>
  <c r="T15" i="4"/>
  <c r="U15" i="4"/>
  <c r="V15" i="4"/>
  <c r="W15" i="4"/>
  <c r="X15" i="4"/>
  <c r="Y15" i="4"/>
  <c r="E16" i="4"/>
  <c r="F16" i="4"/>
  <c r="G16" i="4"/>
  <c r="H16" i="4"/>
  <c r="I16" i="4"/>
  <c r="J16" i="4"/>
  <c r="K16" i="4"/>
  <c r="L16" i="4"/>
  <c r="M16" i="4"/>
  <c r="N16" i="4"/>
  <c r="O16" i="4"/>
  <c r="P16" i="4"/>
  <c r="Q16" i="4"/>
  <c r="R16" i="4"/>
  <c r="S16" i="4"/>
  <c r="T16" i="4"/>
  <c r="U16" i="4"/>
  <c r="V16" i="4"/>
  <c r="W16" i="4"/>
  <c r="X16" i="4"/>
  <c r="Y16" i="4"/>
  <c r="E17" i="4"/>
  <c r="F17" i="4"/>
  <c r="G17" i="4"/>
  <c r="H17" i="4"/>
  <c r="I17" i="4"/>
  <c r="J17" i="4"/>
  <c r="K17" i="4"/>
  <c r="L17" i="4"/>
  <c r="M17" i="4"/>
  <c r="N17" i="4"/>
  <c r="O17" i="4"/>
  <c r="P17" i="4"/>
  <c r="Q17" i="4"/>
  <c r="R17" i="4"/>
  <c r="S17" i="4"/>
  <c r="T17" i="4"/>
  <c r="U17" i="4"/>
  <c r="V17" i="4"/>
  <c r="W17" i="4"/>
  <c r="X17" i="4"/>
  <c r="Y17" i="4"/>
  <c r="E18" i="4"/>
  <c r="F18" i="4"/>
  <c r="G18" i="4"/>
  <c r="H18" i="4"/>
  <c r="I18" i="4"/>
  <c r="J18" i="4"/>
  <c r="K18" i="4"/>
  <c r="L18" i="4"/>
  <c r="M18" i="4"/>
  <c r="N18" i="4"/>
  <c r="O18" i="4"/>
  <c r="P18" i="4"/>
  <c r="Q18" i="4"/>
  <c r="R18" i="4"/>
  <c r="S18" i="4"/>
  <c r="T18" i="4"/>
  <c r="U18" i="4"/>
  <c r="V18" i="4"/>
  <c r="W18" i="4"/>
  <c r="X18" i="4"/>
  <c r="Y18" i="4"/>
  <c r="E19" i="4"/>
  <c r="F19" i="4"/>
  <c r="G19" i="4"/>
  <c r="H19" i="4"/>
  <c r="I19" i="4"/>
  <c r="J19" i="4"/>
  <c r="K19" i="4"/>
  <c r="L19" i="4"/>
  <c r="M19" i="4"/>
  <c r="N19" i="4"/>
  <c r="O19" i="4"/>
  <c r="P19" i="4"/>
  <c r="Q19" i="4"/>
  <c r="R19" i="4"/>
  <c r="S19" i="4"/>
  <c r="T19" i="4"/>
  <c r="U19" i="4"/>
  <c r="V19" i="4"/>
  <c r="W19" i="4"/>
  <c r="X19" i="4"/>
  <c r="Y19" i="4"/>
  <c r="E20" i="4"/>
  <c r="F20" i="4"/>
  <c r="G20" i="4"/>
  <c r="H20" i="4"/>
  <c r="I20" i="4"/>
  <c r="J20" i="4"/>
  <c r="K20" i="4"/>
  <c r="L20" i="4"/>
  <c r="M20" i="4"/>
  <c r="N20" i="4"/>
  <c r="O20" i="4"/>
  <c r="P20" i="4"/>
  <c r="Q20" i="4"/>
  <c r="R20" i="4"/>
  <c r="S20" i="4"/>
  <c r="T20" i="4"/>
  <c r="U20" i="4"/>
  <c r="V20" i="4"/>
  <c r="W20" i="4"/>
  <c r="X20" i="4"/>
  <c r="Y20" i="4"/>
  <c r="E21" i="4"/>
  <c r="F21" i="4"/>
  <c r="G21" i="4"/>
  <c r="H21" i="4"/>
  <c r="I21" i="4"/>
  <c r="J21" i="4"/>
  <c r="K21" i="4"/>
  <c r="L21" i="4"/>
  <c r="M21" i="4"/>
  <c r="N21" i="4"/>
  <c r="O21" i="4"/>
  <c r="P21" i="4"/>
  <c r="Q21" i="4"/>
  <c r="R21" i="4"/>
  <c r="S21" i="4"/>
  <c r="T21" i="4"/>
  <c r="U21" i="4"/>
  <c r="V21" i="4"/>
  <c r="W21" i="4"/>
  <c r="X21" i="4"/>
  <c r="Y21" i="4"/>
  <c r="E22" i="4"/>
  <c r="F22" i="4"/>
  <c r="G22" i="4"/>
  <c r="H22" i="4"/>
  <c r="I22" i="4"/>
  <c r="J22" i="4"/>
  <c r="K22" i="4"/>
  <c r="L22" i="4"/>
  <c r="M22" i="4"/>
  <c r="N22" i="4"/>
  <c r="O22" i="4"/>
  <c r="P22" i="4"/>
  <c r="Q22" i="4"/>
  <c r="R22" i="4"/>
  <c r="S22" i="4"/>
  <c r="T22" i="4"/>
  <c r="U22" i="4"/>
  <c r="V22" i="4"/>
  <c r="W22" i="4"/>
  <c r="X22" i="4"/>
  <c r="Y22" i="4"/>
  <c r="E23" i="4"/>
  <c r="F23" i="4"/>
  <c r="G23" i="4"/>
  <c r="H23" i="4"/>
  <c r="I23" i="4"/>
  <c r="J23" i="4"/>
  <c r="K23" i="4"/>
  <c r="L23" i="4"/>
  <c r="M23" i="4"/>
  <c r="N23" i="4"/>
  <c r="O23" i="4"/>
  <c r="P23" i="4"/>
  <c r="Q23" i="4"/>
  <c r="R23" i="4"/>
  <c r="S23" i="4"/>
  <c r="T23" i="4"/>
  <c r="U23" i="4"/>
  <c r="V23" i="4"/>
  <c r="W23" i="4"/>
  <c r="X23" i="4"/>
  <c r="Y23" i="4"/>
  <c r="E24" i="4"/>
  <c r="F24" i="4"/>
  <c r="G24" i="4"/>
  <c r="H24" i="4"/>
  <c r="I24" i="4"/>
  <c r="J24" i="4"/>
  <c r="K24" i="4"/>
  <c r="L24" i="4"/>
  <c r="M24" i="4"/>
  <c r="N24" i="4"/>
  <c r="O24" i="4"/>
  <c r="P24" i="4"/>
  <c r="Q24" i="4"/>
  <c r="R24" i="4"/>
  <c r="S24" i="4"/>
  <c r="T24" i="4"/>
  <c r="U24" i="4"/>
  <c r="V24" i="4"/>
  <c r="W24" i="4"/>
  <c r="X24" i="4"/>
  <c r="Y24" i="4"/>
  <c r="E25" i="4"/>
  <c r="F25" i="4"/>
  <c r="G25" i="4"/>
  <c r="H25" i="4"/>
  <c r="I25" i="4"/>
  <c r="J25" i="4"/>
  <c r="K25" i="4"/>
  <c r="L25" i="4"/>
  <c r="M25" i="4"/>
  <c r="N25" i="4"/>
  <c r="O25" i="4"/>
  <c r="P25" i="4"/>
  <c r="Q25" i="4"/>
  <c r="R25" i="4"/>
  <c r="S25" i="4"/>
  <c r="T25" i="4"/>
  <c r="U25" i="4"/>
  <c r="V25" i="4"/>
  <c r="W25" i="4"/>
  <c r="X25" i="4"/>
  <c r="Y25" i="4"/>
  <c r="E26" i="4"/>
  <c r="F26" i="4"/>
  <c r="G26" i="4"/>
  <c r="H26" i="4"/>
  <c r="I26" i="4"/>
  <c r="J26" i="4"/>
  <c r="K26" i="4"/>
  <c r="L26" i="4"/>
  <c r="M26" i="4"/>
  <c r="N26" i="4"/>
  <c r="O26" i="4"/>
  <c r="P26" i="4"/>
  <c r="Q26" i="4"/>
  <c r="R26" i="4"/>
  <c r="S26" i="4"/>
  <c r="T26" i="4"/>
  <c r="U26" i="4"/>
  <c r="V26" i="4"/>
  <c r="W26" i="4"/>
  <c r="X26" i="4"/>
  <c r="Y26" i="4"/>
  <c r="E27" i="4"/>
  <c r="F27" i="4"/>
  <c r="G27" i="4"/>
  <c r="H27" i="4"/>
  <c r="I27" i="4"/>
  <c r="J27" i="4"/>
  <c r="K27" i="4"/>
  <c r="L27" i="4"/>
  <c r="M27" i="4"/>
  <c r="N27" i="4"/>
  <c r="O27" i="4"/>
  <c r="P27" i="4"/>
  <c r="Q27" i="4"/>
  <c r="R27" i="4"/>
  <c r="S27" i="4"/>
  <c r="T27" i="4"/>
  <c r="U27" i="4"/>
  <c r="V27" i="4"/>
  <c r="W27" i="4"/>
  <c r="X27" i="4"/>
  <c r="Y27" i="4"/>
  <c r="E28" i="4"/>
  <c r="F28" i="4"/>
  <c r="G28" i="4"/>
  <c r="H28" i="4"/>
  <c r="I28" i="4"/>
  <c r="J28" i="4"/>
  <c r="K28" i="4"/>
  <c r="L28" i="4"/>
  <c r="M28" i="4"/>
  <c r="N28" i="4"/>
  <c r="O28" i="4"/>
  <c r="P28" i="4"/>
  <c r="Q28" i="4"/>
  <c r="R28" i="4"/>
  <c r="S28" i="4"/>
  <c r="T28" i="4"/>
  <c r="U28" i="4"/>
  <c r="V28" i="4"/>
  <c r="W28" i="4"/>
  <c r="X28" i="4"/>
  <c r="Y28" i="4"/>
  <c r="E29" i="4"/>
  <c r="F29" i="4"/>
  <c r="G29" i="4"/>
  <c r="H29" i="4"/>
  <c r="I29" i="4"/>
  <c r="J29" i="4"/>
  <c r="K29" i="4"/>
  <c r="L29" i="4"/>
  <c r="M29" i="4"/>
  <c r="N29" i="4"/>
  <c r="O29" i="4"/>
  <c r="P29" i="4"/>
  <c r="Q29" i="4"/>
  <c r="R29" i="4"/>
  <c r="S29" i="4"/>
  <c r="T29" i="4"/>
  <c r="U29" i="4"/>
  <c r="V29" i="4"/>
  <c r="W29" i="4"/>
  <c r="X29" i="4"/>
  <c r="Y29" i="4"/>
  <c r="E30" i="4"/>
  <c r="F30" i="4"/>
  <c r="G30" i="4"/>
  <c r="H30" i="4"/>
  <c r="I30" i="4"/>
  <c r="J30" i="4"/>
  <c r="K30" i="4"/>
  <c r="L30" i="4"/>
  <c r="M30" i="4"/>
  <c r="N30" i="4"/>
  <c r="O30" i="4"/>
  <c r="P30" i="4"/>
  <c r="Q30" i="4"/>
  <c r="R30" i="4"/>
  <c r="S30" i="4"/>
  <c r="T30" i="4"/>
  <c r="U30" i="4"/>
  <c r="V30" i="4"/>
  <c r="W30" i="4"/>
  <c r="X30" i="4"/>
  <c r="Y30" i="4"/>
  <c r="E31" i="4"/>
  <c r="F31" i="4"/>
  <c r="G31" i="4"/>
  <c r="H31" i="4"/>
  <c r="I31" i="4"/>
  <c r="J31" i="4"/>
  <c r="K31" i="4"/>
  <c r="L31" i="4"/>
  <c r="M31" i="4"/>
  <c r="N31" i="4"/>
  <c r="O31" i="4"/>
  <c r="P31" i="4"/>
  <c r="Q31" i="4"/>
  <c r="R31" i="4"/>
  <c r="S31" i="4"/>
  <c r="T31" i="4"/>
  <c r="U31" i="4"/>
  <c r="V31" i="4"/>
  <c r="W31" i="4"/>
  <c r="X31" i="4"/>
  <c r="Y31" i="4"/>
  <c r="E32" i="4"/>
  <c r="F32" i="4"/>
  <c r="G32" i="4"/>
  <c r="H32" i="4"/>
  <c r="I32" i="4"/>
  <c r="J32" i="4"/>
  <c r="K32" i="4"/>
  <c r="L32" i="4"/>
  <c r="M32" i="4"/>
  <c r="N32" i="4"/>
  <c r="O32" i="4"/>
  <c r="P32" i="4"/>
  <c r="Q32" i="4"/>
  <c r="R32" i="4"/>
  <c r="S32" i="4"/>
  <c r="T32" i="4"/>
  <c r="U32" i="4"/>
  <c r="V32" i="4"/>
  <c r="W32" i="4"/>
  <c r="X32" i="4"/>
  <c r="Y32" i="4"/>
  <c r="E33" i="4"/>
  <c r="F33" i="4"/>
  <c r="G33" i="4"/>
  <c r="H33" i="4"/>
  <c r="I33" i="4"/>
  <c r="J33" i="4"/>
  <c r="K33" i="4"/>
  <c r="L33" i="4"/>
  <c r="M33" i="4"/>
  <c r="N33" i="4"/>
  <c r="O33" i="4"/>
  <c r="P33" i="4"/>
  <c r="Q33" i="4"/>
  <c r="R33" i="4"/>
  <c r="S33" i="4"/>
  <c r="T33" i="4"/>
  <c r="U33" i="4"/>
  <c r="V33" i="4"/>
  <c r="W33" i="4"/>
  <c r="X33" i="4"/>
  <c r="Y33" i="4"/>
  <c r="E34" i="4"/>
  <c r="F34" i="4"/>
  <c r="G34" i="4"/>
  <c r="H34" i="4"/>
  <c r="I34" i="4"/>
  <c r="J34" i="4"/>
  <c r="K34" i="4"/>
  <c r="L34" i="4"/>
  <c r="M34" i="4"/>
  <c r="N34" i="4"/>
  <c r="O34" i="4"/>
  <c r="P34" i="4"/>
  <c r="Q34" i="4"/>
  <c r="R34" i="4"/>
  <c r="S34" i="4"/>
  <c r="T34" i="4"/>
  <c r="U34" i="4"/>
  <c r="V34" i="4"/>
  <c r="W34" i="4"/>
  <c r="X34" i="4"/>
  <c r="Y34" i="4"/>
  <c r="E35" i="4"/>
  <c r="F35" i="4"/>
  <c r="G35" i="4"/>
  <c r="H35" i="4"/>
  <c r="I35" i="4"/>
  <c r="J35" i="4"/>
  <c r="K35" i="4"/>
  <c r="L35" i="4"/>
  <c r="M35" i="4"/>
  <c r="N35" i="4"/>
  <c r="O35" i="4"/>
  <c r="P35" i="4"/>
  <c r="Q35" i="4"/>
  <c r="R35" i="4"/>
  <c r="S35" i="4"/>
  <c r="T35" i="4"/>
  <c r="U35" i="4"/>
  <c r="V35" i="4"/>
  <c r="W35" i="4"/>
  <c r="X35" i="4"/>
  <c r="Y35" i="4"/>
  <c r="E36" i="4"/>
  <c r="F36" i="4"/>
  <c r="G36" i="4"/>
  <c r="H36" i="4"/>
  <c r="I36" i="4"/>
  <c r="J36" i="4"/>
  <c r="K36" i="4"/>
  <c r="L36" i="4"/>
  <c r="M36" i="4"/>
  <c r="N36" i="4"/>
  <c r="O36" i="4"/>
  <c r="P36" i="4"/>
  <c r="Q36" i="4"/>
  <c r="R36" i="4"/>
  <c r="S36" i="4"/>
  <c r="T36" i="4"/>
  <c r="U36" i="4"/>
  <c r="V36" i="4"/>
  <c r="W36" i="4"/>
  <c r="X36" i="4"/>
  <c r="Y36" i="4"/>
  <c r="E37" i="4"/>
  <c r="F37" i="4"/>
  <c r="G37" i="4"/>
  <c r="H37" i="4"/>
  <c r="I37" i="4"/>
  <c r="J37" i="4"/>
  <c r="K37" i="4"/>
  <c r="L37" i="4"/>
  <c r="M37" i="4"/>
  <c r="N37" i="4"/>
  <c r="O37" i="4"/>
  <c r="P37" i="4"/>
  <c r="Q37" i="4"/>
  <c r="R37" i="4"/>
  <c r="S37" i="4"/>
  <c r="T37" i="4"/>
  <c r="U37" i="4"/>
  <c r="V37" i="4"/>
  <c r="W37" i="4"/>
  <c r="X37" i="4"/>
  <c r="Y37" i="4"/>
  <c r="E38" i="4"/>
  <c r="F38" i="4"/>
  <c r="G38" i="4"/>
  <c r="H38" i="4"/>
  <c r="I38" i="4"/>
  <c r="J38" i="4"/>
  <c r="K38" i="4"/>
  <c r="L38" i="4"/>
  <c r="M38" i="4"/>
  <c r="N38" i="4"/>
  <c r="O38" i="4"/>
  <c r="P38" i="4"/>
  <c r="Q38" i="4"/>
  <c r="R38" i="4"/>
  <c r="S38" i="4"/>
  <c r="T38" i="4"/>
  <c r="U38" i="4"/>
  <c r="V38" i="4"/>
  <c r="W38" i="4"/>
  <c r="X38" i="4"/>
  <c r="Y38" i="4"/>
  <c r="E39" i="4"/>
  <c r="F39" i="4"/>
  <c r="G39" i="4"/>
  <c r="H39" i="4"/>
  <c r="I39" i="4"/>
  <c r="J39" i="4"/>
  <c r="K39" i="4"/>
  <c r="L39" i="4"/>
  <c r="M39" i="4"/>
  <c r="N39" i="4"/>
  <c r="O39" i="4"/>
  <c r="P39" i="4"/>
  <c r="Q39" i="4"/>
  <c r="R39" i="4"/>
  <c r="S39" i="4"/>
  <c r="T39" i="4"/>
  <c r="U39" i="4"/>
  <c r="V39" i="4"/>
  <c r="W39" i="4"/>
  <c r="X39" i="4"/>
  <c r="Y39" i="4"/>
  <c r="E40" i="4"/>
  <c r="F40" i="4"/>
  <c r="G40" i="4"/>
  <c r="H40" i="4"/>
  <c r="I40" i="4"/>
  <c r="J40" i="4"/>
  <c r="K40" i="4"/>
  <c r="L40" i="4"/>
  <c r="M40" i="4"/>
  <c r="N40" i="4"/>
  <c r="O40" i="4"/>
  <c r="P40" i="4"/>
  <c r="Q40" i="4"/>
  <c r="R40" i="4"/>
  <c r="S40" i="4"/>
  <c r="T40" i="4"/>
  <c r="U40" i="4"/>
  <c r="V40" i="4"/>
  <c r="W40" i="4"/>
  <c r="X40" i="4"/>
  <c r="Y40" i="4"/>
  <c r="E41" i="4"/>
  <c r="F41" i="4"/>
  <c r="G41" i="4"/>
  <c r="H41" i="4"/>
  <c r="I41" i="4"/>
  <c r="J41" i="4"/>
  <c r="K41" i="4"/>
  <c r="L41" i="4"/>
  <c r="M41" i="4"/>
  <c r="N41" i="4"/>
  <c r="O41" i="4"/>
  <c r="P41" i="4"/>
  <c r="Q41" i="4"/>
  <c r="R41" i="4"/>
  <c r="S41" i="4"/>
  <c r="T41" i="4"/>
  <c r="U41" i="4"/>
  <c r="V41" i="4"/>
  <c r="W41" i="4"/>
  <c r="X41" i="4"/>
  <c r="Y41" i="4"/>
  <c r="E42" i="4"/>
  <c r="F42" i="4"/>
  <c r="G42" i="4"/>
  <c r="H42" i="4"/>
  <c r="I42" i="4"/>
  <c r="J42" i="4"/>
  <c r="K42" i="4"/>
  <c r="L42" i="4"/>
  <c r="M42" i="4"/>
  <c r="N42" i="4"/>
  <c r="O42" i="4"/>
  <c r="P42" i="4"/>
  <c r="Q42" i="4"/>
  <c r="R42" i="4"/>
  <c r="S42" i="4"/>
  <c r="T42" i="4"/>
  <c r="U42" i="4"/>
  <c r="V42" i="4"/>
  <c r="W42" i="4"/>
  <c r="X42" i="4"/>
  <c r="Y42" i="4"/>
  <c r="E43" i="4"/>
  <c r="F43" i="4"/>
  <c r="G43" i="4"/>
  <c r="H43" i="4"/>
  <c r="I43" i="4"/>
  <c r="J43" i="4"/>
  <c r="K43" i="4"/>
  <c r="L43" i="4"/>
  <c r="M43" i="4"/>
  <c r="N43" i="4"/>
  <c r="O43" i="4"/>
  <c r="P43" i="4"/>
  <c r="Q43" i="4"/>
  <c r="R43" i="4"/>
  <c r="S43" i="4"/>
  <c r="T43" i="4"/>
  <c r="U43" i="4"/>
  <c r="V43" i="4"/>
  <c r="W43" i="4"/>
  <c r="X43" i="4"/>
  <c r="Y43" i="4"/>
  <c r="E44" i="4"/>
  <c r="F44" i="4"/>
  <c r="G44" i="4"/>
  <c r="H44" i="4"/>
  <c r="I44" i="4"/>
  <c r="J44" i="4"/>
  <c r="K44" i="4"/>
  <c r="L44" i="4"/>
  <c r="M44" i="4"/>
  <c r="N44" i="4"/>
  <c r="O44" i="4"/>
  <c r="P44" i="4"/>
  <c r="Q44" i="4"/>
  <c r="R44" i="4"/>
  <c r="S44" i="4"/>
  <c r="T44" i="4"/>
  <c r="U44" i="4"/>
  <c r="V44" i="4"/>
  <c r="W44" i="4"/>
  <c r="X44" i="4"/>
  <c r="Y44" i="4"/>
  <c r="E45" i="4"/>
  <c r="F45" i="4"/>
  <c r="G45" i="4"/>
  <c r="H45" i="4"/>
  <c r="I45" i="4"/>
  <c r="J45" i="4"/>
  <c r="K45" i="4"/>
  <c r="L45" i="4"/>
  <c r="M45" i="4"/>
  <c r="N45" i="4"/>
  <c r="O45" i="4"/>
  <c r="P45" i="4"/>
  <c r="Q45" i="4"/>
  <c r="R45" i="4"/>
  <c r="S45" i="4"/>
  <c r="T45" i="4"/>
  <c r="U45" i="4"/>
  <c r="V45" i="4"/>
  <c r="W45" i="4"/>
  <c r="X45" i="4"/>
  <c r="Y45" i="4"/>
  <c r="E46" i="4"/>
  <c r="F46" i="4"/>
  <c r="G46" i="4"/>
  <c r="H46" i="4"/>
  <c r="I46" i="4"/>
  <c r="J46" i="4"/>
  <c r="K46" i="4"/>
  <c r="L46" i="4"/>
  <c r="M46" i="4"/>
  <c r="N46" i="4"/>
  <c r="O46" i="4"/>
  <c r="P46" i="4"/>
  <c r="Q46" i="4"/>
  <c r="R46" i="4"/>
  <c r="S46" i="4"/>
  <c r="T46" i="4"/>
  <c r="U46" i="4"/>
  <c r="V46" i="4"/>
  <c r="W46" i="4"/>
  <c r="X46" i="4"/>
  <c r="Y46" i="4"/>
  <c r="E47" i="4"/>
  <c r="F47" i="4"/>
  <c r="G47" i="4"/>
  <c r="H47" i="4"/>
  <c r="I47" i="4"/>
  <c r="J47" i="4"/>
  <c r="K47" i="4"/>
  <c r="L47" i="4"/>
  <c r="M47" i="4"/>
  <c r="N47" i="4"/>
  <c r="O47" i="4"/>
  <c r="P47" i="4"/>
  <c r="Q47" i="4"/>
  <c r="R47" i="4"/>
  <c r="S47" i="4"/>
  <c r="T47" i="4"/>
  <c r="U47" i="4"/>
  <c r="V47" i="4"/>
  <c r="W47" i="4"/>
  <c r="X47" i="4"/>
  <c r="Y47" i="4"/>
  <c r="E48" i="4"/>
  <c r="F48" i="4"/>
  <c r="G48" i="4"/>
  <c r="H48" i="4"/>
  <c r="I48" i="4"/>
  <c r="J48" i="4"/>
  <c r="K48" i="4"/>
  <c r="L48" i="4"/>
  <c r="M48" i="4"/>
  <c r="N48" i="4"/>
  <c r="O48" i="4"/>
  <c r="P48" i="4"/>
  <c r="Q48" i="4"/>
  <c r="R48" i="4"/>
  <c r="S48" i="4"/>
  <c r="T48" i="4"/>
  <c r="U48" i="4"/>
  <c r="V48" i="4"/>
  <c r="W48" i="4"/>
  <c r="X48" i="4"/>
  <c r="Y48" i="4"/>
  <c r="E49" i="4"/>
  <c r="F49" i="4"/>
  <c r="G49" i="4"/>
  <c r="H49" i="4"/>
  <c r="I49" i="4"/>
  <c r="J49" i="4"/>
  <c r="K49" i="4"/>
  <c r="L49" i="4"/>
  <c r="M49" i="4"/>
  <c r="N49" i="4"/>
  <c r="O49" i="4"/>
  <c r="P49" i="4"/>
  <c r="Q49" i="4"/>
  <c r="R49" i="4"/>
  <c r="S49" i="4"/>
  <c r="T49" i="4"/>
  <c r="U49" i="4"/>
  <c r="V49" i="4"/>
  <c r="W49" i="4"/>
  <c r="X49" i="4"/>
  <c r="Y49" i="4"/>
  <c r="E50" i="4"/>
  <c r="F50" i="4"/>
  <c r="G50" i="4"/>
  <c r="H50" i="4"/>
  <c r="I50" i="4"/>
  <c r="J50" i="4"/>
  <c r="K50" i="4"/>
  <c r="L50" i="4"/>
  <c r="M50" i="4"/>
  <c r="N50" i="4"/>
  <c r="O50" i="4"/>
  <c r="P50" i="4"/>
  <c r="Q50" i="4"/>
  <c r="R50" i="4"/>
  <c r="S50" i="4"/>
  <c r="T50" i="4"/>
  <c r="U50" i="4"/>
  <c r="V50" i="4"/>
  <c r="W50" i="4"/>
  <c r="X50" i="4"/>
  <c r="Y50" i="4"/>
  <c r="E51" i="4"/>
  <c r="F51" i="4"/>
  <c r="G51" i="4"/>
  <c r="H51" i="4"/>
  <c r="I51" i="4"/>
  <c r="J51" i="4"/>
  <c r="K51" i="4"/>
  <c r="L51" i="4"/>
  <c r="M51" i="4"/>
  <c r="N51" i="4"/>
  <c r="O51" i="4"/>
  <c r="P51" i="4"/>
  <c r="Q51" i="4"/>
  <c r="R51" i="4"/>
  <c r="S51" i="4"/>
  <c r="T51" i="4"/>
  <c r="U51" i="4"/>
  <c r="V51" i="4"/>
  <c r="W51" i="4"/>
  <c r="X51" i="4"/>
  <c r="Y51" i="4"/>
  <c r="E52" i="4"/>
  <c r="F52" i="4"/>
  <c r="G52" i="4"/>
  <c r="H52" i="4"/>
  <c r="I52" i="4"/>
  <c r="J52" i="4"/>
  <c r="K52" i="4"/>
  <c r="L52" i="4"/>
  <c r="M52" i="4"/>
  <c r="N52" i="4"/>
  <c r="O52" i="4"/>
  <c r="P52" i="4"/>
  <c r="Q52" i="4"/>
  <c r="R52" i="4"/>
  <c r="S52" i="4"/>
  <c r="T52" i="4"/>
  <c r="U52" i="4"/>
  <c r="V52" i="4"/>
  <c r="W52" i="4"/>
  <c r="X52" i="4"/>
  <c r="Y52" i="4"/>
  <c r="E53" i="4"/>
  <c r="F53" i="4"/>
  <c r="G53" i="4"/>
  <c r="H53" i="4"/>
  <c r="I53" i="4"/>
  <c r="J53" i="4"/>
  <c r="K53" i="4"/>
  <c r="L53" i="4"/>
  <c r="M53" i="4"/>
  <c r="N53" i="4"/>
  <c r="O53" i="4"/>
  <c r="P53" i="4"/>
  <c r="Q53" i="4"/>
  <c r="R53" i="4"/>
  <c r="S53" i="4"/>
  <c r="T53" i="4"/>
  <c r="U53" i="4"/>
  <c r="V53" i="4"/>
  <c r="W53" i="4"/>
  <c r="X53" i="4"/>
  <c r="Y53" i="4"/>
  <c r="E54" i="4"/>
  <c r="F54" i="4"/>
  <c r="G54" i="4"/>
  <c r="H54" i="4"/>
  <c r="I54" i="4"/>
  <c r="J54" i="4"/>
  <c r="K54" i="4"/>
  <c r="L54" i="4"/>
  <c r="M54" i="4"/>
  <c r="N54" i="4"/>
  <c r="O54" i="4"/>
  <c r="P54" i="4"/>
  <c r="Q54" i="4"/>
  <c r="R54" i="4"/>
  <c r="S54" i="4"/>
  <c r="T54" i="4"/>
  <c r="U54" i="4"/>
  <c r="V54" i="4"/>
  <c r="W54" i="4"/>
  <c r="X54" i="4"/>
  <c r="Y54" i="4"/>
  <c r="E55" i="4"/>
  <c r="F55" i="4"/>
  <c r="G55" i="4"/>
  <c r="H55" i="4"/>
  <c r="I55" i="4"/>
  <c r="J55" i="4"/>
  <c r="K55" i="4"/>
  <c r="L55" i="4"/>
  <c r="M55" i="4"/>
  <c r="N55" i="4"/>
  <c r="O55" i="4"/>
  <c r="P55" i="4"/>
  <c r="Q55" i="4"/>
  <c r="R55" i="4"/>
  <c r="S55" i="4"/>
  <c r="T55" i="4"/>
  <c r="U55" i="4"/>
  <c r="V55" i="4"/>
  <c r="W55" i="4"/>
  <c r="X55" i="4"/>
  <c r="Y55" i="4"/>
  <c r="E59" i="4"/>
  <c r="F59" i="4"/>
  <c r="G59" i="4"/>
  <c r="H59" i="4"/>
  <c r="I59" i="4"/>
  <c r="J59" i="4"/>
  <c r="K59" i="4"/>
  <c r="L59" i="4"/>
  <c r="M59" i="4"/>
  <c r="N59" i="4"/>
  <c r="O59" i="4"/>
  <c r="P59" i="4"/>
  <c r="Q59" i="4"/>
  <c r="R59" i="4"/>
  <c r="S59" i="4"/>
  <c r="T59" i="4"/>
  <c r="U59" i="4"/>
  <c r="V59" i="4"/>
  <c r="W59" i="4"/>
  <c r="X59" i="4"/>
  <c r="Y59" i="4"/>
  <c r="D59" i="4"/>
  <c r="C59" i="4"/>
  <c r="D55" i="4"/>
  <c r="C55" i="4"/>
  <c r="D54" i="4"/>
  <c r="C54" i="4"/>
  <c r="D53" i="4"/>
  <c r="C53" i="4"/>
  <c r="D52" i="4"/>
  <c r="C52" i="4"/>
  <c r="D51" i="4"/>
  <c r="C51" i="4"/>
  <c r="D50" i="4"/>
  <c r="C50" i="4"/>
  <c r="D49" i="4"/>
  <c r="C49" i="4"/>
  <c r="D48" i="4"/>
  <c r="C48" i="4"/>
  <c r="D47" i="4"/>
  <c r="C47" i="4"/>
  <c r="D46" i="4"/>
  <c r="C46" i="4"/>
  <c r="D45" i="4"/>
  <c r="C45" i="4"/>
  <c r="D44" i="4"/>
  <c r="C4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D11" i="4"/>
  <c r="C11" i="4"/>
  <c r="D10" i="4"/>
  <c r="C10" i="4"/>
  <c r="D9" i="4"/>
  <c r="C9" i="4"/>
  <c r="D8" i="4"/>
  <c r="C8" i="4"/>
  <c r="D7" i="4"/>
  <c r="C7" i="4"/>
</calcChain>
</file>

<file path=xl/sharedStrings.xml><?xml version="1.0" encoding="utf-8"?>
<sst xmlns="http://schemas.openxmlformats.org/spreadsheetml/2006/main" count="130" uniqueCount="71">
  <si>
    <t>AGE</t>
  </si>
  <si>
    <t>SOMME</t>
  </si>
  <si>
    <t>MOYENNE</t>
  </si>
  <si>
    <t>Total</t>
  </si>
  <si>
    <t>Hommes</t>
  </si>
  <si>
    <t>Femmes</t>
  </si>
  <si>
    <t>Mission enseignement 1er degré privé</t>
  </si>
  <si>
    <t>Mission enseignement 1er degré public</t>
  </si>
  <si>
    <t>Mission enseignement 2d degré privé</t>
  </si>
  <si>
    <t>Mission enseignement 2d degré public</t>
  </si>
  <si>
    <t>Mission assistance éducative (AED)</t>
  </si>
  <si>
    <t>Mission assistance éducative (AESH)</t>
  </si>
  <si>
    <t>Mission direction et inspection</t>
  </si>
  <si>
    <t>Autre</t>
  </si>
  <si>
    <t>Enseignement du premier degré</t>
  </si>
  <si>
    <t>Enseignement du second degré</t>
  </si>
  <si>
    <t xml:space="preserve"> 68 et +</t>
  </si>
  <si>
    <t>Ensemble</t>
  </si>
  <si>
    <t>[1] Évolution de l'âge moyen selon la mission</t>
  </si>
  <si>
    <t>Direction et inspection : 51,7</t>
  </si>
  <si>
    <t>Secteur privé : 44,1</t>
  </si>
  <si>
    <t>Secteur public : 44,6</t>
  </si>
  <si>
    <t>Direction et inspection : 51,9</t>
  </si>
  <si>
    <t>► Champ : France métropolitaine + DROM, agents payés par l'Éducation nationale, en activité et ayant une affectation au 30 novembre, Public et Privé sous contrat.</t>
  </si>
  <si>
    <t>Autres missions (non-enseignement)</t>
  </si>
  <si>
    <t>Secteur privé : 44,5</t>
  </si>
  <si>
    <t>Secteur privé : 44,0</t>
  </si>
  <si>
    <t>Secteur public : 44,4</t>
  </si>
  <si>
    <t>Secteur public : 42,4</t>
  </si>
  <si>
    <t>Secteur public : 42,7</t>
  </si>
  <si>
    <t>Secteur privé : 45,9</t>
  </si>
  <si>
    <t>Secteur public : 45,4</t>
  </si>
  <si>
    <t>Secteur public : 44,9</t>
  </si>
  <si>
    <t>Accompagnement à la situation de handicap : 43,5</t>
  </si>
  <si>
    <t>Accompagnement à la situation de handicap : 45,1</t>
  </si>
  <si>
    <t>Accompagnement à la situation de handicap : 45,0</t>
  </si>
  <si>
    <t>Assistance d'éducation et prévention sécurité : 28,1</t>
  </si>
  <si>
    <t>Assistance d'éducation et prévention sécurité : 29,8</t>
  </si>
  <si>
    <t>Assistance d'éducation et prévention sécurité : 29,1</t>
  </si>
  <si>
    <t>Direction et inspection : 51,5</t>
  </si>
  <si>
    <t>Autres missions non enseignantes : 45,4</t>
  </si>
  <si>
    <t>Autres missions non enseignantes : 45,0</t>
  </si>
  <si>
    <t>Autres missions non enseignantes : 45,1</t>
  </si>
  <si>
    <t>Source : DEPP, Panel des personnels issu de BSA, novembre 2021.</t>
  </si>
  <si>
    <r>
      <rPr>
        <b/>
        <sz val="8"/>
        <color indexed="8"/>
        <rFont val="Arial"/>
        <family val="2"/>
      </rPr>
      <t>Note</t>
    </r>
    <r>
      <rPr>
        <sz val="8"/>
        <color indexed="8"/>
        <rFont val="Arial"/>
        <family val="2"/>
      </rPr>
      <t xml:space="preserve"> : par rapport à l'édition précédente, de légères modifications méthodologiques ont été apportées aux missions (cf. fiche 8.01).</t>
    </r>
  </si>
  <si>
    <t>RERS 2022, DEPP</t>
  </si>
  <si>
    <t>Accompagnement à la situation de handicap (AESH)</t>
  </si>
  <si>
    <t>Assistance d'éducation et prévention sécurité (AED)</t>
  </si>
  <si>
    <t>8.04 Le personnel de l'Éducation nationale : structure par âge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</si>
  <si>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</si>
  <si>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</si>
  <si>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</si>
  <si>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</si>
  <si>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8.04 Le personnel de l’Éducation nationale : structure par âge</t>
  </si>
  <si>
    <t>Sommaire</t>
  </si>
  <si>
    <t>Précisions</t>
  </si>
  <si>
    <r>
      <t>Du corps à la mission.</t>
    </r>
    <r>
      <rPr>
        <sz val="8"/>
        <color rgb="FF000000"/>
        <rFont val="Arial"/>
        <family val="2"/>
      </rPr>
      <t xml:space="preserve"> Les données concernant les personnels non enseignants du privé sous contrat ne sont pas présentes dans les systèmes d’information statistique du ministère. Par conséquent, seuls les corps non-enseignants du secteur public sont publiables. Néanmoins, dans l’approche par mission retenue ici, sont aussi pris en compte les enseignants du public et du privé sous contrat qui assurent des missions non enseignantes.</t>
    </r>
  </si>
  <si>
    <t>Pour en savoir plus</t>
  </si>
  <si>
    <r>
      <t xml:space="preserve">- DEPP, 2022, </t>
    </r>
    <r>
      <rPr>
        <i/>
        <sz val="8"/>
        <color rgb="FF000000"/>
        <rFont val="Arial"/>
        <family val="2"/>
      </rPr>
      <t xml:space="preserve">Panorama statistique des personnels de l’enseignement scolaire 2021-2022. </t>
    </r>
    <r>
      <rPr>
        <sz val="8"/>
        <color rgb="FF000000"/>
        <rFont val="Arial"/>
        <family val="2"/>
      </rPr>
      <t>À paraître.</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</si>
  <si>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</si>
  <si>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</si>
  <si>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</si>
  <si>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</si>
  <si>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</si>
  <si>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</si>
  <si>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</si>
  <si>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</si>
  <si>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[2] Enseignement du premier degré, </t>
    </r>
    <r>
      <rPr>
        <sz val="9"/>
        <color theme="1"/>
        <rFont val="Arial"/>
        <family val="2"/>
      </rPr>
      <t>novembre 2021</t>
    </r>
  </si>
  <si>
    <r>
      <t>[3] Enseignement du second degré</t>
    </r>
    <r>
      <rPr>
        <sz val="9"/>
        <color theme="1"/>
        <rFont val="Arial"/>
        <family val="2"/>
      </rPr>
      <t>, novembre 2021</t>
    </r>
  </si>
  <si>
    <r>
      <t xml:space="preserve">[4] Assistance éducative, </t>
    </r>
    <r>
      <rPr>
        <sz val="9"/>
        <color theme="1"/>
        <rFont val="Arial"/>
        <family val="2"/>
      </rPr>
      <t>novembre 2021</t>
    </r>
  </si>
  <si>
    <r>
      <t xml:space="preserve">[5] Autres missions non enseignantes, </t>
    </r>
    <r>
      <rPr>
        <sz val="9"/>
        <color theme="1"/>
        <rFont val="Arial"/>
        <family val="2"/>
      </rPr>
      <t>novembre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</si>
</sst>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75" x14ac:knownFonts="1">
    <font>
      <sz val="11"/>
      <color theme="1"/>
      <name val="Calibri"/>
      <family val="2"/>
      <scheme val="minor"/>
    </font>
    <font>
      <u/>
      <sz val="10"/>
      <color indexed="12"/>
      <name val="Arial"/>
      <family val="2"/>
    </font>
    <font>
      <sz val="10"/>
      <name val="Arial"/>
      <family val="2"/>
    </font>
    <font>
      <sz val="8"/>
      <name val="Arial"/>
      <family val="2"/>
    </font>
    <font>
      <b/>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8"/>
      <color theme="1"/>
      <name val="Arial"/>
      <family val="2"/>
    </font>
    <font>
      <b/>
      <sz val="8"/>
      <color theme="0"/>
      <name val="Arial"/>
      <family val="2"/>
    </font>
    <font>
      <sz val="11"/>
      <color theme="1"/>
      <name val="Arial"/>
      <family val="2"/>
    </font>
    <font>
      <b/>
      <sz val="12"/>
      <color rgb="FF000000"/>
      <name val="Arial"/>
      <family val="2"/>
    </font>
    <font>
      <i/>
      <sz val="10"/>
      <name val="Arial"/>
      <family val="2"/>
    </font>
    <font>
      <b/>
      <sz val="11"/>
      <name val="Arial"/>
      <family val="2"/>
    </font>
    <font>
      <b/>
      <sz val="10"/>
      <color rgb="FF0000FF"/>
      <name val="Arial"/>
      <family val="2"/>
    </font>
    <font>
      <b/>
      <sz val="9"/>
      <name val="Arial"/>
      <family val="2"/>
    </font>
    <font>
      <b/>
      <sz val="8"/>
      <color rgb="FF002060"/>
      <name val="Arial"/>
      <family val="2"/>
    </font>
    <font>
      <sz val="8"/>
      <color rgb="FF000000"/>
      <name val="Arial"/>
      <family val="2"/>
    </font>
    <font>
      <i/>
      <sz val="8"/>
      <color rgb="FF000000"/>
      <name val="Arial"/>
      <family val="2"/>
    </font>
    <font>
      <sz val="8"/>
      <color rgb="FF000065"/>
      <name val="Arial"/>
      <family val="2"/>
    </font>
    <font>
      <b/>
      <sz val="9"/>
      <color theme="1"/>
      <name val="Arial"/>
      <family val="2"/>
    </font>
    <font>
      <sz val="9"/>
      <color theme="1"/>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0000FF"/>
        <bgColor indexed="64"/>
      </patternFill>
    </fill>
  </fills>
  <borders count="5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hair">
        <color theme="0"/>
      </left>
      <right style="hair">
        <color theme="0"/>
      </right>
      <top/>
      <bottom/>
      <diagonal/>
    </border>
  </borders>
  <cellStyleXfs count="121">
    <xf numFmtId="0" fontId="0" fillId="0" borderId="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2" fillId="0" borderId="0" applyNumberFormat="0" applyFill="0" applyBorder="0" applyAlignment="0" applyProtection="0"/>
    <xf numFmtId="0" fontId="12" fillId="3" borderId="0" applyNumberFormat="0" applyBorder="0" applyAlignment="0" applyProtection="0"/>
    <xf numFmtId="0" fontId="3" fillId="16" borderId="1"/>
    <xf numFmtId="0" fontId="43" fillId="49" borderId="50" applyNumberFormat="0" applyAlignment="0" applyProtection="0"/>
    <xf numFmtId="0" fontId="13" fillId="17" borderId="2" applyNumberFormat="0" applyAlignment="0" applyProtection="0"/>
    <xf numFmtId="0" fontId="3" fillId="0" borderId="3"/>
    <xf numFmtId="0" fontId="44" fillId="0" borderId="51" applyNumberFormat="0" applyFill="0" applyAlignment="0" applyProtection="0"/>
    <xf numFmtId="0" fontId="8" fillId="18" borderId="5" applyNumberFormat="0" applyAlignment="0" applyProtection="0"/>
    <xf numFmtId="0" fontId="14" fillId="19" borderId="0">
      <alignment horizontal="center"/>
    </xf>
    <xf numFmtId="0" fontId="15" fillId="19" borderId="0">
      <alignment horizontal="center" vertical="center"/>
    </xf>
    <xf numFmtId="0" fontId="2" fillId="20" borderId="0">
      <alignment horizontal="center" wrapText="1"/>
    </xf>
    <xf numFmtId="0" fontId="16" fillId="19" borderId="0">
      <alignment horizontal="center"/>
    </xf>
    <xf numFmtId="165" fontId="17"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0" fontId="18" fillId="21" borderId="1" applyBorder="0">
      <protection locked="0"/>
    </xf>
    <xf numFmtId="0" fontId="45" fillId="50" borderId="50" applyNumberFormat="0" applyAlignment="0" applyProtection="0"/>
    <xf numFmtId="0" fontId="19" fillId="0" borderId="0" applyNumberFormat="0" applyFill="0" applyBorder="0" applyAlignment="0" applyProtection="0"/>
    <xf numFmtId="0" fontId="5" fillId="19" borderId="3">
      <alignment horizontal="left"/>
    </xf>
    <xf numFmtId="0" fontId="20" fillId="19" borderId="0">
      <alignment horizontal="left"/>
    </xf>
    <xf numFmtId="0" fontId="21" fillId="4" borderId="0" applyNumberFormat="0" applyBorder="0" applyAlignment="0" applyProtection="0"/>
    <xf numFmtId="0" fontId="22" fillId="22" borderId="0">
      <alignment horizontal="right" vertical="top" textRotation="90" wrapText="1"/>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7" borderId="2" applyNumberFormat="0" applyAlignment="0" applyProtection="0"/>
    <xf numFmtId="0" fontId="46" fillId="51" borderId="0" applyNumberFormat="0" applyBorder="0" applyAlignment="0" applyProtection="0"/>
    <xf numFmtId="0" fontId="6" fillId="20" borderId="0">
      <alignment horizontal="center"/>
    </xf>
    <xf numFmtId="0" fontId="3" fillId="19" borderId="9">
      <alignment wrapText="1"/>
    </xf>
    <xf numFmtId="0" fontId="28" fillId="19" borderId="10"/>
    <xf numFmtId="0" fontId="28" fillId="19" borderId="11"/>
    <xf numFmtId="0" fontId="3" fillId="19" borderId="12">
      <alignment horizontal="center" wrapText="1"/>
    </xf>
    <xf numFmtId="0" fontId="1"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29" fillId="0" borderId="4" applyNumberFormat="0" applyFill="0" applyAlignment="0" applyProtection="0"/>
    <xf numFmtId="0" fontId="2" fillId="0" borderId="0" applyFont="0" applyFill="0" applyBorder="0" applyAlignment="0" applyProtection="0"/>
    <xf numFmtId="0" fontId="30" fillId="23" borderId="0" applyNumberFormat="0" applyBorder="0" applyAlignment="0" applyProtection="0"/>
    <xf numFmtId="0" fontId="49" fillId="52" borderId="0" applyNumberFormat="0" applyBorder="0" applyAlignment="0" applyProtection="0"/>
    <xf numFmtId="0" fontId="31" fillId="0" borderId="0"/>
    <xf numFmtId="0" fontId="40" fillId="0" borderId="0"/>
    <xf numFmtId="0" fontId="2" fillId="0" borderId="0"/>
    <xf numFmtId="0" fontId="10" fillId="0" borderId="0"/>
    <xf numFmtId="0" fontId="2" fillId="0" borderId="0"/>
    <xf numFmtId="0" fontId="9" fillId="0" borderId="0"/>
    <xf numFmtId="0" fontId="10" fillId="0" borderId="0"/>
    <xf numFmtId="0" fontId="40" fillId="0" borderId="0"/>
    <xf numFmtId="0" fontId="38" fillId="0" borderId="0"/>
    <xf numFmtId="0" fontId="50" fillId="0" borderId="0"/>
    <xf numFmtId="0" fontId="32"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19" borderId="3"/>
    <xf numFmtId="0" fontId="15" fillId="19" borderId="0">
      <alignment horizontal="right"/>
    </xf>
    <xf numFmtId="0" fontId="33" fillId="24" borderId="0">
      <alignment horizontal="center"/>
    </xf>
    <xf numFmtId="0" fontId="34" fillId="20" borderId="0"/>
    <xf numFmtId="0" fontId="35" fillId="22" borderId="14">
      <alignment horizontal="left" vertical="top" wrapText="1"/>
    </xf>
    <xf numFmtId="0" fontId="35" fillId="22" borderId="15">
      <alignment horizontal="left" vertical="top"/>
    </xf>
    <xf numFmtId="0" fontId="51" fillId="53" borderId="0" applyNumberFormat="0" applyBorder="0" applyAlignment="0" applyProtection="0"/>
    <xf numFmtId="0" fontId="52" fillId="49" borderId="52" applyNumberFormat="0" applyAlignment="0" applyProtection="0"/>
    <xf numFmtId="37" fontId="36" fillId="0" borderId="0"/>
    <xf numFmtId="0" fontId="14" fillId="19" borderId="0">
      <alignment horizontal="center"/>
    </xf>
    <xf numFmtId="0" fontId="53" fillId="0" borderId="0" applyNumberFormat="0" applyFill="0" applyBorder="0" applyAlignment="0" applyProtection="0"/>
    <xf numFmtId="0" fontId="7" fillId="0" borderId="0" applyNumberFormat="0" applyFill="0" applyBorder="0" applyAlignment="0" applyProtection="0"/>
    <xf numFmtId="0" fontId="4" fillId="19" borderId="0"/>
    <xf numFmtId="0" fontId="54" fillId="0" borderId="0" applyNumberFormat="0" applyFill="0" applyBorder="0" applyAlignment="0" applyProtection="0"/>
    <xf numFmtId="0" fontId="55" fillId="0" borderId="53" applyNumberFormat="0" applyFill="0" applyAlignment="0" applyProtection="0"/>
    <xf numFmtId="0" fontId="56" fillId="0" borderId="54" applyNumberFormat="0" applyFill="0" applyAlignment="0" applyProtection="0"/>
    <xf numFmtId="0" fontId="57" fillId="0" borderId="55" applyNumberFormat="0" applyFill="0" applyAlignment="0" applyProtection="0"/>
    <xf numFmtId="0" fontId="57" fillId="0" borderId="0" applyNumberFormat="0" applyFill="0" applyBorder="0" applyAlignment="0" applyProtection="0"/>
    <xf numFmtId="0" fontId="58" fillId="0" borderId="56" applyNumberFormat="0" applyFill="0" applyAlignment="0" applyProtection="0"/>
    <xf numFmtId="0" fontId="59" fillId="54" borderId="57" applyNumberFormat="0" applyAlignment="0" applyProtection="0"/>
    <xf numFmtId="0" fontId="37" fillId="0" borderId="0" applyNumberFormat="0" applyFill="0" applyBorder="0" applyAlignment="0" applyProtection="0"/>
  </cellStyleXfs>
  <cellXfs count="119">
    <xf numFmtId="0" fontId="0" fillId="0" borderId="0" xfId="0"/>
    <xf numFmtId="0" fontId="60" fillId="0" borderId="0" xfId="0" applyFont="1"/>
    <xf numFmtId="3" fontId="60" fillId="0" borderId="16" xfId="0" applyNumberFormat="1" applyFont="1" applyBorder="1"/>
    <xf numFmtId="3" fontId="60" fillId="0" borderId="12" xfId="0" applyNumberFormat="1" applyFont="1" applyBorder="1"/>
    <xf numFmtId="3" fontId="60" fillId="0" borderId="17" xfId="0" applyNumberFormat="1" applyFont="1" applyBorder="1"/>
    <xf numFmtId="3" fontId="61" fillId="0" borderId="18" xfId="0" applyNumberFormat="1" applyFont="1" applyBorder="1"/>
    <xf numFmtId="3" fontId="61" fillId="0" borderId="19" xfId="0" applyNumberFormat="1" applyFont="1" applyBorder="1"/>
    <xf numFmtId="3" fontId="61" fillId="0" borderId="20" xfId="0" applyNumberFormat="1" applyFont="1" applyBorder="1"/>
    <xf numFmtId="0" fontId="61" fillId="0" borderId="0" xfId="0" applyFont="1"/>
    <xf numFmtId="3" fontId="60" fillId="0" borderId="21" xfId="0" applyNumberFormat="1" applyFont="1" applyBorder="1" applyAlignment="1">
      <alignment horizontal="center"/>
    </xf>
    <xf numFmtId="3" fontId="60" fillId="0" borderId="22" xfId="0" applyNumberFormat="1" applyFont="1" applyBorder="1" applyAlignment="1">
      <alignment horizontal="center"/>
    </xf>
    <xf numFmtId="3" fontId="60" fillId="0" borderId="23" xfId="0" applyNumberFormat="1" applyFont="1" applyBorder="1" applyAlignment="1">
      <alignment horizontal="center"/>
    </xf>
    <xf numFmtId="3" fontId="60" fillId="0" borderId="24" xfId="0" applyNumberFormat="1" applyFont="1" applyBorder="1" applyAlignment="1">
      <alignment horizontal="center"/>
    </xf>
    <xf numFmtId="3" fontId="60" fillId="0" borderId="25" xfId="0" applyNumberFormat="1" applyFont="1" applyBorder="1" applyAlignment="1">
      <alignment horizontal="center"/>
    </xf>
    <xf numFmtId="0" fontId="60" fillId="0" borderId="0" xfId="0" applyFont="1" applyAlignment="1">
      <alignment horizontal="center"/>
    </xf>
    <xf numFmtId="0" fontId="60" fillId="0" borderId="26" xfId="0" applyFont="1" applyBorder="1" applyAlignment="1">
      <alignment horizontal="center"/>
    </xf>
    <xf numFmtId="0" fontId="60" fillId="0" borderId="27" xfId="0" applyFont="1" applyBorder="1" applyAlignment="1">
      <alignment horizontal="center"/>
    </xf>
    <xf numFmtId="164" fontId="61" fillId="0" borderId="28" xfId="0" applyNumberFormat="1" applyFont="1" applyBorder="1"/>
    <xf numFmtId="164" fontId="61" fillId="0" borderId="29" xfId="0" applyNumberFormat="1" applyFont="1" applyBorder="1"/>
    <xf numFmtId="0" fontId="61" fillId="0" borderId="30" xfId="0" applyFont="1" applyBorder="1" applyAlignment="1">
      <alignment horizontal="center"/>
    </xf>
    <xf numFmtId="0" fontId="61" fillId="0" borderId="31" xfId="0" applyFont="1" applyBorder="1" applyAlignment="1">
      <alignment horizontal="center"/>
    </xf>
    <xf numFmtId="164" fontId="61" fillId="0" borderId="32" xfId="0" applyNumberFormat="1" applyFont="1" applyBorder="1"/>
    <xf numFmtId="0" fontId="60" fillId="0" borderId="0" xfId="0" applyFont="1" applyFill="1" applyAlignment="1">
      <alignment vertical="center" wrapText="1"/>
    </xf>
    <xf numFmtId="3" fontId="60" fillId="0" borderId="21" xfId="0" applyNumberFormat="1" applyFont="1" applyFill="1" applyBorder="1" applyAlignment="1">
      <alignment horizontal="center"/>
    </xf>
    <xf numFmtId="3" fontId="60" fillId="0" borderId="22" xfId="0" applyNumberFormat="1" applyFont="1" applyFill="1" applyBorder="1" applyAlignment="1">
      <alignment horizontal="center"/>
    </xf>
    <xf numFmtId="3" fontId="60" fillId="0" borderId="23" xfId="0" applyNumberFormat="1" applyFont="1" applyFill="1" applyBorder="1" applyAlignment="1">
      <alignment horizontal="center"/>
    </xf>
    <xf numFmtId="3" fontId="60" fillId="0" borderId="24" xfId="0" applyNumberFormat="1" applyFont="1" applyFill="1" applyBorder="1" applyAlignment="1">
      <alignment horizontal="center"/>
    </xf>
    <xf numFmtId="3" fontId="60" fillId="0" borderId="25" xfId="0" applyNumberFormat="1" applyFont="1" applyFill="1" applyBorder="1" applyAlignment="1">
      <alignment horizontal="center"/>
    </xf>
    <xf numFmtId="0" fontId="60" fillId="0" borderId="0" xfId="0" applyFont="1" applyFill="1" applyAlignment="1">
      <alignment horizontal="center"/>
    </xf>
    <xf numFmtId="0" fontId="60" fillId="0" borderId="26" xfId="0" applyFont="1" applyFill="1" applyBorder="1" applyAlignment="1">
      <alignment horizontal="center"/>
    </xf>
    <xf numFmtId="3" fontId="60" fillId="0" borderId="16" xfId="0" applyNumberFormat="1" applyFont="1" applyFill="1" applyBorder="1"/>
    <xf numFmtId="3" fontId="60" fillId="0" borderId="12" xfId="0" applyNumberFormat="1" applyFont="1" applyFill="1" applyBorder="1"/>
    <xf numFmtId="3" fontId="60" fillId="0" borderId="33" xfId="0" applyNumberFormat="1" applyFont="1" applyFill="1" applyBorder="1"/>
    <xf numFmtId="3" fontId="60" fillId="0" borderId="34" xfId="0" applyNumberFormat="1" applyFont="1" applyFill="1" applyBorder="1"/>
    <xf numFmtId="3" fontId="60" fillId="0" borderId="17" xfId="0" applyNumberFormat="1" applyFont="1" applyFill="1" applyBorder="1"/>
    <xf numFmtId="0" fontId="60" fillId="0" borderId="0" xfId="0" applyFont="1" applyFill="1"/>
    <xf numFmtId="0" fontId="60" fillId="0" borderId="27" xfId="0" applyFont="1" applyFill="1" applyBorder="1" applyAlignment="1">
      <alignment horizontal="center"/>
    </xf>
    <xf numFmtId="3" fontId="60" fillId="0" borderId="14" xfId="0" applyNumberFormat="1" applyFont="1" applyFill="1" applyBorder="1"/>
    <xf numFmtId="3" fontId="60" fillId="0" borderId="3" xfId="0" applyNumberFormat="1" applyFont="1" applyFill="1" applyBorder="1"/>
    <xf numFmtId="3" fontId="60" fillId="0" borderId="15" xfId="0" applyNumberFormat="1" applyFont="1" applyFill="1" applyBorder="1"/>
    <xf numFmtId="3" fontId="60" fillId="0" borderId="35" xfId="0" applyNumberFormat="1" applyFont="1" applyFill="1" applyBorder="1"/>
    <xf numFmtId="3" fontId="60" fillId="0" borderId="36" xfId="0" applyNumberFormat="1" applyFont="1" applyFill="1" applyBorder="1"/>
    <xf numFmtId="0" fontId="60" fillId="0" borderId="37" xfId="0" applyFont="1" applyFill="1" applyBorder="1" applyAlignment="1">
      <alignment horizontal="center"/>
    </xf>
    <xf numFmtId="3" fontId="60" fillId="0" borderId="38" xfId="0" applyNumberFormat="1" applyFont="1" applyFill="1" applyBorder="1"/>
    <xf numFmtId="3" fontId="60" fillId="0" borderId="39" xfId="0" applyNumberFormat="1" applyFont="1" applyFill="1" applyBorder="1"/>
    <xf numFmtId="3" fontId="60" fillId="0" borderId="40" xfId="0" applyNumberFormat="1" applyFont="1" applyFill="1" applyBorder="1"/>
    <xf numFmtId="3" fontId="60" fillId="0" borderId="41" xfId="0" applyNumberFormat="1" applyFont="1" applyFill="1" applyBorder="1"/>
    <xf numFmtId="3" fontId="60" fillId="0" borderId="42" xfId="0" applyNumberFormat="1" applyFont="1" applyFill="1" applyBorder="1"/>
    <xf numFmtId="0" fontId="61" fillId="0" borderId="43" xfId="0" applyFont="1" applyFill="1" applyBorder="1" applyAlignment="1">
      <alignment horizontal="center"/>
    </xf>
    <xf numFmtId="3" fontId="61" fillId="0" borderId="44" xfId="0" applyNumberFormat="1" applyFont="1" applyFill="1" applyBorder="1"/>
    <xf numFmtId="3" fontId="61" fillId="0" borderId="18" xfId="0" applyNumberFormat="1" applyFont="1" applyFill="1" applyBorder="1"/>
    <xf numFmtId="3" fontId="61" fillId="0" borderId="45" xfId="0" applyNumberFormat="1" applyFont="1" applyFill="1" applyBorder="1"/>
    <xf numFmtId="3" fontId="61" fillId="0" borderId="19" xfId="0" applyNumberFormat="1" applyFont="1" applyFill="1" applyBorder="1"/>
    <xf numFmtId="3" fontId="61" fillId="0" borderId="20" xfId="0" applyNumberFormat="1" applyFont="1" applyFill="1" applyBorder="1"/>
    <xf numFmtId="0" fontId="61" fillId="0" borderId="0" xfId="0" applyFont="1" applyFill="1"/>
    <xf numFmtId="0" fontId="61" fillId="0" borderId="46" xfId="0" applyFont="1" applyFill="1" applyBorder="1" applyAlignment="1">
      <alignment horizontal="center"/>
    </xf>
    <xf numFmtId="164" fontId="61" fillId="0" borderId="21" xfId="0" applyNumberFormat="1" applyFont="1" applyFill="1" applyBorder="1"/>
    <xf numFmtId="164" fontId="61" fillId="0" borderId="22" xfId="0" applyNumberFormat="1" applyFont="1" applyFill="1" applyBorder="1"/>
    <xf numFmtId="164" fontId="61" fillId="0" borderId="23" xfId="0" applyNumberFormat="1" applyFont="1" applyFill="1" applyBorder="1"/>
    <xf numFmtId="164" fontId="61" fillId="0" borderId="24" xfId="0" applyNumberFormat="1" applyFont="1" applyFill="1" applyBorder="1"/>
    <xf numFmtId="164" fontId="61" fillId="0" borderId="25" xfId="0" applyNumberFormat="1" applyFont="1" applyFill="1" applyBorder="1"/>
    <xf numFmtId="0" fontId="60" fillId="0" borderId="0" xfId="0" applyFont="1" applyAlignment="1">
      <alignment horizontal="center" wrapText="1"/>
    </xf>
    <xf numFmtId="0" fontId="60" fillId="0" borderId="0" xfId="0" applyFont="1" applyAlignment="1">
      <alignment wrapText="1"/>
    </xf>
    <xf numFmtId="3" fontId="61" fillId="55" borderId="45" xfId="0" applyNumberFormat="1" applyFont="1" applyFill="1" applyBorder="1"/>
    <xf numFmtId="3" fontId="61" fillId="55" borderId="20" xfId="0" applyNumberFormat="1" applyFont="1" applyFill="1" applyBorder="1"/>
    <xf numFmtId="0" fontId="62" fillId="56" borderId="0" xfId="0" applyFont="1" applyFill="1" applyBorder="1"/>
    <xf numFmtId="0" fontId="62" fillId="56" borderId="58" xfId="0" applyNumberFormat="1" applyFont="1" applyFill="1" applyBorder="1" applyAlignment="1" applyProtection="1">
      <alignment horizontal="center" wrapText="1"/>
    </xf>
    <xf numFmtId="0" fontId="60" fillId="0" borderId="0" xfId="0" applyFont="1" applyFill="1" applyBorder="1" applyAlignment="1">
      <alignment horizontal="left" wrapText="1"/>
    </xf>
    <xf numFmtId="164" fontId="60" fillId="0" borderId="58" xfId="0" applyNumberFormat="1" applyFont="1" applyFill="1" applyBorder="1" applyAlignment="1" applyProtection="1"/>
    <xf numFmtId="164" fontId="60" fillId="0" borderId="58" xfId="0" applyNumberFormat="1" applyFont="1" applyFill="1" applyBorder="1"/>
    <xf numFmtId="164" fontId="62" fillId="56" borderId="58" xfId="0" applyNumberFormat="1" applyFont="1" applyFill="1" applyBorder="1"/>
    <xf numFmtId="0" fontId="63" fillId="0" borderId="0" xfId="0" applyFont="1" applyFill="1"/>
    <xf numFmtId="0" fontId="6" fillId="0" borderId="0" xfId="0" applyFont="1" applyFill="1" applyAlignment="1">
      <alignment vertical="top"/>
    </xf>
    <xf numFmtId="0" fontId="60" fillId="0" borderId="0" xfId="0" applyFont="1" applyFill="1" applyBorder="1" applyAlignment="1">
      <alignment horizontal="right" wrapText="1"/>
    </xf>
    <xf numFmtId="2" fontId="60" fillId="0" borderId="0" xfId="0" applyNumberFormat="1" applyFont="1" applyFill="1" applyBorder="1" applyAlignment="1" applyProtection="1"/>
    <xf numFmtId="164" fontId="60" fillId="0" borderId="0" xfId="0" applyNumberFormat="1" applyFont="1" applyFill="1" applyBorder="1"/>
    <xf numFmtId="0" fontId="60" fillId="0" borderId="0" xfId="0" applyFont="1" applyFill="1" applyBorder="1"/>
    <xf numFmtId="0" fontId="60" fillId="0" borderId="0" xfId="0" applyNumberFormat="1" applyFont="1" applyFill="1" applyBorder="1" applyAlignment="1" applyProtection="1">
      <alignment horizontal="center" wrapText="1"/>
    </xf>
    <xf numFmtId="1" fontId="60" fillId="0" borderId="0" xfId="0" applyNumberFormat="1" applyFont="1" applyFill="1" applyBorder="1" applyAlignment="1" applyProtection="1"/>
    <xf numFmtId="1" fontId="60" fillId="0" borderId="0" xfId="0" applyNumberFormat="1" applyFont="1" applyFill="1"/>
    <xf numFmtId="2" fontId="60" fillId="0" borderId="0" xfId="0" applyNumberFormat="1" applyFont="1" applyFill="1"/>
    <xf numFmtId="164" fontId="60" fillId="0" borderId="0" xfId="0" applyNumberFormat="1" applyFont="1" applyFill="1"/>
    <xf numFmtId="0" fontId="63" fillId="0" borderId="0" xfId="0" applyFont="1" applyFill="1" applyAlignment="1"/>
    <xf numFmtId="164" fontId="63" fillId="0" borderId="0" xfId="0" applyNumberFormat="1" applyFont="1" applyFill="1"/>
    <xf numFmtId="164" fontId="60" fillId="0" borderId="0" xfId="0" applyNumberFormat="1" applyFont="1"/>
    <xf numFmtId="1" fontId="60" fillId="0" borderId="0" xfId="0" applyNumberFormat="1" applyFont="1" applyFill="1" applyBorder="1" applyAlignment="1" applyProtection="1">
      <alignment horizontal="right"/>
    </xf>
    <xf numFmtId="0" fontId="4" fillId="0" borderId="0" xfId="0" applyFont="1" applyFill="1" applyBorder="1" applyAlignment="1">
      <alignment wrapText="1"/>
    </xf>
    <xf numFmtId="0" fontId="60" fillId="0" borderId="0" xfId="0" applyFont="1" applyAlignment="1"/>
    <xf numFmtId="0" fontId="60" fillId="0" borderId="0" xfId="0" applyFont="1" applyFill="1" applyBorder="1" applyAlignment="1">
      <alignment horizontal="left"/>
    </xf>
    <xf numFmtId="1" fontId="60" fillId="0" borderId="0" xfId="0" applyNumberFormat="1" applyFont="1" applyFill="1" applyBorder="1" applyAlignment="1" applyProtection="1">
      <alignment horizontal="right" vertical="top"/>
    </xf>
    <xf numFmtId="0" fontId="65" fillId="0" borderId="0" xfId="90" applyFont="1"/>
    <xf numFmtId="0" fontId="2" fillId="0" borderId="0" xfId="88"/>
    <xf numFmtId="169" fontId="65" fillId="0" borderId="0" xfId="88" applyNumberFormat="1" applyFont="1" applyAlignment="1">
      <alignment horizontal="right" wrapText="1"/>
    </xf>
    <xf numFmtId="0" fontId="2" fillId="0" borderId="0" xfId="88" applyFont="1" applyAlignment="1">
      <alignment horizontal="center" wrapText="1"/>
    </xf>
    <xf numFmtId="0" fontId="2" fillId="0" borderId="0" xfId="90" applyFont="1" applyAlignment="1">
      <alignment horizontal="center" wrapText="1"/>
    </xf>
    <xf numFmtId="0" fontId="48" fillId="0" borderId="0" xfId="81" applyAlignment="1">
      <alignment vertical="center" wrapText="1"/>
    </xf>
    <xf numFmtId="0" fontId="64" fillId="0" borderId="0" xfId="88" applyFont="1" applyAlignment="1">
      <alignment vertical="center" wrapText="1"/>
    </xf>
    <xf numFmtId="0" fontId="65" fillId="0" borderId="0" xfId="88" applyFont="1"/>
    <xf numFmtId="0" fontId="2" fillId="0" borderId="0" xfId="88" applyFont="1"/>
    <xf numFmtId="0" fontId="67" fillId="0" borderId="0" xfId="88" applyFont="1" applyFill="1" applyAlignment="1">
      <alignment vertical="center" wrapText="1"/>
    </xf>
    <xf numFmtId="0" fontId="68" fillId="0" borderId="0" xfId="88" applyFont="1" applyAlignment="1">
      <alignment wrapText="1"/>
    </xf>
    <xf numFmtId="0" fontId="67" fillId="0" borderId="0" xfId="88" applyFont="1" applyFill="1" applyAlignment="1">
      <alignment vertical="center"/>
    </xf>
    <xf numFmtId="0" fontId="69" fillId="0" borderId="0" xfId="88" applyFont="1" applyAlignment="1">
      <alignment vertical="center" wrapText="1"/>
    </xf>
    <xf numFmtId="0" fontId="67" fillId="0" borderId="0" xfId="88" applyFont="1" applyAlignment="1">
      <alignment horizontal="justify" vertical="center" wrapText="1"/>
    </xf>
    <xf numFmtId="0" fontId="70" fillId="0" borderId="0" xfId="88" applyFont="1" applyAlignment="1">
      <alignment vertical="center" wrapText="1"/>
    </xf>
    <xf numFmtId="0" fontId="67" fillId="0" borderId="0" xfId="88" applyFont="1" applyAlignment="1">
      <alignment vertical="center" wrapText="1"/>
    </xf>
    <xf numFmtId="0" fontId="72" fillId="0" borderId="0" xfId="88" applyFont="1" applyAlignment="1">
      <alignment vertical="center" wrapText="1"/>
    </xf>
    <xf numFmtId="0" fontId="3" fillId="0" borderId="0" xfId="88" applyFont="1" applyAlignment="1">
      <alignment wrapText="1"/>
    </xf>
    <xf numFmtId="0" fontId="3" fillId="0" borderId="0" xfId="88" applyFont="1"/>
    <xf numFmtId="0" fontId="73" fillId="0" borderId="0" xfId="0" applyFont="1"/>
    <xf numFmtId="49" fontId="64" fillId="0" borderId="0" xfId="0" applyNumberFormat="1" applyFont="1" applyFill="1" applyAlignment="1">
      <alignment vertical="center" wrapText="1"/>
    </xf>
    <xf numFmtId="0" fontId="0" fillId="0" borderId="0" xfId="0" applyAlignment="1">
      <alignment wrapText="1"/>
    </xf>
    <xf numFmtId="0" fontId="60" fillId="0" borderId="0" xfId="0" applyFont="1" applyFill="1" applyAlignment="1">
      <alignment horizontal="left"/>
    </xf>
    <xf numFmtId="0" fontId="4" fillId="0" borderId="0" xfId="0" applyFont="1" applyFill="1" applyBorder="1" applyAlignment="1">
      <alignment horizontal="left" wrapText="1"/>
    </xf>
    <xf numFmtId="3" fontId="60" fillId="0" borderId="47" xfId="0" applyNumberFormat="1" applyFont="1" applyFill="1" applyBorder="1" applyAlignment="1">
      <alignment horizontal="center" vertical="center" wrapText="1"/>
    </xf>
    <xf numFmtId="0" fontId="61" fillId="0" borderId="48" xfId="0" applyFont="1" applyFill="1" applyBorder="1" applyAlignment="1">
      <alignment horizontal="center"/>
    </xf>
    <xf numFmtId="0" fontId="61" fillId="0" borderId="49" xfId="0" applyFont="1" applyFill="1" applyBorder="1" applyAlignment="1">
      <alignment horizontal="center"/>
    </xf>
    <xf numFmtId="0" fontId="61" fillId="0" borderId="48" xfId="0" applyFont="1" applyBorder="1" applyAlignment="1">
      <alignment horizontal="center"/>
    </xf>
    <xf numFmtId="0" fontId="61" fillId="0" borderId="49" xfId="0" applyFont="1" applyBorder="1" applyAlignment="1">
      <alignment horizont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Output" xfId="96"/>
    <cellStyle name="Percent 2" xfId="97"/>
    <cellStyle name="Percent_1 SubOverv.USd" xfId="98"/>
    <cellStyle name="Prozent_SubCatperStud" xfId="99"/>
    <cellStyle name="row" xfId="100"/>
    <cellStyle name="RowCodes" xfId="101"/>
    <cellStyle name="Row-Col Headings" xfId="102"/>
    <cellStyle name="RowTitles_CENTRAL_GOVT" xfId="103"/>
    <cellStyle name="RowTitles-Col2" xfId="104"/>
    <cellStyle name="RowTitles-Detail" xfId="105"/>
    <cellStyle name="Satisfaisant" xfId="106" builtinId="26" customBuiltin="1"/>
    <cellStyle name="Sortie" xfId="107" builtinId="21" customBuiltin="1"/>
    <cellStyle name="Standard_Info" xfId="108"/>
    <cellStyle name="temp" xfId="109"/>
    <cellStyle name="Texte explicatif" xfId="110" builtinId="53" customBuiltin="1"/>
    <cellStyle name="Title" xfId="111"/>
    <cellStyle name="title1" xfId="112"/>
    <cellStyle name="Titre" xfId="113" builtinId="15" customBuiltin="1"/>
    <cellStyle name="Titre 1" xfId="114" builtinId="16" customBuiltin="1"/>
    <cellStyle name="Titre 2" xfId="115" builtinId="17" customBuiltin="1"/>
    <cellStyle name="Titre 3" xfId="116" builtinId="18" customBuiltin="1"/>
    <cellStyle name="Titre 4" xfId="117" builtinId="19" customBuiltin="1"/>
    <cellStyle name="Total" xfId="118" builtinId="25" customBuiltin="1"/>
    <cellStyle name="Vérification" xfId="119" builtinId="23" customBuiltin="1"/>
    <cellStyle name="Warning Text" xfId="120"/>
  </cellStyles>
  <dxfs count="0"/>
  <tableStyles count="0" defaultTableStyle="TableStyleMedium2" defaultPivotStyle="PivotStyleLight16"/>
  <colors>
    <mruColors>
      <color rgb="FF0C6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chartsheet" Target="chartsheets/sheet1.xml"/><Relationship Id="rId7"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sharedStrings" Target="sharedStrings.xml"/><Relationship Id="rId5" Type="http://schemas.openxmlformats.org/officeDocument/2006/relationships/chartsheet" Target="chartsheets/sheet3.xml"/><Relationship Id="rId10"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95195746162802E-2"/>
          <c:y val="4.1198489722937943E-2"/>
          <c:w val="0.47943470719397963"/>
          <c:h val="0.87191663808527586"/>
        </c:manualLayout>
      </c:layout>
      <c:lineChart>
        <c:grouping val="standard"/>
        <c:varyColors val="0"/>
        <c:ser>
          <c:idx val="5"/>
          <c:order val="0"/>
          <c:tx>
            <c:strRef>
              <c:f>'8.04 Graphique 1'!$A$33</c:f>
              <c:strCache>
                <c:ptCount val="1"/>
                <c:pt idx="0">
                  <c:v>Autres missions (non-enseignement)</c:v>
                </c:pt>
              </c:strCache>
            </c:strRef>
          </c:tx>
          <c:spPr>
            <a:ln w="28575" cap="rnd">
              <a:solidFill>
                <a:schemeClr val="tx1"/>
              </a:solidFill>
              <a:round/>
            </a:ln>
            <a:effectLst/>
          </c:spPr>
          <c:marker>
            <c:symbol val="none"/>
          </c:marker>
          <c:cat>
            <c:numRef>
              <c:f>'8.04 Graphique 1'!$B$28:$H$28</c:f>
              <c:numCache>
                <c:formatCode>General</c:formatCode>
                <c:ptCount val="7"/>
                <c:pt idx="0">
                  <c:v>2015</c:v>
                </c:pt>
                <c:pt idx="1">
                  <c:v>2016</c:v>
                </c:pt>
                <c:pt idx="2">
                  <c:v>2017</c:v>
                </c:pt>
                <c:pt idx="3">
                  <c:v>2018</c:v>
                </c:pt>
                <c:pt idx="4">
                  <c:v>2019</c:v>
                </c:pt>
                <c:pt idx="5">
                  <c:v>2020</c:v>
                </c:pt>
                <c:pt idx="6">
                  <c:v>2021</c:v>
                </c:pt>
              </c:numCache>
            </c:numRef>
          </c:cat>
          <c:val>
            <c:numRef>
              <c:f>'8.04 Graphique 1'!$B$33:$H$33</c:f>
              <c:numCache>
                <c:formatCode>0.0</c:formatCode>
                <c:ptCount val="7"/>
                <c:pt idx="0">
                  <c:v>46.51</c:v>
                </c:pt>
                <c:pt idx="1">
                  <c:v>46.4</c:v>
                </c:pt>
                <c:pt idx="2">
                  <c:v>46.36</c:v>
                </c:pt>
                <c:pt idx="3">
                  <c:v>46.68</c:v>
                </c:pt>
                <c:pt idx="4">
                  <c:v>47.05</c:v>
                </c:pt>
                <c:pt idx="5">
                  <c:v>47.06</c:v>
                </c:pt>
                <c:pt idx="6">
                  <c:v>46.13</c:v>
                </c:pt>
              </c:numCache>
            </c:numRef>
          </c:val>
          <c:smooth val="0"/>
          <c:extLst>
            <c:ext xmlns:c16="http://schemas.microsoft.com/office/drawing/2014/chart" uri="{C3380CC4-5D6E-409C-BE32-E72D297353CC}">
              <c16:uniqueId val="{00000005-A9A1-4176-AA2E-E52C437FB0AB}"/>
            </c:ext>
          </c:extLst>
        </c:ser>
        <c:ser>
          <c:idx val="1"/>
          <c:order val="1"/>
          <c:tx>
            <c:strRef>
              <c:f>'8.04 Graphique 1'!$A$30</c:f>
              <c:strCache>
                <c:ptCount val="1"/>
                <c:pt idx="0">
                  <c:v>Enseignement du second degré</c:v>
                </c:pt>
              </c:strCache>
            </c:strRef>
          </c:tx>
          <c:spPr>
            <a:ln w="28575" cap="rnd">
              <a:solidFill>
                <a:schemeClr val="accent3">
                  <a:lumMod val="75000"/>
                </a:schemeClr>
              </a:solidFill>
              <a:round/>
            </a:ln>
            <a:effectLst/>
          </c:spPr>
          <c:marker>
            <c:symbol val="none"/>
          </c:marker>
          <c:cat>
            <c:numRef>
              <c:f>'8.04 Graphique 1'!$B$28:$H$28</c:f>
              <c:numCache>
                <c:formatCode>General</c:formatCode>
                <c:ptCount val="7"/>
                <c:pt idx="0">
                  <c:v>2015</c:v>
                </c:pt>
                <c:pt idx="1">
                  <c:v>2016</c:v>
                </c:pt>
                <c:pt idx="2">
                  <c:v>2017</c:v>
                </c:pt>
                <c:pt idx="3">
                  <c:v>2018</c:v>
                </c:pt>
                <c:pt idx="4">
                  <c:v>2019</c:v>
                </c:pt>
                <c:pt idx="5">
                  <c:v>2020</c:v>
                </c:pt>
                <c:pt idx="6">
                  <c:v>2021</c:v>
                </c:pt>
              </c:numCache>
            </c:numRef>
          </c:cat>
          <c:val>
            <c:numRef>
              <c:f>'8.04 Graphique 1'!$B$30:$H$30</c:f>
              <c:numCache>
                <c:formatCode>0.0</c:formatCode>
                <c:ptCount val="7"/>
                <c:pt idx="0">
                  <c:v>43.75</c:v>
                </c:pt>
                <c:pt idx="1">
                  <c:v>43.87</c:v>
                </c:pt>
                <c:pt idx="2">
                  <c:v>44.01</c:v>
                </c:pt>
                <c:pt idx="3">
                  <c:v>44.26</c:v>
                </c:pt>
                <c:pt idx="4">
                  <c:v>44.61</c:v>
                </c:pt>
                <c:pt idx="5">
                  <c:v>44.85</c:v>
                </c:pt>
                <c:pt idx="6">
                  <c:v>45.1</c:v>
                </c:pt>
              </c:numCache>
            </c:numRef>
          </c:val>
          <c:smooth val="0"/>
          <c:extLst>
            <c:ext xmlns:c16="http://schemas.microsoft.com/office/drawing/2014/chart" uri="{C3380CC4-5D6E-409C-BE32-E72D297353CC}">
              <c16:uniqueId val="{00000001-A9A1-4176-AA2E-E52C437FB0AB}"/>
            </c:ext>
          </c:extLst>
        </c:ser>
        <c:ser>
          <c:idx val="2"/>
          <c:order val="2"/>
          <c:tx>
            <c:strRef>
              <c:f>'8.04 Graphique 1'!$A$31</c:f>
              <c:strCache>
                <c:ptCount val="1"/>
                <c:pt idx="0">
                  <c:v>Accompagnement à la situation de handicap (AESH)</c:v>
                </c:pt>
              </c:strCache>
            </c:strRef>
          </c:tx>
          <c:spPr>
            <a:ln w="28575" cap="rnd">
              <a:solidFill>
                <a:srgbClr val="0C62E8"/>
              </a:solidFill>
              <a:round/>
            </a:ln>
            <a:effectLst/>
          </c:spPr>
          <c:marker>
            <c:symbol val="none"/>
          </c:marker>
          <c:cat>
            <c:numRef>
              <c:f>'8.04 Graphique 1'!$B$28:$H$28</c:f>
              <c:numCache>
                <c:formatCode>General</c:formatCode>
                <c:ptCount val="7"/>
                <c:pt idx="0">
                  <c:v>2015</c:v>
                </c:pt>
                <c:pt idx="1">
                  <c:v>2016</c:v>
                </c:pt>
                <c:pt idx="2">
                  <c:v>2017</c:v>
                </c:pt>
                <c:pt idx="3">
                  <c:v>2018</c:v>
                </c:pt>
                <c:pt idx="4">
                  <c:v>2019</c:v>
                </c:pt>
                <c:pt idx="5">
                  <c:v>2020</c:v>
                </c:pt>
                <c:pt idx="6">
                  <c:v>2021</c:v>
                </c:pt>
              </c:numCache>
            </c:numRef>
          </c:cat>
          <c:val>
            <c:numRef>
              <c:f>'8.04 Graphique 1'!$B$31:$H$31</c:f>
              <c:numCache>
                <c:formatCode>0.0</c:formatCode>
                <c:ptCount val="7"/>
                <c:pt idx="0">
                  <c:v>41.6</c:v>
                </c:pt>
                <c:pt idx="1">
                  <c:v>42.24</c:v>
                </c:pt>
                <c:pt idx="2">
                  <c:v>42.81</c:v>
                </c:pt>
                <c:pt idx="3">
                  <c:v>43.77</c:v>
                </c:pt>
                <c:pt idx="4">
                  <c:v>44.41</c:v>
                </c:pt>
                <c:pt idx="5">
                  <c:v>44.61</c:v>
                </c:pt>
                <c:pt idx="6">
                  <c:v>44.97</c:v>
                </c:pt>
              </c:numCache>
            </c:numRef>
          </c:val>
          <c:smooth val="0"/>
          <c:extLst>
            <c:ext xmlns:c16="http://schemas.microsoft.com/office/drawing/2014/chart" uri="{C3380CC4-5D6E-409C-BE32-E72D297353CC}">
              <c16:uniqueId val="{00000002-A9A1-4176-AA2E-E52C437FB0AB}"/>
            </c:ext>
          </c:extLst>
        </c:ser>
        <c:ser>
          <c:idx val="0"/>
          <c:order val="3"/>
          <c:tx>
            <c:strRef>
              <c:f>'8.04 Graphique 1'!$A$29</c:f>
              <c:strCache>
                <c:ptCount val="1"/>
                <c:pt idx="0">
                  <c:v>Enseignement du premier degré</c:v>
                </c:pt>
              </c:strCache>
            </c:strRef>
          </c:tx>
          <c:spPr>
            <a:ln w="28575" cap="rnd">
              <a:solidFill>
                <a:schemeClr val="accent3">
                  <a:lumMod val="60000"/>
                  <a:lumOff val="40000"/>
                </a:schemeClr>
              </a:solidFill>
              <a:round/>
            </a:ln>
            <a:effectLst/>
          </c:spPr>
          <c:marker>
            <c:symbol val="none"/>
          </c:marker>
          <c:cat>
            <c:numRef>
              <c:f>'8.04 Graphique 1'!$B$28:$H$28</c:f>
              <c:numCache>
                <c:formatCode>General</c:formatCode>
                <c:ptCount val="7"/>
                <c:pt idx="0">
                  <c:v>2015</c:v>
                </c:pt>
                <c:pt idx="1">
                  <c:v>2016</c:v>
                </c:pt>
                <c:pt idx="2">
                  <c:v>2017</c:v>
                </c:pt>
                <c:pt idx="3">
                  <c:v>2018</c:v>
                </c:pt>
                <c:pt idx="4">
                  <c:v>2019</c:v>
                </c:pt>
                <c:pt idx="5">
                  <c:v>2020</c:v>
                </c:pt>
                <c:pt idx="6">
                  <c:v>2021</c:v>
                </c:pt>
              </c:numCache>
            </c:numRef>
          </c:cat>
          <c:val>
            <c:numRef>
              <c:f>'8.04 Graphique 1'!$B$29:$H$29</c:f>
              <c:numCache>
                <c:formatCode>0.0</c:formatCode>
                <c:ptCount val="7"/>
                <c:pt idx="0">
                  <c:v>41.46</c:v>
                </c:pt>
                <c:pt idx="1">
                  <c:v>41.64</c:v>
                </c:pt>
                <c:pt idx="2">
                  <c:v>41.77</c:v>
                </c:pt>
                <c:pt idx="3">
                  <c:v>42.06</c:v>
                </c:pt>
                <c:pt idx="4">
                  <c:v>42.39</c:v>
                </c:pt>
                <c:pt idx="5">
                  <c:v>42.61</c:v>
                </c:pt>
                <c:pt idx="6">
                  <c:v>42.86</c:v>
                </c:pt>
              </c:numCache>
            </c:numRef>
          </c:val>
          <c:smooth val="0"/>
          <c:extLst>
            <c:ext xmlns:c16="http://schemas.microsoft.com/office/drawing/2014/chart" uri="{C3380CC4-5D6E-409C-BE32-E72D297353CC}">
              <c16:uniqueId val="{00000000-A9A1-4176-AA2E-E52C437FB0AB}"/>
            </c:ext>
          </c:extLst>
        </c:ser>
        <c:ser>
          <c:idx val="4"/>
          <c:order val="4"/>
          <c:tx>
            <c:strRef>
              <c:f>'8.04 Graphique 1'!$A$32</c:f>
              <c:strCache>
                <c:ptCount val="1"/>
                <c:pt idx="0">
                  <c:v>Assistance d'éducation et prévention sécurité (AED)</c:v>
                </c:pt>
              </c:strCache>
            </c:strRef>
          </c:tx>
          <c:spPr>
            <a:ln w="28575" cap="rnd">
              <a:solidFill>
                <a:srgbClr val="00B0F0"/>
              </a:solidFill>
              <a:round/>
            </a:ln>
            <a:effectLst/>
          </c:spPr>
          <c:marker>
            <c:symbol val="none"/>
          </c:marker>
          <c:cat>
            <c:numRef>
              <c:f>'8.04 Graphique 1'!$B$28:$H$28</c:f>
              <c:numCache>
                <c:formatCode>General</c:formatCode>
                <c:ptCount val="7"/>
                <c:pt idx="0">
                  <c:v>2015</c:v>
                </c:pt>
                <c:pt idx="1">
                  <c:v>2016</c:v>
                </c:pt>
                <c:pt idx="2">
                  <c:v>2017</c:v>
                </c:pt>
                <c:pt idx="3">
                  <c:v>2018</c:v>
                </c:pt>
                <c:pt idx="4">
                  <c:v>2019</c:v>
                </c:pt>
                <c:pt idx="5">
                  <c:v>2020</c:v>
                </c:pt>
                <c:pt idx="6">
                  <c:v>2021</c:v>
                </c:pt>
              </c:numCache>
            </c:numRef>
          </c:cat>
          <c:val>
            <c:numRef>
              <c:f>'8.04 Graphique 1'!$B$32:$H$32</c:f>
              <c:numCache>
                <c:formatCode>0.0</c:formatCode>
                <c:ptCount val="7"/>
                <c:pt idx="0">
                  <c:v>29.56</c:v>
                </c:pt>
                <c:pt idx="1">
                  <c:v>29.66</c:v>
                </c:pt>
                <c:pt idx="2">
                  <c:v>29.68</c:v>
                </c:pt>
                <c:pt idx="3">
                  <c:v>29.65</c:v>
                </c:pt>
                <c:pt idx="4">
                  <c:v>29.66</c:v>
                </c:pt>
                <c:pt idx="5">
                  <c:v>29.44</c:v>
                </c:pt>
                <c:pt idx="6">
                  <c:v>29.18</c:v>
                </c:pt>
              </c:numCache>
            </c:numRef>
          </c:val>
          <c:smooth val="0"/>
          <c:extLst>
            <c:ext xmlns:c16="http://schemas.microsoft.com/office/drawing/2014/chart" uri="{C3380CC4-5D6E-409C-BE32-E72D297353CC}">
              <c16:uniqueId val="{00000004-A9A1-4176-AA2E-E52C437FB0AB}"/>
            </c:ext>
          </c:extLst>
        </c:ser>
        <c:dLbls>
          <c:showLegendKey val="0"/>
          <c:showVal val="0"/>
          <c:showCatName val="0"/>
          <c:showSerName val="0"/>
          <c:showPercent val="0"/>
          <c:showBubbleSize val="0"/>
        </c:dLbls>
        <c:smooth val="0"/>
        <c:axId val="566620576"/>
        <c:axId val="566618608"/>
      </c:lineChart>
      <c:catAx>
        <c:axId val="566620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618608"/>
        <c:crosses val="autoZero"/>
        <c:auto val="1"/>
        <c:lblAlgn val="ctr"/>
        <c:lblOffset val="100"/>
        <c:noMultiLvlLbl val="0"/>
      </c:catAx>
      <c:valAx>
        <c:axId val="566618608"/>
        <c:scaling>
          <c:orientation val="minMax"/>
          <c:max val="48"/>
          <c:min val="2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620576"/>
        <c:crosses val="autoZero"/>
        <c:crossBetween val="between"/>
        <c:majorUnit val="2"/>
      </c:valAx>
      <c:spPr>
        <a:noFill/>
        <a:ln>
          <a:noFill/>
        </a:ln>
        <a:effectLst/>
      </c:spPr>
    </c:plotArea>
    <c:legend>
      <c:legendPos val="r"/>
      <c:layout>
        <c:manualLayout>
          <c:xMode val="edge"/>
          <c:yMode val="edge"/>
          <c:x val="0.5636365022048796"/>
          <c:y val="5.2164397817619716E-2"/>
          <c:w val="0.42341854015070823"/>
          <c:h val="0.912050514007928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8268430702967"/>
          <c:y val="5.7647927439349017E-2"/>
          <c:w val="0.81401854375163807"/>
          <c:h val="0.85007115155666879"/>
        </c:manualLayout>
      </c:layout>
      <c:barChart>
        <c:barDir val="bar"/>
        <c:grouping val="clustered"/>
        <c:varyColors val="0"/>
        <c:ser>
          <c:idx val="0"/>
          <c:order val="0"/>
          <c:tx>
            <c:v>Hommes secteur public</c:v>
          </c:tx>
          <c:spPr>
            <a:solidFill>
              <a:schemeClr val="accent1">
                <a:lumMod val="60000"/>
                <a:lumOff val="40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Donnees2!$E$6:$E$56</c:f>
              <c:numCache>
                <c:formatCode>#,##0</c:formatCode>
                <c:ptCount val="51"/>
                <c:pt idx="0">
                  <c:v>-1</c:v>
                </c:pt>
                <c:pt idx="1">
                  <c:v>0</c:v>
                </c:pt>
                <c:pt idx="2">
                  <c:v>-1</c:v>
                </c:pt>
                <c:pt idx="3">
                  <c:v>-103</c:v>
                </c:pt>
                <c:pt idx="4">
                  <c:v>-287</c:v>
                </c:pt>
                <c:pt idx="5">
                  <c:v>-479</c:v>
                </c:pt>
                <c:pt idx="6">
                  <c:v>-589</c:v>
                </c:pt>
                <c:pt idx="7">
                  <c:v>-708</c:v>
                </c:pt>
                <c:pt idx="8">
                  <c:v>-702</c:v>
                </c:pt>
                <c:pt idx="9">
                  <c:v>-778</c:v>
                </c:pt>
                <c:pt idx="10">
                  <c:v>-792</c:v>
                </c:pt>
                <c:pt idx="11">
                  <c:v>-871</c:v>
                </c:pt>
                <c:pt idx="12">
                  <c:v>-863</c:v>
                </c:pt>
                <c:pt idx="13">
                  <c:v>-877</c:v>
                </c:pt>
                <c:pt idx="14">
                  <c:v>-869</c:v>
                </c:pt>
                <c:pt idx="15">
                  <c:v>-937</c:v>
                </c:pt>
                <c:pt idx="16">
                  <c:v>-1015</c:v>
                </c:pt>
                <c:pt idx="17">
                  <c:v>-1158</c:v>
                </c:pt>
                <c:pt idx="18">
                  <c:v>-1192</c:v>
                </c:pt>
                <c:pt idx="19">
                  <c:v>-1273</c:v>
                </c:pt>
                <c:pt idx="20">
                  <c:v>-1336</c:v>
                </c:pt>
                <c:pt idx="21">
                  <c:v>-1530</c:v>
                </c:pt>
                <c:pt idx="22">
                  <c:v>-1514</c:v>
                </c:pt>
                <c:pt idx="23">
                  <c:v>-1654</c:v>
                </c:pt>
                <c:pt idx="24">
                  <c:v>-1686</c:v>
                </c:pt>
                <c:pt idx="25">
                  <c:v>-1811</c:v>
                </c:pt>
                <c:pt idx="26">
                  <c:v>-1761</c:v>
                </c:pt>
                <c:pt idx="27">
                  <c:v>-1772</c:v>
                </c:pt>
                <c:pt idx="28">
                  <c:v>-1847</c:v>
                </c:pt>
                <c:pt idx="29">
                  <c:v>-1708</c:v>
                </c:pt>
                <c:pt idx="30">
                  <c:v>-1612</c:v>
                </c:pt>
                <c:pt idx="31">
                  <c:v>-1438</c:v>
                </c:pt>
                <c:pt idx="32">
                  <c:v>-1344</c:v>
                </c:pt>
                <c:pt idx="33">
                  <c:v>-1346</c:v>
                </c:pt>
                <c:pt idx="34">
                  <c:v>-1298</c:v>
                </c:pt>
                <c:pt idx="35">
                  <c:v>-1265</c:v>
                </c:pt>
                <c:pt idx="36">
                  <c:v>-1294</c:v>
                </c:pt>
                <c:pt idx="37">
                  <c:v>-1298</c:v>
                </c:pt>
                <c:pt idx="38">
                  <c:v>-1289</c:v>
                </c:pt>
                <c:pt idx="39">
                  <c:v>-1338</c:v>
                </c:pt>
                <c:pt idx="40">
                  <c:v>-1171</c:v>
                </c:pt>
                <c:pt idx="41">
                  <c:v>-1024</c:v>
                </c:pt>
                <c:pt idx="42">
                  <c:v>-700</c:v>
                </c:pt>
                <c:pt idx="43">
                  <c:v>-375</c:v>
                </c:pt>
                <c:pt idx="44">
                  <c:v>-206</c:v>
                </c:pt>
                <c:pt idx="45">
                  <c:v>-137</c:v>
                </c:pt>
                <c:pt idx="46">
                  <c:v>-61</c:v>
                </c:pt>
                <c:pt idx="47">
                  <c:v>-31</c:v>
                </c:pt>
                <c:pt idx="48">
                  <c:v>-2</c:v>
                </c:pt>
                <c:pt idx="49">
                  <c:v>-1</c:v>
                </c:pt>
                <c:pt idx="50">
                  <c:v>-2</c:v>
                </c:pt>
              </c:numCache>
            </c:numRef>
          </c:val>
          <c:extLst>
            <c:ext xmlns:c16="http://schemas.microsoft.com/office/drawing/2014/chart" uri="{C3380CC4-5D6E-409C-BE32-E72D297353CC}">
              <c16:uniqueId val="{00000000-E11C-4891-B60F-66C99DDB74A1}"/>
            </c:ext>
          </c:extLst>
        </c:ser>
        <c:ser>
          <c:idx val="3"/>
          <c:order val="1"/>
          <c:tx>
            <c:v>Femmes secteur public</c:v>
          </c:tx>
          <c:spPr>
            <a:solidFill>
              <a:schemeClr val="accent1">
                <a:lumMod val="60000"/>
                <a:lumOff val="40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Donnees2!$F$6:$F$56</c:f>
              <c:numCache>
                <c:formatCode>#,##0</c:formatCode>
                <c:ptCount val="51"/>
                <c:pt idx="0">
                  <c:v>0</c:v>
                </c:pt>
                <c:pt idx="1">
                  <c:v>1</c:v>
                </c:pt>
                <c:pt idx="2">
                  <c:v>81</c:v>
                </c:pt>
                <c:pt idx="3">
                  <c:v>1500</c:v>
                </c:pt>
                <c:pt idx="4">
                  <c:v>3061</c:v>
                </c:pt>
                <c:pt idx="5">
                  <c:v>4146</c:v>
                </c:pt>
                <c:pt idx="6">
                  <c:v>4704</c:v>
                </c:pt>
                <c:pt idx="7">
                  <c:v>5051</c:v>
                </c:pt>
                <c:pt idx="8">
                  <c:v>5178</c:v>
                </c:pt>
                <c:pt idx="9">
                  <c:v>5370</c:v>
                </c:pt>
                <c:pt idx="10">
                  <c:v>5533</c:v>
                </c:pt>
                <c:pt idx="11">
                  <c:v>5723</c:v>
                </c:pt>
                <c:pt idx="12">
                  <c:v>5762</c:v>
                </c:pt>
                <c:pt idx="13">
                  <c:v>6092</c:v>
                </c:pt>
                <c:pt idx="14">
                  <c:v>6355</c:v>
                </c:pt>
                <c:pt idx="15">
                  <c:v>6446</c:v>
                </c:pt>
                <c:pt idx="16">
                  <c:v>7036</c:v>
                </c:pt>
                <c:pt idx="17">
                  <c:v>7681</c:v>
                </c:pt>
                <c:pt idx="18">
                  <c:v>8287</c:v>
                </c:pt>
                <c:pt idx="19">
                  <c:v>8528</c:v>
                </c:pt>
                <c:pt idx="20">
                  <c:v>9066</c:v>
                </c:pt>
                <c:pt idx="21">
                  <c:v>9747</c:v>
                </c:pt>
                <c:pt idx="22">
                  <c:v>10429</c:v>
                </c:pt>
                <c:pt idx="23">
                  <c:v>10390</c:v>
                </c:pt>
                <c:pt idx="24">
                  <c:v>10647</c:v>
                </c:pt>
                <c:pt idx="25">
                  <c:v>10786</c:v>
                </c:pt>
                <c:pt idx="26">
                  <c:v>10743</c:v>
                </c:pt>
                <c:pt idx="27">
                  <c:v>10569</c:v>
                </c:pt>
                <c:pt idx="28">
                  <c:v>10286</c:v>
                </c:pt>
                <c:pt idx="29">
                  <c:v>10161</c:v>
                </c:pt>
                <c:pt idx="30">
                  <c:v>9685</c:v>
                </c:pt>
                <c:pt idx="31">
                  <c:v>8912</c:v>
                </c:pt>
                <c:pt idx="32">
                  <c:v>8284</c:v>
                </c:pt>
                <c:pt idx="33">
                  <c:v>8093</c:v>
                </c:pt>
                <c:pt idx="34">
                  <c:v>7338</c:v>
                </c:pt>
                <c:pt idx="35">
                  <c:v>7043</c:v>
                </c:pt>
                <c:pt idx="36">
                  <c:v>6258</c:v>
                </c:pt>
                <c:pt idx="37">
                  <c:v>5723</c:v>
                </c:pt>
                <c:pt idx="38">
                  <c:v>5249</c:v>
                </c:pt>
                <c:pt idx="39">
                  <c:v>4571</c:v>
                </c:pt>
                <c:pt idx="40">
                  <c:v>3904</c:v>
                </c:pt>
                <c:pt idx="41">
                  <c:v>2880</c:v>
                </c:pt>
                <c:pt idx="42">
                  <c:v>2020</c:v>
                </c:pt>
                <c:pt idx="43">
                  <c:v>1048</c:v>
                </c:pt>
                <c:pt idx="44">
                  <c:v>604</c:v>
                </c:pt>
                <c:pt idx="45">
                  <c:v>310</c:v>
                </c:pt>
                <c:pt idx="46">
                  <c:v>173</c:v>
                </c:pt>
                <c:pt idx="47">
                  <c:v>86</c:v>
                </c:pt>
                <c:pt idx="48">
                  <c:v>21</c:v>
                </c:pt>
                <c:pt idx="49">
                  <c:v>4</c:v>
                </c:pt>
                <c:pt idx="50">
                  <c:v>5</c:v>
                </c:pt>
              </c:numCache>
            </c:numRef>
          </c:val>
          <c:extLst>
            <c:ext xmlns:c16="http://schemas.microsoft.com/office/drawing/2014/chart" uri="{C3380CC4-5D6E-409C-BE32-E72D297353CC}">
              <c16:uniqueId val="{00000001-E11C-4891-B60F-66C99DDB74A1}"/>
            </c:ext>
          </c:extLst>
        </c:ser>
        <c:ser>
          <c:idx val="1"/>
          <c:order val="2"/>
          <c:tx>
            <c:v>Hommes secteur privé</c:v>
          </c:tx>
          <c:spPr>
            <a:solidFill>
              <a:schemeClr val="tx2">
                <a:lumMod val="75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Donnees2!$B$6:$B$56</c:f>
              <c:numCache>
                <c:formatCode>#,##0</c:formatCode>
                <c:ptCount val="51"/>
                <c:pt idx="0">
                  <c:v>0</c:v>
                </c:pt>
                <c:pt idx="1">
                  <c:v>0</c:v>
                </c:pt>
                <c:pt idx="2">
                  <c:v>0</c:v>
                </c:pt>
                <c:pt idx="3">
                  <c:v>0</c:v>
                </c:pt>
                <c:pt idx="4">
                  <c:v>-5</c:v>
                </c:pt>
                <c:pt idx="5">
                  <c:v>-16</c:v>
                </c:pt>
                <c:pt idx="6">
                  <c:v>-38</c:v>
                </c:pt>
                <c:pt idx="7">
                  <c:v>-45</c:v>
                </c:pt>
                <c:pt idx="8">
                  <c:v>-49</c:v>
                </c:pt>
                <c:pt idx="9">
                  <c:v>-42</c:v>
                </c:pt>
                <c:pt idx="10">
                  <c:v>-41</c:v>
                </c:pt>
                <c:pt idx="11">
                  <c:v>-64</c:v>
                </c:pt>
                <c:pt idx="12">
                  <c:v>-38</c:v>
                </c:pt>
                <c:pt idx="13">
                  <c:v>-53</c:v>
                </c:pt>
                <c:pt idx="14">
                  <c:v>-64</c:v>
                </c:pt>
                <c:pt idx="15">
                  <c:v>-73</c:v>
                </c:pt>
                <c:pt idx="16">
                  <c:v>-63</c:v>
                </c:pt>
                <c:pt idx="17">
                  <c:v>-69</c:v>
                </c:pt>
                <c:pt idx="18">
                  <c:v>-71</c:v>
                </c:pt>
                <c:pt idx="19">
                  <c:v>-103</c:v>
                </c:pt>
                <c:pt idx="20">
                  <c:v>-103</c:v>
                </c:pt>
                <c:pt idx="21">
                  <c:v>-116</c:v>
                </c:pt>
                <c:pt idx="22">
                  <c:v>-118</c:v>
                </c:pt>
                <c:pt idx="23">
                  <c:v>-135</c:v>
                </c:pt>
                <c:pt idx="24">
                  <c:v>-109</c:v>
                </c:pt>
                <c:pt idx="25">
                  <c:v>-130</c:v>
                </c:pt>
                <c:pt idx="26">
                  <c:v>-139</c:v>
                </c:pt>
                <c:pt idx="27">
                  <c:v>-131</c:v>
                </c:pt>
                <c:pt idx="28">
                  <c:v>-116</c:v>
                </c:pt>
                <c:pt idx="29">
                  <c:v>-162</c:v>
                </c:pt>
                <c:pt idx="30">
                  <c:v>-124</c:v>
                </c:pt>
                <c:pt idx="31">
                  <c:v>-130</c:v>
                </c:pt>
                <c:pt idx="32">
                  <c:v>-130</c:v>
                </c:pt>
                <c:pt idx="33">
                  <c:v>-129</c:v>
                </c:pt>
                <c:pt idx="34">
                  <c:v>-107</c:v>
                </c:pt>
                <c:pt idx="35">
                  <c:v>-95</c:v>
                </c:pt>
                <c:pt idx="36">
                  <c:v>-89</c:v>
                </c:pt>
                <c:pt idx="37">
                  <c:v>-68</c:v>
                </c:pt>
                <c:pt idx="38">
                  <c:v>-87</c:v>
                </c:pt>
                <c:pt idx="39">
                  <c:v>-98</c:v>
                </c:pt>
                <c:pt idx="40">
                  <c:v>-85</c:v>
                </c:pt>
                <c:pt idx="41">
                  <c:v>-103</c:v>
                </c:pt>
                <c:pt idx="42">
                  <c:v>-59</c:v>
                </c:pt>
                <c:pt idx="43">
                  <c:v>-48</c:v>
                </c:pt>
                <c:pt idx="44">
                  <c:v>-24</c:v>
                </c:pt>
                <c:pt idx="45">
                  <c:v>-13</c:v>
                </c:pt>
                <c:pt idx="46">
                  <c:v>-5</c:v>
                </c:pt>
                <c:pt idx="47">
                  <c:v>-9</c:v>
                </c:pt>
                <c:pt idx="48">
                  <c:v>-2</c:v>
                </c:pt>
                <c:pt idx="49">
                  <c:v>0</c:v>
                </c:pt>
                <c:pt idx="50">
                  <c:v>0</c:v>
                </c:pt>
              </c:numCache>
            </c:numRef>
          </c:val>
          <c:extLst>
            <c:ext xmlns:c16="http://schemas.microsoft.com/office/drawing/2014/chart" uri="{C3380CC4-5D6E-409C-BE32-E72D297353CC}">
              <c16:uniqueId val="{00000002-E11C-4891-B60F-66C99DDB74A1}"/>
            </c:ext>
          </c:extLst>
        </c:ser>
        <c:ser>
          <c:idx val="2"/>
          <c:order val="3"/>
          <c:tx>
            <c:v>Femmes secteur privé</c:v>
          </c:tx>
          <c:spPr>
            <a:solidFill>
              <a:schemeClr val="tx2">
                <a:lumMod val="75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Donnees2!$C$6:$C$56</c:f>
              <c:numCache>
                <c:formatCode>#,##0</c:formatCode>
                <c:ptCount val="51"/>
                <c:pt idx="0">
                  <c:v>0</c:v>
                </c:pt>
                <c:pt idx="1">
                  <c:v>0</c:v>
                </c:pt>
                <c:pt idx="2">
                  <c:v>18</c:v>
                </c:pt>
                <c:pt idx="3">
                  <c:v>144</c:v>
                </c:pt>
                <c:pt idx="4">
                  <c:v>357</c:v>
                </c:pt>
                <c:pt idx="5">
                  <c:v>539</c:v>
                </c:pt>
                <c:pt idx="6">
                  <c:v>575</c:v>
                </c:pt>
                <c:pt idx="7">
                  <c:v>595</c:v>
                </c:pt>
                <c:pt idx="8">
                  <c:v>555</c:v>
                </c:pt>
                <c:pt idx="9">
                  <c:v>577</c:v>
                </c:pt>
                <c:pt idx="10">
                  <c:v>566</c:v>
                </c:pt>
                <c:pt idx="11">
                  <c:v>572</c:v>
                </c:pt>
                <c:pt idx="12">
                  <c:v>687</c:v>
                </c:pt>
                <c:pt idx="13">
                  <c:v>768</c:v>
                </c:pt>
                <c:pt idx="14">
                  <c:v>870</c:v>
                </c:pt>
                <c:pt idx="15">
                  <c:v>920</c:v>
                </c:pt>
                <c:pt idx="16">
                  <c:v>1006</c:v>
                </c:pt>
                <c:pt idx="17">
                  <c:v>1111</c:v>
                </c:pt>
                <c:pt idx="18">
                  <c:v>1164</c:v>
                </c:pt>
                <c:pt idx="19">
                  <c:v>1237</c:v>
                </c:pt>
                <c:pt idx="20">
                  <c:v>1290</c:v>
                </c:pt>
                <c:pt idx="21">
                  <c:v>1370</c:v>
                </c:pt>
                <c:pt idx="22">
                  <c:v>1450</c:v>
                </c:pt>
                <c:pt idx="23">
                  <c:v>1316</c:v>
                </c:pt>
                <c:pt idx="24">
                  <c:v>1396</c:v>
                </c:pt>
                <c:pt idx="25">
                  <c:v>1383</c:v>
                </c:pt>
                <c:pt idx="26">
                  <c:v>1379</c:v>
                </c:pt>
                <c:pt idx="27">
                  <c:v>1477</c:v>
                </c:pt>
                <c:pt idx="28">
                  <c:v>1484</c:v>
                </c:pt>
                <c:pt idx="29">
                  <c:v>1458</c:v>
                </c:pt>
                <c:pt idx="30">
                  <c:v>1560</c:v>
                </c:pt>
                <c:pt idx="31">
                  <c:v>1480</c:v>
                </c:pt>
                <c:pt idx="32">
                  <c:v>1361</c:v>
                </c:pt>
                <c:pt idx="33">
                  <c:v>1257</c:v>
                </c:pt>
                <c:pt idx="34">
                  <c:v>1060</c:v>
                </c:pt>
                <c:pt idx="35">
                  <c:v>1052</c:v>
                </c:pt>
                <c:pt idx="36">
                  <c:v>1133</c:v>
                </c:pt>
                <c:pt idx="37">
                  <c:v>1149</c:v>
                </c:pt>
                <c:pt idx="38">
                  <c:v>1164</c:v>
                </c:pt>
                <c:pt idx="39">
                  <c:v>988</c:v>
                </c:pt>
                <c:pt idx="40">
                  <c:v>821</c:v>
                </c:pt>
                <c:pt idx="41">
                  <c:v>689</c:v>
                </c:pt>
                <c:pt idx="42">
                  <c:v>548</c:v>
                </c:pt>
                <c:pt idx="43">
                  <c:v>300</c:v>
                </c:pt>
                <c:pt idx="44">
                  <c:v>160</c:v>
                </c:pt>
                <c:pt idx="45">
                  <c:v>101</c:v>
                </c:pt>
                <c:pt idx="46">
                  <c:v>41</c:v>
                </c:pt>
                <c:pt idx="47">
                  <c:v>34</c:v>
                </c:pt>
                <c:pt idx="48">
                  <c:v>3</c:v>
                </c:pt>
                <c:pt idx="49">
                  <c:v>1</c:v>
                </c:pt>
                <c:pt idx="50">
                  <c:v>2</c:v>
                </c:pt>
              </c:numCache>
            </c:numRef>
          </c:val>
          <c:extLst>
            <c:ext xmlns:c16="http://schemas.microsoft.com/office/drawing/2014/chart" uri="{C3380CC4-5D6E-409C-BE32-E72D297353CC}">
              <c16:uniqueId val="{00000003-E11C-4891-B60F-66C99DDB74A1}"/>
            </c:ext>
          </c:extLst>
        </c:ser>
        <c:dLbls>
          <c:showLegendKey val="0"/>
          <c:showVal val="0"/>
          <c:showCatName val="0"/>
          <c:showSerName val="0"/>
          <c:showPercent val="0"/>
          <c:showBubbleSize val="0"/>
        </c:dLbls>
        <c:gapWidth val="24"/>
        <c:overlap val="100"/>
        <c:axId val="514731144"/>
        <c:axId val="1"/>
      </c:barChart>
      <c:catAx>
        <c:axId val="514731144"/>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
        <c:crosses val="autoZero"/>
        <c:auto val="1"/>
        <c:lblAlgn val="ctr"/>
        <c:lblOffset val="100"/>
        <c:tickLblSkip val="5"/>
        <c:tickMarkSkip val="5"/>
        <c:noMultiLvlLbl val="0"/>
      </c:catAx>
      <c:valAx>
        <c:axId val="1"/>
        <c:scaling>
          <c:orientation val="minMax"/>
          <c:max val="12000"/>
          <c:min val="-120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14731144"/>
        <c:crosses val="autoZero"/>
        <c:crossBetween val="between"/>
        <c:majorUnit val="30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3569921697076"/>
          <c:y val="5.4240621300082163E-2"/>
          <c:w val="0.81401854375163807"/>
          <c:h val="0.85007115155666879"/>
        </c:manualLayout>
      </c:layout>
      <c:barChart>
        <c:barDir val="bar"/>
        <c:grouping val="clustered"/>
        <c:varyColors val="0"/>
        <c:ser>
          <c:idx val="0"/>
          <c:order val="0"/>
          <c:tx>
            <c:v>Hommes secteur public</c:v>
          </c:tx>
          <c:spPr>
            <a:solidFill>
              <a:schemeClr val="accent1">
                <a:lumMod val="60000"/>
                <a:lumOff val="40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Donnees2!$K$6:$K$56</c:f>
              <c:numCache>
                <c:formatCode>#,##0</c:formatCode>
                <c:ptCount val="51"/>
                <c:pt idx="0">
                  <c:v>-1</c:v>
                </c:pt>
                <c:pt idx="1">
                  <c:v>-8</c:v>
                </c:pt>
                <c:pt idx="2">
                  <c:v>-49</c:v>
                </c:pt>
                <c:pt idx="3">
                  <c:v>-485</c:v>
                </c:pt>
                <c:pt idx="4">
                  <c:v>-1002</c:v>
                </c:pt>
                <c:pt idx="5">
                  <c:v>-1478</c:v>
                </c:pt>
                <c:pt idx="6">
                  <c:v>-1990</c:v>
                </c:pt>
                <c:pt idx="7">
                  <c:v>-2173</c:v>
                </c:pt>
                <c:pt idx="8">
                  <c:v>-2377</c:v>
                </c:pt>
                <c:pt idx="9">
                  <c:v>-2541</c:v>
                </c:pt>
                <c:pt idx="10">
                  <c:v>-2943</c:v>
                </c:pt>
                <c:pt idx="11">
                  <c:v>-2883</c:v>
                </c:pt>
                <c:pt idx="12">
                  <c:v>-2984</c:v>
                </c:pt>
                <c:pt idx="13">
                  <c:v>-2975</c:v>
                </c:pt>
                <c:pt idx="14">
                  <c:v>-3073</c:v>
                </c:pt>
                <c:pt idx="15">
                  <c:v>-3065</c:v>
                </c:pt>
                <c:pt idx="16">
                  <c:v>-3078</c:v>
                </c:pt>
                <c:pt idx="17">
                  <c:v>-3229</c:v>
                </c:pt>
                <c:pt idx="18">
                  <c:v>-3097</c:v>
                </c:pt>
                <c:pt idx="19">
                  <c:v>-3273</c:v>
                </c:pt>
                <c:pt idx="20">
                  <c:v>-3615</c:v>
                </c:pt>
                <c:pt idx="21">
                  <c:v>-3961</c:v>
                </c:pt>
                <c:pt idx="22">
                  <c:v>-4546</c:v>
                </c:pt>
                <c:pt idx="23">
                  <c:v>-4592</c:v>
                </c:pt>
                <c:pt idx="24">
                  <c:v>-5034</c:v>
                </c:pt>
                <c:pt idx="25">
                  <c:v>-5257</c:v>
                </c:pt>
                <c:pt idx="26">
                  <c:v>-5146</c:v>
                </c:pt>
                <c:pt idx="27">
                  <c:v>-5260</c:v>
                </c:pt>
                <c:pt idx="28">
                  <c:v>-5606</c:v>
                </c:pt>
                <c:pt idx="29">
                  <c:v>-5882</c:v>
                </c:pt>
                <c:pt idx="30">
                  <c:v>-5951</c:v>
                </c:pt>
                <c:pt idx="31">
                  <c:v>-5838</c:v>
                </c:pt>
                <c:pt idx="32">
                  <c:v>-5809</c:v>
                </c:pt>
                <c:pt idx="33">
                  <c:v>-5612</c:v>
                </c:pt>
                <c:pt idx="34">
                  <c:v>-5323</c:v>
                </c:pt>
                <c:pt idx="35">
                  <c:v>-5225</c:v>
                </c:pt>
                <c:pt idx="36">
                  <c:v>-4915</c:v>
                </c:pt>
                <c:pt idx="37">
                  <c:v>-4698</c:v>
                </c:pt>
                <c:pt idx="38">
                  <c:v>-4453</c:v>
                </c:pt>
                <c:pt idx="39">
                  <c:v>-4160</c:v>
                </c:pt>
                <c:pt idx="40">
                  <c:v>-3840</c:v>
                </c:pt>
                <c:pt idx="41">
                  <c:v>-3722</c:v>
                </c:pt>
                <c:pt idx="42">
                  <c:v>-3407</c:v>
                </c:pt>
                <c:pt idx="43">
                  <c:v>-2382</c:v>
                </c:pt>
                <c:pt idx="44">
                  <c:v>-1419</c:v>
                </c:pt>
                <c:pt idx="45">
                  <c:v>-957</c:v>
                </c:pt>
                <c:pt idx="46">
                  <c:v>-634</c:v>
                </c:pt>
                <c:pt idx="47">
                  <c:v>-364</c:v>
                </c:pt>
                <c:pt idx="48">
                  <c:v>-113</c:v>
                </c:pt>
                <c:pt idx="49">
                  <c:v>-46</c:v>
                </c:pt>
                <c:pt idx="50">
                  <c:v>-60</c:v>
                </c:pt>
              </c:numCache>
            </c:numRef>
          </c:val>
          <c:extLst>
            <c:ext xmlns:c16="http://schemas.microsoft.com/office/drawing/2014/chart" uri="{C3380CC4-5D6E-409C-BE32-E72D297353CC}">
              <c16:uniqueId val="{00000000-F486-4D7D-9396-9FDC79D4520E}"/>
            </c:ext>
          </c:extLst>
        </c:ser>
        <c:ser>
          <c:idx val="3"/>
          <c:order val="1"/>
          <c:tx>
            <c:v>Femmes secteur public</c:v>
          </c:tx>
          <c:spPr>
            <a:solidFill>
              <a:schemeClr val="accent1">
                <a:lumMod val="60000"/>
                <a:lumOff val="40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Donnees2!$L$6:$L$56</c:f>
              <c:numCache>
                <c:formatCode>#,##0</c:formatCode>
                <c:ptCount val="51"/>
                <c:pt idx="0">
                  <c:v>2</c:v>
                </c:pt>
                <c:pt idx="1">
                  <c:v>2</c:v>
                </c:pt>
                <c:pt idx="2">
                  <c:v>76</c:v>
                </c:pt>
                <c:pt idx="3">
                  <c:v>758</c:v>
                </c:pt>
                <c:pt idx="4">
                  <c:v>1589</c:v>
                </c:pt>
                <c:pt idx="5">
                  <c:v>2263</c:v>
                </c:pt>
                <c:pt idx="6">
                  <c:v>2803</c:v>
                </c:pt>
                <c:pt idx="7">
                  <c:v>3176</c:v>
                </c:pt>
                <c:pt idx="8">
                  <c:v>3286</c:v>
                </c:pt>
                <c:pt idx="9">
                  <c:v>3435</c:v>
                </c:pt>
                <c:pt idx="10">
                  <c:v>3800</c:v>
                </c:pt>
                <c:pt idx="11">
                  <c:v>3961</c:v>
                </c:pt>
                <c:pt idx="12">
                  <c:v>4174</c:v>
                </c:pt>
                <c:pt idx="13">
                  <c:v>4408</c:v>
                </c:pt>
                <c:pt idx="14">
                  <c:v>4674</c:v>
                </c:pt>
                <c:pt idx="15">
                  <c:v>4811</c:v>
                </c:pt>
                <c:pt idx="16">
                  <c:v>5135</c:v>
                </c:pt>
                <c:pt idx="17">
                  <c:v>5265</c:v>
                </c:pt>
                <c:pt idx="18">
                  <c:v>5384</c:v>
                </c:pt>
                <c:pt idx="19">
                  <c:v>5674</c:v>
                </c:pt>
                <c:pt idx="20">
                  <c:v>6066</c:v>
                </c:pt>
                <c:pt idx="21">
                  <c:v>6537</c:v>
                </c:pt>
                <c:pt idx="22">
                  <c:v>7283</c:v>
                </c:pt>
                <c:pt idx="23">
                  <c:v>7608</c:v>
                </c:pt>
                <c:pt idx="24">
                  <c:v>7961</c:v>
                </c:pt>
                <c:pt idx="25">
                  <c:v>8260</c:v>
                </c:pt>
                <c:pt idx="26">
                  <c:v>7735</c:v>
                </c:pt>
                <c:pt idx="27">
                  <c:v>7468</c:v>
                </c:pt>
                <c:pt idx="28">
                  <c:v>7827</c:v>
                </c:pt>
                <c:pt idx="29">
                  <c:v>8169</c:v>
                </c:pt>
                <c:pt idx="30">
                  <c:v>8448</c:v>
                </c:pt>
                <c:pt idx="31">
                  <c:v>8328</c:v>
                </c:pt>
                <c:pt idx="32">
                  <c:v>8127</c:v>
                </c:pt>
                <c:pt idx="33">
                  <c:v>7727</c:v>
                </c:pt>
                <c:pt idx="34">
                  <c:v>7311</c:v>
                </c:pt>
                <c:pt idx="35">
                  <c:v>7072</c:v>
                </c:pt>
                <c:pt idx="36">
                  <c:v>6670</c:v>
                </c:pt>
                <c:pt idx="37">
                  <c:v>6249</c:v>
                </c:pt>
                <c:pt idx="38">
                  <c:v>5636</c:v>
                </c:pt>
                <c:pt idx="39">
                  <c:v>4878</c:v>
                </c:pt>
                <c:pt idx="40">
                  <c:v>4378</c:v>
                </c:pt>
                <c:pt idx="41">
                  <c:v>4288</c:v>
                </c:pt>
                <c:pt idx="42">
                  <c:v>4021</c:v>
                </c:pt>
                <c:pt idx="43">
                  <c:v>2495</c:v>
                </c:pt>
                <c:pt idx="44">
                  <c:v>1407</c:v>
                </c:pt>
                <c:pt idx="45">
                  <c:v>910</c:v>
                </c:pt>
                <c:pt idx="46">
                  <c:v>525</c:v>
                </c:pt>
                <c:pt idx="47">
                  <c:v>298</c:v>
                </c:pt>
                <c:pt idx="48">
                  <c:v>59</c:v>
                </c:pt>
                <c:pt idx="49">
                  <c:v>28</c:v>
                </c:pt>
                <c:pt idx="50">
                  <c:v>29</c:v>
                </c:pt>
              </c:numCache>
            </c:numRef>
          </c:val>
          <c:extLst>
            <c:ext xmlns:c16="http://schemas.microsoft.com/office/drawing/2014/chart" uri="{C3380CC4-5D6E-409C-BE32-E72D297353CC}">
              <c16:uniqueId val="{00000001-F486-4D7D-9396-9FDC79D4520E}"/>
            </c:ext>
          </c:extLst>
        </c:ser>
        <c:ser>
          <c:idx val="1"/>
          <c:order val="2"/>
          <c:tx>
            <c:v>Hommes secteur privé</c:v>
          </c:tx>
          <c:spPr>
            <a:solidFill>
              <a:schemeClr val="tx2">
                <a:lumMod val="75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Donnees2!$H$6:$H$56</c:f>
              <c:numCache>
                <c:formatCode>#,##0</c:formatCode>
                <c:ptCount val="51"/>
                <c:pt idx="0">
                  <c:v>0</c:v>
                </c:pt>
                <c:pt idx="1">
                  <c:v>-3</c:v>
                </c:pt>
                <c:pt idx="2">
                  <c:v>-22</c:v>
                </c:pt>
                <c:pt idx="3">
                  <c:v>-74</c:v>
                </c:pt>
                <c:pt idx="4">
                  <c:v>-150</c:v>
                </c:pt>
                <c:pt idx="5">
                  <c:v>-280</c:v>
                </c:pt>
                <c:pt idx="6">
                  <c:v>-375</c:v>
                </c:pt>
                <c:pt idx="7">
                  <c:v>-421</c:v>
                </c:pt>
                <c:pt idx="8">
                  <c:v>-499</c:v>
                </c:pt>
                <c:pt idx="9">
                  <c:v>-500</c:v>
                </c:pt>
                <c:pt idx="10">
                  <c:v>-525</c:v>
                </c:pt>
                <c:pt idx="11">
                  <c:v>-528</c:v>
                </c:pt>
                <c:pt idx="12">
                  <c:v>-586</c:v>
                </c:pt>
                <c:pt idx="13">
                  <c:v>-608</c:v>
                </c:pt>
                <c:pt idx="14">
                  <c:v>-629</c:v>
                </c:pt>
                <c:pt idx="15">
                  <c:v>-611</c:v>
                </c:pt>
                <c:pt idx="16">
                  <c:v>-684</c:v>
                </c:pt>
                <c:pt idx="17">
                  <c:v>-672</c:v>
                </c:pt>
                <c:pt idx="18">
                  <c:v>-757</c:v>
                </c:pt>
                <c:pt idx="19">
                  <c:v>-768</c:v>
                </c:pt>
                <c:pt idx="20">
                  <c:v>-780</c:v>
                </c:pt>
                <c:pt idx="21">
                  <c:v>-836</c:v>
                </c:pt>
                <c:pt idx="22">
                  <c:v>-857</c:v>
                </c:pt>
                <c:pt idx="23">
                  <c:v>-928</c:v>
                </c:pt>
                <c:pt idx="24">
                  <c:v>-972</c:v>
                </c:pt>
                <c:pt idx="25">
                  <c:v>-1061</c:v>
                </c:pt>
                <c:pt idx="26">
                  <c:v>-1010</c:v>
                </c:pt>
                <c:pt idx="27">
                  <c:v>-982</c:v>
                </c:pt>
                <c:pt idx="28">
                  <c:v>-1005</c:v>
                </c:pt>
                <c:pt idx="29">
                  <c:v>-1090</c:v>
                </c:pt>
                <c:pt idx="30">
                  <c:v>-1201</c:v>
                </c:pt>
                <c:pt idx="31">
                  <c:v>-1122</c:v>
                </c:pt>
                <c:pt idx="32">
                  <c:v>-1184</c:v>
                </c:pt>
                <c:pt idx="33">
                  <c:v>-1188</c:v>
                </c:pt>
                <c:pt idx="34">
                  <c:v>-1187</c:v>
                </c:pt>
                <c:pt idx="35">
                  <c:v>-1126</c:v>
                </c:pt>
                <c:pt idx="36">
                  <c:v>-1090</c:v>
                </c:pt>
                <c:pt idx="37">
                  <c:v>-1061</c:v>
                </c:pt>
                <c:pt idx="38">
                  <c:v>-908</c:v>
                </c:pt>
                <c:pt idx="39">
                  <c:v>-870</c:v>
                </c:pt>
                <c:pt idx="40">
                  <c:v>-798</c:v>
                </c:pt>
                <c:pt idx="41">
                  <c:v>-845</c:v>
                </c:pt>
                <c:pt idx="42">
                  <c:v>-780</c:v>
                </c:pt>
                <c:pt idx="43">
                  <c:v>-615</c:v>
                </c:pt>
                <c:pt idx="44">
                  <c:v>-430</c:v>
                </c:pt>
                <c:pt idx="45">
                  <c:v>-274</c:v>
                </c:pt>
                <c:pt idx="46">
                  <c:v>-175</c:v>
                </c:pt>
                <c:pt idx="47">
                  <c:v>-114</c:v>
                </c:pt>
                <c:pt idx="48">
                  <c:v>-14</c:v>
                </c:pt>
                <c:pt idx="49">
                  <c:v>-8</c:v>
                </c:pt>
                <c:pt idx="50">
                  <c:v>-9</c:v>
                </c:pt>
              </c:numCache>
            </c:numRef>
          </c:val>
          <c:extLst>
            <c:ext xmlns:c16="http://schemas.microsoft.com/office/drawing/2014/chart" uri="{C3380CC4-5D6E-409C-BE32-E72D297353CC}">
              <c16:uniqueId val="{00000002-F486-4D7D-9396-9FDC79D4520E}"/>
            </c:ext>
          </c:extLst>
        </c:ser>
        <c:ser>
          <c:idx val="2"/>
          <c:order val="3"/>
          <c:tx>
            <c:v>Femmes secteur privé</c:v>
          </c:tx>
          <c:spPr>
            <a:solidFill>
              <a:schemeClr val="tx2">
                <a:lumMod val="75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Donnees2!$I$6:$I$56</c:f>
              <c:numCache>
                <c:formatCode>#,##0</c:formatCode>
                <c:ptCount val="51"/>
                <c:pt idx="0">
                  <c:v>0</c:v>
                </c:pt>
                <c:pt idx="1">
                  <c:v>2</c:v>
                </c:pt>
                <c:pt idx="2">
                  <c:v>34</c:v>
                </c:pt>
                <c:pt idx="3">
                  <c:v>135</c:v>
                </c:pt>
                <c:pt idx="4">
                  <c:v>306</c:v>
                </c:pt>
                <c:pt idx="5">
                  <c:v>505</c:v>
                </c:pt>
                <c:pt idx="6">
                  <c:v>669</c:v>
                </c:pt>
                <c:pt idx="7">
                  <c:v>697</c:v>
                </c:pt>
                <c:pt idx="8">
                  <c:v>682</c:v>
                </c:pt>
                <c:pt idx="9">
                  <c:v>703</c:v>
                </c:pt>
                <c:pt idx="10">
                  <c:v>805</c:v>
                </c:pt>
                <c:pt idx="11">
                  <c:v>891</c:v>
                </c:pt>
                <c:pt idx="12">
                  <c:v>930</c:v>
                </c:pt>
                <c:pt idx="13">
                  <c:v>1066</c:v>
                </c:pt>
                <c:pt idx="14">
                  <c:v>1166</c:v>
                </c:pt>
                <c:pt idx="15">
                  <c:v>1287</c:v>
                </c:pt>
                <c:pt idx="16">
                  <c:v>1302</c:v>
                </c:pt>
                <c:pt idx="17">
                  <c:v>1396</c:v>
                </c:pt>
                <c:pt idx="18">
                  <c:v>1417</c:v>
                </c:pt>
                <c:pt idx="19">
                  <c:v>1441</c:v>
                </c:pt>
                <c:pt idx="20">
                  <c:v>1535</c:v>
                </c:pt>
                <c:pt idx="21">
                  <c:v>1656</c:v>
                </c:pt>
                <c:pt idx="22">
                  <c:v>1778</c:v>
                </c:pt>
                <c:pt idx="23">
                  <c:v>1904</c:v>
                </c:pt>
                <c:pt idx="24">
                  <c:v>2034</c:v>
                </c:pt>
                <c:pt idx="25">
                  <c:v>2100</c:v>
                </c:pt>
                <c:pt idx="26">
                  <c:v>1999</c:v>
                </c:pt>
                <c:pt idx="27">
                  <c:v>2140</c:v>
                </c:pt>
                <c:pt idx="28">
                  <c:v>2239</c:v>
                </c:pt>
                <c:pt idx="29">
                  <c:v>2295</c:v>
                </c:pt>
                <c:pt idx="30">
                  <c:v>2496</c:v>
                </c:pt>
                <c:pt idx="31">
                  <c:v>2535</c:v>
                </c:pt>
                <c:pt idx="32">
                  <c:v>2445</c:v>
                </c:pt>
                <c:pt idx="33">
                  <c:v>2239</c:v>
                </c:pt>
                <c:pt idx="34">
                  <c:v>2173</c:v>
                </c:pt>
                <c:pt idx="35">
                  <c:v>1982</c:v>
                </c:pt>
                <c:pt idx="36">
                  <c:v>2163</c:v>
                </c:pt>
                <c:pt idx="37">
                  <c:v>1907</c:v>
                </c:pt>
                <c:pt idx="38">
                  <c:v>1797</c:v>
                </c:pt>
                <c:pt idx="39">
                  <c:v>1693</c:v>
                </c:pt>
                <c:pt idx="40">
                  <c:v>1584</c:v>
                </c:pt>
                <c:pt idx="41">
                  <c:v>1424</c:v>
                </c:pt>
                <c:pt idx="42">
                  <c:v>1443</c:v>
                </c:pt>
                <c:pt idx="43">
                  <c:v>989</c:v>
                </c:pt>
                <c:pt idx="44">
                  <c:v>576</c:v>
                </c:pt>
                <c:pt idx="45">
                  <c:v>371</c:v>
                </c:pt>
                <c:pt idx="46">
                  <c:v>209</c:v>
                </c:pt>
                <c:pt idx="47">
                  <c:v>133</c:v>
                </c:pt>
                <c:pt idx="48">
                  <c:v>20</c:v>
                </c:pt>
                <c:pt idx="49">
                  <c:v>3</c:v>
                </c:pt>
                <c:pt idx="50">
                  <c:v>4</c:v>
                </c:pt>
              </c:numCache>
            </c:numRef>
          </c:val>
          <c:extLst>
            <c:ext xmlns:c16="http://schemas.microsoft.com/office/drawing/2014/chart" uri="{C3380CC4-5D6E-409C-BE32-E72D297353CC}">
              <c16:uniqueId val="{00000003-F486-4D7D-9396-9FDC79D4520E}"/>
            </c:ext>
          </c:extLst>
        </c:ser>
        <c:dLbls>
          <c:showLegendKey val="0"/>
          <c:showVal val="0"/>
          <c:showCatName val="0"/>
          <c:showSerName val="0"/>
          <c:showPercent val="0"/>
          <c:showBubbleSize val="0"/>
        </c:dLbls>
        <c:gapWidth val="24"/>
        <c:overlap val="100"/>
        <c:axId val="514691456"/>
        <c:axId val="1"/>
      </c:barChart>
      <c:catAx>
        <c:axId val="514691456"/>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
        <c:crosses val="autoZero"/>
        <c:auto val="1"/>
        <c:lblAlgn val="ctr"/>
        <c:lblOffset val="100"/>
        <c:tickLblSkip val="5"/>
        <c:tickMarkSkip val="5"/>
        <c:noMultiLvlLbl val="0"/>
      </c:catAx>
      <c:valAx>
        <c:axId val="1"/>
        <c:scaling>
          <c:orientation val="minMax"/>
          <c:max val="8800"/>
          <c:min val="-80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14691456"/>
        <c:crosses val="autoZero"/>
        <c:crossBetween val="between"/>
        <c:majorUnit val="10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966013863653"/>
          <c:y val="5.4240590818166512E-2"/>
          <c:w val="0.81401854375163807"/>
          <c:h val="0.85007115155666879"/>
        </c:manualLayout>
      </c:layout>
      <c:scatterChart>
        <c:scatterStyle val="smoothMarker"/>
        <c:varyColors val="0"/>
        <c:ser>
          <c:idx val="0"/>
          <c:order val="0"/>
          <c:tx>
            <c:v>Hommes - AED</c:v>
          </c:tx>
          <c:spPr>
            <a:ln w="19050">
              <a:solidFill>
                <a:schemeClr val="accent1">
                  <a:lumMod val="60000"/>
                  <a:lumOff val="40000"/>
                </a:schemeClr>
              </a:solidFill>
            </a:ln>
          </c:spPr>
          <c:marker>
            <c:symbol val="none"/>
          </c:marker>
          <c:xVal>
            <c:numRef>
              <c:f>Donnees2!$Q$6:$Q$56</c:f>
              <c:numCache>
                <c:formatCode>#,##0</c:formatCode>
                <c:ptCount val="51"/>
                <c:pt idx="0">
                  <c:v>-337</c:v>
                </c:pt>
                <c:pt idx="1">
                  <c:v>-866</c:v>
                </c:pt>
                <c:pt idx="2">
                  <c:v>-1543</c:v>
                </c:pt>
                <c:pt idx="3">
                  <c:v>-1839</c:v>
                </c:pt>
                <c:pt idx="4">
                  <c:v>-2265</c:v>
                </c:pt>
                <c:pt idx="5">
                  <c:v>-2188</c:v>
                </c:pt>
                <c:pt idx="6">
                  <c:v>-2039</c:v>
                </c:pt>
                <c:pt idx="7">
                  <c:v>-1814</c:v>
                </c:pt>
                <c:pt idx="8">
                  <c:v>-1533</c:v>
                </c:pt>
                <c:pt idx="9">
                  <c:v>-1284</c:v>
                </c:pt>
                <c:pt idx="10">
                  <c:v>-1094</c:v>
                </c:pt>
                <c:pt idx="11">
                  <c:v>-927</c:v>
                </c:pt>
                <c:pt idx="12">
                  <c:v>-787</c:v>
                </c:pt>
                <c:pt idx="13">
                  <c:v>-637</c:v>
                </c:pt>
                <c:pt idx="14">
                  <c:v>-535</c:v>
                </c:pt>
                <c:pt idx="15">
                  <c:v>-431</c:v>
                </c:pt>
                <c:pt idx="16">
                  <c:v>-378</c:v>
                </c:pt>
                <c:pt idx="17">
                  <c:v>-310</c:v>
                </c:pt>
                <c:pt idx="18">
                  <c:v>-276</c:v>
                </c:pt>
                <c:pt idx="19">
                  <c:v>-269</c:v>
                </c:pt>
                <c:pt idx="20">
                  <c:v>-238</c:v>
                </c:pt>
                <c:pt idx="21">
                  <c:v>-194</c:v>
                </c:pt>
                <c:pt idx="22">
                  <c:v>-178</c:v>
                </c:pt>
                <c:pt idx="23">
                  <c:v>-159</c:v>
                </c:pt>
                <c:pt idx="24">
                  <c:v>-162</c:v>
                </c:pt>
                <c:pt idx="25">
                  <c:v>-125</c:v>
                </c:pt>
                <c:pt idx="26">
                  <c:v>-112</c:v>
                </c:pt>
                <c:pt idx="27">
                  <c:v>-134</c:v>
                </c:pt>
                <c:pt idx="28">
                  <c:v>-113</c:v>
                </c:pt>
                <c:pt idx="29">
                  <c:v>-106</c:v>
                </c:pt>
                <c:pt idx="30">
                  <c:v>-85</c:v>
                </c:pt>
                <c:pt idx="31">
                  <c:v>-92</c:v>
                </c:pt>
                <c:pt idx="32">
                  <c:v>-64</c:v>
                </c:pt>
                <c:pt idx="33">
                  <c:v>-67</c:v>
                </c:pt>
                <c:pt idx="34">
                  <c:v>-70</c:v>
                </c:pt>
                <c:pt idx="35">
                  <c:v>-50</c:v>
                </c:pt>
                <c:pt idx="36">
                  <c:v>-47</c:v>
                </c:pt>
                <c:pt idx="37">
                  <c:v>-56</c:v>
                </c:pt>
                <c:pt idx="38">
                  <c:v>-50</c:v>
                </c:pt>
                <c:pt idx="39">
                  <c:v>-39</c:v>
                </c:pt>
                <c:pt idx="40">
                  <c:v>-32</c:v>
                </c:pt>
                <c:pt idx="41">
                  <c:v>-29</c:v>
                </c:pt>
                <c:pt idx="42">
                  <c:v>-22</c:v>
                </c:pt>
                <c:pt idx="43">
                  <c:v>-12</c:v>
                </c:pt>
                <c:pt idx="44">
                  <c:v>-7</c:v>
                </c:pt>
                <c:pt idx="45">
                  <c:v>-6</c:v>
                </c:pt>
                <c:pt idx="46">
                  <c:v>-3</c:v>
                </c:pt>
                <c:pt idx="47">
                  <c:v>-1</c:v>
                </c:pt>
                <c:pt idx="48">
                  <c:v>-4</c:v>
                </c:pt>
                <c:pt idx="49">
                  <c:v>0</c:v>
                </c:pt>
                <c:pt idx="50">
                  <c:v>-1</c:v>
                </c:pt>
              </c:numCache>
            </c:numRef>
          </c:xVal>
          <c:yVal>
            <c:numRef>
              <c:f>Donnees2!$A$6:$A$56</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extLst>
            <c:ext xmlns:c16="http://schemas.microsoft.com/office/drawing/2014/chart" uri="{C3380CC4-5D6E-409C-BE32-E72D297353CC}">
              <c16:uniqueId val="{00000000-52C8-4BF7-8745-61B4EEE606BA}"/>
            </c:ext>
          </c:extLst>
        </c:ser>
        <c:dLbls>
          <c:showLegendKey val="0"/>
          <c:showVal val="0"/>
          <c:showCatName val="0"/>
          <c:showSerName val="0"/>
          <c:showPercent val="0"/>
          <c:showBubbleSize val="0"/>
        </c:dLbls>
        <c:axId val="514694080"/>
        <c:axId val="1"/>
      </c:scatterChart>
      <c:scatterChart>
        <c:scatterStyle val="smoothMarker"/>
        <c:varyColors val="0"/>
        <c:ser>
          <c:idx val="3"/>
          <c:order val="1"/>
          <c:tx>
            <c:v>Femmes AED</c:v>
          </c:tx>
          <c:spPr>
            <a:ln w="19050">
              <a:solidFill>
                <a:schemeClr val="accent1">
                  <a:lumMod val="60000"/>
                  <a:lumOff val="40000"/>
                </a:schemeClr>
              </a:solidFill>
            </a:ln>
          </c:spPr>
          <c:marker>
            <c:symbol val="none"/>
          </c:marker>
          <c:xVal>
            <c:numRef>
              <c:f>Donnees2!$R$6:$R$56</c:f>
              <c:numCache>
                <c:formatCode>#,##0</c:formatCode>
                <c:ptCount val="51"/>
                <c:pt idx="0">
                  <c:v>413</c:v>
                </c:pt>
                <c:pt idx="1">
                  <c:v>1142</c:v>
                </c:pt>
                <c:pt idx="2">
                  <c:v>2084</c:v>
                </c:pt>
                <c:pt idx="3">
                  <c:v>2335</c:v>
                </c:pt>
                <c:pt idx="4">
                  <c:v>2898</c:v>
                </c:pt>
                <c:pt idx="5">
                  <c:v>2870</c:v>
                </c:pt>
                <c:pt idx="6">
                  <c:v>2539</c:v>
                </c:pt>
                <c:pt idx="7">
                  <c:v>2272</c:v>
                </c:pt>
                <c:pt idx="8">
                  <c:v>1857</c:v>
                </c:pt>
                <c:pt idx="9">
                  <c:v>1602</c:v>
                </c:pt>
                <c:pt idx="10">
                  <c:v>1382</c:v>
                </c:pt>
                <c:pt idx="11">
                  <c:v>1212</c:v>
                </c:pt>
                <c:pt idx="12">
                  <c:v>1074</c:v>
                </c:pt>
                <c:pt idx="13">
                  <c:v>964</c:v>
                </c:pt>
                <c:pt idx="14">
                  <c:v>908</c:v>
                </c:pt>
                <c:pt idx="15">
                  <c:v>851</c:v>
                </c:pt>
                <c:pt idx="16">
                  <c:v>781</c:v>
                </c:pt>
                <c:pt idx="17">
                  <c:v>690</c:v>
                </c:pt>
                <c:pt idx="18">
                  <c:v>684</c:v>
                </c:pt>
                <c:pt idx="19">
                  <c:v>597</c:v>
                </c:pt>
                <c:pt idx="20">
                  <c:v>611</c:v>
                </c:pt>
                <c:pt idx="21">
                  <c:v>559</c:v>
                </c:pt>
                <c:pt idx="22">
                  <c:v>518</c:v>
                </c:pt>
                <c:pt idx="23">
                  <c:v>474</c:v>
                </c:pt>
                <c:pt idx="24">
                  <c:v>428</c:v>
                </c:pt>
                <c:pt idx="25">
                  <c:v>362</c:v>
                </c:pt>
                <c:pt idx="26">
                  <c:v>311</c:v>
                </c:pt>
                <c:pt idx="27">
                  <c:v>311</c:v>
                </c:pt>
                <c:pt idx="28">
                  <c:v>279</c:v>
                </c:pt>
                <c:pt idx="29">
                  <c:v>238</c:v>
                </c:pt>
                <c:pt idx="30">
                  <c:v>236</c:v>
                </c:pt>
                <c:pt idx="31">
                  <c:v>204</c:v>
                </c:pt>
                <c:pt idx="32">
                  <c:v>159</c:v>
                </c:pt>
                <c:pt idx="33">
                  <c:v>150</c:v>
                </c:pt>
                <c:pt idx="34">
                  <c:v>122</c:v>
                </c:pt>
                <c:pt idx="35">
                  <c:v>131</c:v>
                </c:pt>
                <c:pt idx="36">
                  <c:v>121</c:v>
                </c:pt>
                <c:pt idx="37">
                  <c:v>98</c:v>
                </c:pt>
                <c:pt idx="38">
                  <c:v>102</c:v>
                </c:pt>
                <c:pt idx="39">
                  <c:v>85</c:v>
                </c:pt>
                <c:pt idx="40">
                  <c:v>68</c:v>
                </c:pt>
                <c:pt idx="41">
                  <c:v>58</c:v>
                </c:pt>
                <c:pt idx="42">
                  <c:v>42</c:v>
                </c:pt>
                <c:pt idx="43">
                  <c:v>26</c:v>
                </c:pt>
                <c:pt idx="44">
                  <c:v>14</c:v>
                </c:pt>
                <c:pt idx="45">
                  <c:v>9</c:v>
                </c:pt>
                <c:pt idx="46">
                  <c:v>7</c:v>
                </c:pt>
                <c:pt idx="47">
                  <c:v>8</c:v>
                </c:pt>
                <c:pt idx="48">
                  <c:v>1</c:v>
                </c:pt>
                <c:pt idx="49">
                  <c:v>1</c:v>
                </c:pt>
                <c:pt idx="50">
                  <c:v>3</c:v>
                </c:pt>
              </c:numCache>
            </c:numRef>
          </c:xVal>
          <c:yVal>
            <c:numRef>
              <c:f>Donnees2!$A$6:$A$56</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extLst>
            <c:ext xmlns:c16="http://schemas.microsoft.com/office/drawing/2014/chart" uri="{C3380CC4-5D6E-409C-BE32-E72D297353CC}">
              <c16:uniqueId val="{00000001-52C8-4BF7-8745-61B4EEE606BA}"/>
            </c:ext>
          </c:extLst>
        </c:ser>
        <c:ser>
          <c:idx val="1"/>
          <c:order val="2"/>
          <c:tx>
            <c:v>Hommes - AESH</c:v>
          </c:tx>
          <c:spPr>
            <a:ln w="19050">
              <a:solidFill>
                <a:schemeClr val="tx2"/>
              </a:solidFill>
            </a:ln>
          </c:spPr>
          <c:marker>
            <c:symbol val="none"/>
          </c:marker>
          <c:xVal>
            <c:numRef>
              <c:f>Donnees2!$N$6:$N$56</c:f>
              <c:numCache>
                <c:formatCode>#,##0</c:formatCode>
                <c:ptCount val="51"/>
                <c:pt idx="0">
                  <c:v>-27</c:v>
                </c:pt>
                <c:pt idx="1">
                  <c:v>-54</c:v>
                </c:pt>
                <c:pt idx="2">
                  <c:v>-65</c:v>
                </c:pt>
                <c:pt idx="3">
                  <c:v>-111</c:v>
                </c:pt>
                <c:pt idx="4">
                  <c:v>-127</c:v>
                </c:pt>
                <c:pt idx="5">
                  <c:v>-154</c:v>
                </c:pt>
                <c:pt idx="6">
                  <c:v>-134</c:v>
                </c:pt>
                <c:pt idx="7">
                  <c:v>-164</c:v>
                </c:pt>
                <c:pt idx="8">
                  <c:v>-166</c:v>
                </c:pt>
                <c:pt idx="9">
                  <c:v>-146</c:v>
                </c:pt>
                <c:pt idx="10">
                  <c:v>-193</c:v>
                </c:pt>
                <c:pt idx="11">
                  <c:v>-187</c:v>
                </c:pt>
                <c:pt idx="12">
                  <c:v>-193</c:v>
                </c:pt>
                <c:pt idx="13">
                  <c:v>-174</c:v>
                </c:pt>
                <c:pt idx="14">
                  <c:v>-221</c:v>
                </c:pt>
                <c:pt idx="15">
                  <c:v>-214</c:v>
                </c:pt>
                <c:pt idx="16">
                  <c:v>-219</c:v>
                </c:pt>
                <c:pt idx="17">
                  <c:v>-242</c:v>
                </c:pt>
                <c:pt idx="18">
                  <c:v>-232</c:v>
                </c:pt>
                <c:pt idx="19">
                  <c:v>-232</c:v>
                </c:pt>
                <c:pt idx="20">
                  <c:v>-214</c:v>
                </c:pt>
                <c:pt idx="21">
                  <c:v>-244</c:v>
                </c:pt>
                <c:pt idx="22">
                  <c:v>-227</c:v>
                </c:pt>
                <c:pt idx="23">
                  <c:v>-260</c:v>
                </c:pt>
                <c:pt idx="24">
                  <c:v>-224</c:v>
                </c:pt>
                <c:pt idx="25">
                  <c:v>-242</c:v>
                </c:pt>
                <c:pt idx="26">
                  <c:v>-232</c:v>
                </c:pt>
                <c:pt idx="27">
                  <c:v>-244</c:v>
                </c:pt>
                <c:pt idx="28">
                  <c:v>-259</c:v>
                </c:pt>
                <c:pt idx="29">
                  <c:v>-260</c:v>
                </c:pt>
                <c:pt idx="30">
                  <c:v>-227</c:v>
                </c:pt>
                <c:pt idx="31">
                  <c:v>-227</c:v>
                </c:pt>
                <c:pt idx="32">
                  <c:v>-232</c:v>
                </c:pt>
                <c:pt idx="33">
                  <c:v>-182</c:v>
                </c:pt>
                <c:pt idx="34">
                  <c:v>-215</c:v>
                </c:pt>
                <c:pt idx="35">
                  <c:v>-182</c:v>
                </c:pt>
                <c:pt idx="36">
                  <c:v>-229</c:v>
                </c:pt>
                <c:pt idx="37">
                  <c:v>-229</c:v>
                </c:pt>
                <c:pt idx="38">
                  <c:v>-249</c:v>
                </c:pt>
                <c:pt idx="39">
                  <c:v>-237</c:v>
                </c:pt>
                <c:pt idx="40">
                  <c:v>-236</c:v>
                </c:pt>
                <c:pt idx="41">
                  <c:v>-216</c:v>
                </c:pt>
                <c:pt idx="42">
                  <c:v>-209</c:v>
                </c:pt>
                <c:pt idx="43">
                  <c:v>-134</c:v>
                </c:pt>
                <c:pt idx="44">
                  <c:v>-107</c:v>
                </c:pt>
                <c:pt idx="45">
                  <c:v>-80</c:v>
                </c:pt>
                <c:pt idx="46">
                  <c:v>-61</c:v>
                </c:pt>
                <c:pt idx="47">
                  <c:v>-47</c:v>
                </c:pt>
                <c:pt idx="48">
                  <c:v>-15</c:v>
                </c:pt>
                <c:pt idx="49">
                  <c:v>-8</c:v>
                </c:pt>
                <c:pt idx="50">
                  <c:v>-13</c:v>
                </c:pt>
              </c:numCache>
            </c:numRef>
          </c:xVal>
          <c:yVal>
            <c:numRef>
              <c:f>Donnees2!$A$6:$A$56</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extLst>
            <c:ext xmlns:c16="http://schemas.microsoft.com/office/drawing/2014/chart" uri="{C3380CC4-5D6E-409C-BE32-E72D297353CC}">
              <c16:uniqueId val="{00000002-52C8-4BF7-8745-61B4EEE606BA}"/>
            </c:ext>
          </c:extLst>
        </c:ser>
        <c:ser>
          <c:idx val="2"/>
          <c:order val="3"/>
          <c:tx>
            <c:v>Femmes - AESH</c:v>
          </c:tx>
          <c:spPr>
            <a:ln w="19050">
              <a:solidFill>
                <a:schemeClr val="tx2"/>
              </a:solidFill>
            </a:ln>
          </c:spPr>
          <c:marker>
            <c:symbol val="none"/>
          </c:marker>
          <c:xVal>
            <c:numRef>
              <c:f>Donnees2!$O$6:$O$56</c:f>
              <c:numCache>
                <c:formatCode>#,##0</c:formatCode>
                <c:ptCount val="51"/>
                <c:pt idx="0">
                  <c:v>113</c:v>
                </c:pt>
                <c:pt idx="1">
                  <c:v>255</c:v>
                </c:pt>
                <c:pt idx="2">
                  <c:v>444</c:v>
                </c:pt>
                <c:pt idx="3">
                  <c:v>647</c:v>
                </c:pt>
                <c:pt idx="4">
                  <c:v>756</c:v>
                </c:pt>
                <c:pt idx="5">
                  <c:v>943</c:v>
                </c:pt>
                <c:pt idx="6">
                  <c:v>968</c:v>
                </c:pt>
                <c:pt idx="7">
                  <c:v>1094</c:v>
                </c:pt>
                <c:pt idx="8">
                  <c:v>1091</c:v>
                </c:pt>
                <c:pt idx="9">
                  <c:v>1180</c:v>
                </c:pt>
                <c:pt idx="10">
                  <c:v>1303</c:v>
                </c:pt>
                <c:pt idx="11">
                  <c:v>1512</c:v>
                </c:pt>
                <c:pt idx="12">
                  <c:v>1770</c:v>
                </c:pt>
                <c:pt idx="13">
                  <c:v>1983</c:v>
                </c:pt>
                <c:pt idx="14">
                  <c:v>2202</c:v>
                </c:pt>
                <c:pt idx="15">
                  <c:v>2353</c:v>
                </c:pt>
                <c:pt idx="16">
                  <c:v>2671</c:v>
                </c:pt>
                <c:pt idx="17">
                  <c:v>2842</c:v>
                </c:pt>
                <c:pt idx="18">
                  <c:v>3001</c:v>
                </c:pt>
                <c:pt idx="19">
                  <c:v>3087</c:v>
                </c:pt>
                <c:pt idx="20">
                  <c:v>3266</c:v>
                </c:pt>
                <c:pt idx="21">
                  <c:v>3546</c:v>
                </c:pt>
                <c:pt idx="22">
                  <c:v>3525</c:v>
                </c:pt>
                <c:pt idx="23">
                  <c:v>3508</c:v>
                </c:pt>
                <c:pt idx="24">
                  <c:v>3520</c:v>
                </c:pt>
                <c:pt idx="25">
                  <c:v>3590</c:v>
                </c:pt>
                <c:pt idx="26">
                  <c:v>3495</c:v>
                </c:pt>
                <c:pt idx="27">
                  <c:v>3559</c:v>
                </c:pt>
                <c:pt idx="28">
                  <c:v>3731</c:v>
                </c:pt>
                <c:pt idx="29">
                  <c:v>3954</c:v>
                </c:pt>
                <c:pt idx="30">
                  <c:v>3748</c:v>
                </c:pt>
                <c:pt idx="31">
                  <c:v>3516</c:v>
                </c:pt>
                <c:pt idx="32">
                  <c:v>3411</c:v>
                </c:pt>
                <c:pt idx="33">
                  <c:v>3205</c:v>
                </c:pt>
                <c:pt idx="34">
                  <c:v>3015</c:v>
                </c:pt>
                <c:pt idx="35">
                  <c:v>2984</c:v>
                </c:pt>
                <c:pt idx="36">
                  <c:v>3095</c:v>
                </c:pt>
                <c:pt idx="37">
                  <c:v>2917</c:v>
                </c:pt>
                <c:pt idx="38">
                  <c:v>3012</c:v>
                </c:pt>
                <c:pt idx="39">
                  <c:v>3024</c:v>
                </c:pt>
                <c:pt idx="40">
                  <c:v>2862</c:v>
                </c:pt>
                <c:pt idx="41">
                  <c:v>2644</c:v>
                </c:pt>
                <c:pt idx="42">
                  <c:v>2286</c:v>
                </c:pt>
                <c:pt idx="43">
                  <c:v>1471</c:v>
                </c:pt>
                <c:pt idx="44">
                  <c:v>947</c:v>
                </c:pt>
                <c:pt idx="45">
                  <c:v>664</c:v>
                </c:pt>
                <c:pt idx="46">
                  <c:v>418</c:v>
                </c:pt>
                <c:pt idx="47">
                  <c:v>281</c:v>
                </c:pt>
                <c:pt idx="48">
                  <c:v>111</c:v>
                </c:pt>
                <c:pt idx="49">
                  <c:v>40</c:v>
                </c:pt>
                <c:pt idx="50">
                  <c:v>62</c:v>
                </c:pt>
              </c:numCache>
            </c:numRef>
          </c:xVal>
          <c:yVal>
            <c:numRef>
              <c:f>Donnees2!$A$6:$A$56</c:f>
              <c:numCache>
                <c:formatCode>General</c:formatCod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0</c:v>
                </c:pt>
              </c:numCache>
            </c:numRef>
          </c:yVal>
          <c:smooth val="1"/>
          <c:extLst>
            <c:ext xmlns:c16="http://schemas.microsoft.com/office/drawing/2014/chart" uri="{C3380CC4-5D6E-409C-BE32-E72D297353CC}">
              <c16:uniqueId val="{00000003-52C8-4BF7-8745-61B4EEE606BA}"/>
            </c:ext>
          </c:extLst>
        </c:ser>
        <c:dLbls>
          <c:showLegendKey val="0"/>
          <c:showVal val="0"/>
          <c:showCatName val="0"/>
          <c:showSerName val="0"/>
          <c:showPercent val="0"/>
          <c:showBubbleSize val="0"/>
        </c:dLbls>
        <c:axId val="3"/>
        <c:axId val="4"/>
      </c:scatterChart>
      <c:valAx>
        <c:axId val="514694080"/>
        <c:scaling>
          <c:orientation val="minMax"/>
        </c:scaling>
        <c:delete val="0"/>
        <c:axPos val="b"/>
        <c:numFmt formatCode="#,##0;#,##0" sourceLinked="0"/>
        <c:majorTickMark val="out"/>
        <c:minorTickMark val="none"/>
        <c:tickLblPos val="low"/>
        <c:txPr>
          <a:bodyPr rot="0" vert="horz"/>
          <a:lstStyle/>
          <a:p>
            <a:pPr>
              <a:defRPr sz="700" b="0" i="0" u="none" strike="noStrike" baseline="0">
                <a:solidFill>
                  <a:srgbClr val="000000"/>
                </a:solidFill>
                <a:latin typeface="Arial"/>
                <a:ea typeface="Arial"/>
                <a:cs typeface="Arial"/>
              </a:defRPr>
            </a:pPr>
            <a:endParaRPr lang="fr-FR"/>
          </a:p>
        </c:txPr>
        <c:crossAx val="1"/>
        <c:crosses val="autoZero"/>
        <c:crossBetween val="midCat"/>
      </c:valAx>
      <c:valAx>
        <c:axId val="1"/>
        <c:scaling>
          <c:orientation val="minMax"/>
        </c:scaling>
        <c:delete val="1"/>
        <c:axPos val="l"/>
        <c:majorGridlines/>
        <c:numFmt formatCode="General" sourceLinked="1"/>
        <c:majorTickMark val="out"/>
        <c:minorTickMark val="none"/>
        <c:tickLblPos val="nextTo"/>
        <c:crossAx val="514694080"/>
        <c:crossesAt val="0"/>
        <c:crossBetween val="midCat"/>
        <c:majorUnit val="400"/>
      </c:valAx>
      <c:valAx>
        <c:axId val="3"/>
        <c:scaling>
          <c:orientation val="minMax"/>
        </c:scaling>
        <c:delete val="1"/>
        <c:axPos val="b"/>
        <c:numFmt formatCode="#,##0" sourceLinked="1"/>
        <c:majorTickMark val="out"/>
        <c:minorTickMark val="none"/>
        <c:tickLblPos val="nextTo"/>
        <c:crossAx val="4"/>
        <c:crosses val="autoZero"/>
        <c:crossBetween val="midCat"/>
      </c:valAx>
      <c:valAx>
        <c:axId val="4"/>
        <c:scaling>
          <c:orientation val="minMax"/>
          <c:max val="70"/>
          <c:min val="18"/>
        </c:scaling>
        <c:delete val="0"/>
        <c:axPos val="l"/>
        <c:numFmt formatCode="General" sourceLinked="1"/>
        <c:majorTickMark val="none"/>
        <c:minorTickMark val="none"/>
        <c:tickLblPos val="high"/>
        <c:spPr>
          <a:ln>
            <a:noFill/>
          </a:ln>
        </c:spPr>
        <c:txPr>
          <a:bodyPr rot="0" vert="horz"/>
          <a:lstStyle/>
          <a:p>
            <a:pPr>
              <a:defRPr sz="700" b="0" i="0" u="none" strike="noStrike" baseline="0">
                <a:solidFill>
                  <a:srgbClr val="000000"/>
                </a:solidFill>
                <a:latin typeface="Arial"/>
                <a:ea typeface="Arial"/>
                <a:cs typeface="Arial"/>
              </a:defRPr>
            </a:pPr>
            <a:endParaRPr lang="fr-FR"/>
          </a:p>
        </c:txPr>
        <c:crossAx val="3"/>
        <c:crosses val="autoZero"/>
        <c:crossBetween val="midCat"/>
        <c:majorUnit val="10"/>
      </c:valAx>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93569921697076"/>
          <c:y val="5.4240621300082163E-2"/>
          <c:w val="0.81401854375163807"/>
          <c:h val="0.85007115155666879"/>
        </c:manualLayout>
      </c:layout>
      <c:barChart>
        <c:barDir val="bar"/>
        <c:grouping val="clustered"/>
        <c:varyColors val="0"/>
        <c:ser>
          <c:idx val="0"/>
          <c:order val="0"/>
          <c:tx>
            <c:v>Hommes - autres</c:v>
          </c:tx>
          <c:spPr>
            <a:solidFill>
              <a:schemeClr val="accent1">
                <a:lumMod val="60000"/>
                <a:lumOff val="40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Donnees2!$W$6:$W$56</c:f>
              <c:numCache>
                <c:formatCode>#,##0</c:formatCode>
                <c:ptCount val="51"/>
                <c:pt idx="0">
                  <c:v>-175</c:v>
                </c:pt>
                <c:pt idx="1">
                  <c:v>-384</c:v>
                </c:pt>
                <c:pt idx="2">
                  <c:v>-360</c:v>
                </c:pt>
                <c:pt idx="3">
                  <c:v>-663</c:v>
                </c:pt>
                <c:pt idx="4">
                  <c:v>-608</c:v>
                </c:pt>
                <c:pt idx="5">
                  <c:v>-428</c:v>
                </c:pt>
                <c:pt idx="6">
                  <c:v>-398</c:v>
                </c:pt>
                <c:pt idx="7">
                  <c:v>-331</c:v>
                </c:pt>
                <c:pt idx="8">
                  <c:v>-318</c:v>
                </c:pt>
                <c:pt idx="9">
                  <c:v>-337</c:v>
                </c:pt>
                <c:pt idx="10">
                  <c:v>-329</c:v>
                </c:pt>
                <c:pt idx="11">
                  <c:v>-369</c:v>
                </c:pt>
                <c:pt idx="12">
                  <c:v>-347</c:v>
                </c:pt>
                <c:pt idx="13">
                  <c:v>-344</c:v>
                </c:pt>
                <c:pt idx="14">
                  <c:v>-380</c:v>
                </c:pt>
                <c:pt idx="15">
                  <c:v>-386</c:v>
                </c:pt>
                <c:pt idx="16">
                  <c:v>-398</c:v>
                </c:pt>
                <c:pt idx="17">
                  <c:v>-425</c:v>
                </c:pt>
                <c:pt idx="18">
                  <c:v>-454</c:v>
                </c:pt>
                <c:pt idx="19">
                  <c:v>-457</c:v>
                </c:pt>
                <c:pt idx="20">
                  <c:v>-476</c:v>
                </c:pt>
                <c:pt idx="21">
                  <c:v>-560</c:v>
                </c:pt>
                <c:pt idx="22">
                  <c:v>-551</c:v>
                </c:pt>
                <c:pt idx="23">
                  <c:v>-654</c:v>
                </c:pt>
                <c:pt idx="24">
                  <c:v>-664</c:v>
                </c:pt>
                <c:pt idx="25">
                  <c:v>-735</c:v>
                </c:pt>
                <c:pt idx="26">
                  <c:v>-779</c:v>
                </c:pt>
                <c:pt idx="27">
                  <c:v>-774</c:v>
                </c:pt>
                <c:pt idx="28">
                  <c:v>-906</c:v>
                </c:pt>
                <c:pt idx="29">
                  <c:v>-1056</c:v>
                </c:pt>
                <c:pt idx="30">
                  <c:v>-1061</c:v>
                </c:pt>
                <c:pt idx="31">
                  <c:v>-1109</c:v>
                </c:pt>
                <c:pt idx="32">
                  <c:v>-1095</c:v>
                </c:pt>
                <c:pt idx="33">
                  <c:v>-1064</c:v>
                </c:pt>
                <c:pt idx="34">
                  <c:v>-1024</c:v>
                </c:pt>
                <c:pt idx="35">
                  <c:v>-963</c:v>
                </c:pt>
                <c:pt idx="36">
                  <c:v>-1005</c:v>
                </c:pt>
                <c:pt idx="37">
                  <c:v>-979</c:v>
                </c:pt>
                <c:pt idx="38">
                  <c:v>-952</c:v>
                </c:pt>
                <c:pt idx="39">
                  <c:v>-924</c:v>
                </c:pt>
                <c:pt idx="40">
                  <c:v>-963</c:v>
                </c:pt>
                <c:pt idx="41">
                  <c:v>-810</c:v>
                </c:pt>
                <c:pt idx="42">
                  <c:v>-701</c:v>
                </c:pt>
                <c:pt idx="43">
                  <c:v>-516</c:v>
                </c:pt>
                <c:pt idx="44">
                  <c:v>-345</c:v>
                </c:pt>
                <c:pt idx="45">
                  <c:v>-238</c:v>
                </c:pt>
                <c:pt idx="46">
                  <c:v>-150</c:v>
                </c:pt>
                <c:pt idx="47">
                  <c:v>-104</c:v>
                </c:pt>
                <c:pt idx="48">
                  <c:v>-27</c:v>
                </c:pt>
                <c:pt idx="49">
                  <c:v>-11</c:v>
                </c:pt>
                <c:pt idx="50">
                  <c:v>-20</c:v>
                </c:pt>
              </c:numCache>
            </c:numRef>
          </c:val>
          <c:extLst>
            <c:ext xmlns:c16="http://schemas.microsoft.com/office/drawing/2014/chart" uri="{C3380CC4-5D6E-409C-BE32-E72D297353CC}">
              <c16:uniqueId val="{00000000-59EB-49F3-A100-389B4E565206}"/>
            </c:ext>
          </c:extLst>
        </c:ser>
        <c:ser>
          <c:idx val="3"/>
          <c:order val="1"/>
          <c:tx>
            <c:v>Femmes - autre</c:v>
          </c:tx>
          <c:spPr>
            <a:solidFill>
              <a:schemeClr val="accent1">
                <a:lumMod val="60000"/>
                <a:lumOff val="40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Donnees2!$X$6:$X$56</c:f>
              <c:numCache>
                <c:formatCode>#,##0</c:formatCode>
                <c:ptCount val="51"/>
                <c:pt idx="0">
                  <c:v>625</c:v>
                </c:pt>
                <c:pt idx="1">
                  <c:v>1218</c:v>
                </c:pt>
                <c:pt idx="2">
                  <c:v>1211</c:v>
                </c:pt>
                <c:pt idx="3">
                  <c:v>2785</c:v>
                </c:pt>
                <c:pt idx="4">
                  <c:v>2198</c:v>
                </c:pt>
                <c:pt idx="5">
                  <c:v>1529</c:v>
                </c:pt>
                <c:pt idx="6">
                  <c:v>1226</c:v>
                </c:pt>
                <c:pt idx="7">
                  <c:v>1100</c:v>
                </c:pt>
                <c:pt idx="8">
                  <c:v>1028</c:v>
                </c:pt>
                <c:pt idx="9">
                  <c:v>1000</c:v>
                </c:pt>
                <c:pt idx="10">
                  <c:v>1120</c:v>
                </c:pt>
                <c:pt idx="11">
                  <c:v>1141</c:v>
                </c:pt>
                <c:pt idx="12">
                  <c:v>1239</c:v>
                </c:pt>
                <c:pt idx="13">
                  <c:v>1358</c:v>
                </c:pt>
                <c:pt idx="14">
                  <c:v>1474</c:v>
                </c:pt>
                <c:pt idx="15">
                  <c:v>1572</c:v>
                </c:pt>
                <c:pt idx="16">
                  <c:v>1663</c:v>
                </c:pt>
                <c:pt idx="17">
                  <c:v>1785</c:v>
                </c:pt>
                <c:pt idx="18">
                  <c:v>1739</c:v>
                </c:pt>
                <c:pt idx="19">
                  <c:v>1897</c:v>
                </c:pt>
                <c:pt idx="20">
                  <c:v>1972</c:v>
                </c:pt>
                <c:pt idx="21">
                  <c:v>2230</c:v>
                </c:pt>
                <c:pt idx="22">
                  <c:v>2314</c:v>
                </c:pt>
                <c:pt idx="23">
                  <c:v>2370</c:v>
                </c:pt>
                <c:pt idx="24">
                  <c:v>2425</c:v>
                </c:pt>
                <c:pt idx="25">
                  <c:v>2663</c:v>
                </c:pt>
                <c:pt idx="26">
                  <c:v>2699</c:v>
                </c:pt>
                <c:pt idx="27">
                  <c:v>2959</c:v>
                </c:pt>
                <c:pt idx="28">
                  <c:v>3178</c:v>
                </c:pt>
                <c:pt idx="29">
                  <c:v>3415</c:v>
                </c:pt>
                <c:pt idx="30">
                  <c:v>3520</c:v>
                </c:pt>
                <c:pt idx="31">
                  <c:v>3667</c:v>
                </c:pt>
                <c:pt idx="32">
                  <c:v>3587</c:v>
                </c:pt>
                <c:pt idx="33">
                  <c:v>3658</c:v>
                </c:pt>
                <c:pt idx="34">
                  <c:v>3582</c:v>
                </c:pt>
                <c:pt idx="35">
                  <c:v>3329</c:v>
                </c:pt>
                <c:pt idx="36">
                  <c:v>3310</c:v>
                </c:pt>
                <c:pt idx="37">
                  <c:v>3470</c:v>
                </c:pt>
                <c:pt idx="38">
                  <c:v>3358</c:v>
                </c:pt>
                <c:pt idx="39">
                  <c:v>3191</c:v>
                </c:pt>
                <c:pt idx="40">
                  <c:v>3151</c:v>
                </c:pt>
                <c:pt idx="41">
                  <c:v>2988</c:v>
                </c:pt>
                <c:pt idx="42">
                  <c:v>2512</c:v>
                </c:pt>
                <c:pt idx="43">
                  <c:v>1672</c:v>
                </c:pt>
                <c:pt idx="44">
                  <c:v>1014</c:v>
                </c:pt>
                <c:pt idx="45">
                  <c:v>675</c:v>
                </c:pt>
                <c:pt idx="46">
                  <c:v>401</c:v>
                </c:pt>
                <c:pt idx="47">
                  <c:v>286</c:v>
                </c:pt>
                <c:pt idx="48">
                  <c:v>58</c:v>
                </c:pt>
                <c:pt idx="49">
                  <c:v>29</c:v>
                </c:pt>
                <c:pt idx="50">
                  <c:v>38</c:v>
                </c:pt>
              </c:numCache>
            </c:numRef>
          </c:val>
          <c:extLst>
            <c:ext xmlns:c16="http://schemas.microsoft.com/office/drawing/2014/chart" uri="{C3380CC4-5D6E-409C-BE32-E72D297353CC}">
              <c16:uniqueId val="{00000001-59EB-49F3-A100-389B4E565206}"/>
            </c:ext>
          </c:extLst>
        </c:ser>
        <c:ser>
          <c:idx val="1"/>
          <c:order val="2"/>
          <c:tx>
            <c:v>Hommes - DirIns</c:v>
          </c:tx>
          <c:spPr>
            <a:solidFill>
              <a:schemeClr val="tx2">
                <a:lumMod val="75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Donnees2!$T$6:$T$56</c:f>
              <c:numCache>
                <c:formatCode>#,##0</c:formatCode>
                <c:ptCount val="51"/>
                <c:pt idx="0">
                  <c:v>0</c:v>
                </c:pt>
                <c:pt idx="1">
                  <c:v>0</c:v>
                </c:pt>
                <c:pt idx="2">
                  <c:v>0</c:v>
                </c:pt>
                <c:pt idx="3">
                  <c:v>0</c:v>
                </c:pt>
                <c:pt idx="4">
                  <c:v>0</c:v>
                </c:pt>
                <c:pt idx="5">
                  <c:v>0</c:v>
                </c:pt>
                <c:pt idx="6">
                  <c:v>0</c:v>
                </c:pt>
                <c:pt idx="7">
                  <c:v>-1</c:v>
                </c:pt>
                <c:pt idx="8">
                  <c:v>-1</c:v>
                </c:pt>
                <c:pt idx="9">
                  <c:v>-2</c:v>
                </c:pt>
                <c:pt idx="10">
                  <c:v>-5</c:v>
                </c:pt>
                <c:pt idx="11">
                  <c:v>-7</c:v>
                </c:pt>
                <c:pt idx="12">
                  <c:v>-12</c:v>
                </c:pt>
                <c:pt idx="13">
                  <c:v>-15</c:v>
                </c:pt>
                <c:pt idx="14">
                  <c:v>-25</c:v>
                </c:pt>
                <c:pt idx="15">
                  <c:v>-39</c:v>
                </c:pt>
                <c:pt idx="16">
                  <c:v>-39</c:v>
                </c:pt>
                <c:pt idx="17">
                  <c:v>-67</c:v>
                </c:pt>
                <c:pt idx="18">
                  <c:v>-75</c:v>
                </c:pt>
                <c:pt idx="19">
                  <c:v>-94</c:v>
                </c:pt>
                <c:pt idx="20">
                  <c:v>-136</c:v>
                </c:pt>
                <c:pt idx="21">
                  <c:v>-161</c:v>
                </c:pt>
                <c:pt idx="22">
                  <c:v>-207</c:v>
                </c:pt>
                <c:pt idx="23">
                  <c:v>-217</c:v>
                </c:pt>
                <c:pt idx="24">
                  <c:v>-294</c:v>
                </c:pt>
                <c:pt idx="25">
                  <c:v>-302</c:v>
                </c:pt>
                <c:pt idx="26">
                  <c:v>-374</c:v>
                </c:pt>
                <c:pt idx="27">
                  <c:v>-419</c:v>
                </c:pt>
                <c:pt idx="28">
                  <c:v>-395</c:v>
                </c:pt>
                <c:pt idx="29">
                  <c:v>-558</c:v>
                </c:pt>
                <c:pt idx="30">
                  <c:v>-503</c:v>
                </c:pt>
                <c:pt idx="31">
                  <c:v>-577</c:v>
                </c:pt>
                <c:pt idx="32">
                  <c:v>-490</c:v>
                </c:pt>
                <c:pt idx="33">
                  <c:v>-530</c:v>
                </c:pt>
                <c:pt idx="34">
                  <c:v>-519</c:v>
                </c:pt>
                <c:pt idx="35">
                  <c:v>-497</c:v>
                </c:pt>
                <c:pt idx="36">
                  <c:v>-498</c:v>
                </c:pt>
                <c:pt idx="37">
                  <c:v>-479</c:v>
                </c:pt>
                <c:pt idx="38">
                  <c:v>-501</c:v>
                </c:pt>
                <c:pt idx="39">
                  <c:v>-528</c:v>
                </c:pt>
                <c:pt idx="40">
                  <c:v>-485</c:v>
                </c:pt>
                <c:pt idx="41">
                  <c:v>-535</c:v>
                </c:pt>
                <c:pt idx="42">
                  <c:v>-430</c:v>
                </c:pt>
                <c:pt idx="43">
                  <c:v>-303</c:v>
                </c:pt>
                <c:pt idx="44">
                  <c:v>-217</c:v>
                </c:pt>
                <c:pt idx="45">
                  <c:v>-132</c:v>
                </c:pt>
                <c:pt idx="46">
                  <c:v>-95</c:v>
                </c:pt>
                <c:pt idx="47">
                  <c:v>-46</c:v>
                </c:pt>
                <c:pt idx="48">
                  <c:v>-12</c:v>
                </c:pt>
                <c:pt idx="49">
                  <c:v>-4</c:v>
                </c:pt>
                <c:pt idx="50">
                  <c:v>-4</c:v>
                </c:pt>
              </c:numCache>
            </c:numRef>
          </c:val>
          <c:extLst>
            <c:ext xmlns:c16="http://schemas.microsoft.com/office/drawing/2014/chart" uri="{C3380CC4-5D6E-409C-BE32-E72D297353CC}">
              <c16:uniqueId val="{00000002-59EB-49F3-A100-389B4E565206}"/>
            </c:ext>
          </c:extLst>
        </c:ser>
        <c:ser>
          <c:idx val="2"/>
          <c:order val="3"/>
          <c:tx>
            <c:v>Femmes - DirIns</c:v>
          </c:tx>
          <c:spPr>
            <a:solidFill>
              <a:schemeClr val="tx2">
                <a:lumMod val="75000"/>
              </a:schemeClr>
            </a:solidFill>
          </c:spPr>
          <c:invertIfNegative val="0"/>
          <c:cat>
            <c:strRef>
              <c:f>Donnees2!$A$6:$A$56</c:f>
              <c:strCache>
                <c:ptCount val="51"/>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 68 et +</c:v>
                </c:pt>
              </c:strCache>
            </c:strRef>
          </c:cat>
          <c:val>
            <c:numRef>
              <c:f>Donnees2!$U$6:$U$56</c:f>
              <c:numCache>
                <c:formatCode>#,##0</c:formatCode>
                <c:ptCount val="51"/>
                <c:pt idx="0">
                  <c:v>0</c:v>
                </c:pt>
                <c:pt idx="1">
                  <c:v>0</c:v>
                </c:pt>
                <c:pt idx="2">
                  <c:v>0</c:v>
                </c:pt>
                <c:pt idx="3">
                  <c:v>0</c:v>
                </c:pt>
                <c:pt idx="4">
                  <c:v>0</c:v>
                </c:pt>
                <c:pt idx="5">
                  <c:v>0</c:v>
                </c:pt>
                <c:pt idx="6">
                  <c:v>0</c:v>
                </c:pt>
                <c:pt idx="7">
                  <c:v>2</c:v>
                </c:pt>
                <c:pt idx="8">
                  <c:v>2</c:v>
                </c:pt>
                <c:pt idx="9">
                  <c:v>2</c:v>
                </c:pt>
                <c:pt idx="10">
                  <c:v>2</c:v>
                </c:pt>
                <c:pt idx="11">
                  <c:v>7</c:v>
                </c:pt>
                <c:pt idx="12">
                  <c:v>12</c:v>
                </c:pt>
                <c:pt idx="13">
                  <c:v>25</c:v>
                </c:pt>
                <c:pt idx="14">
                  <c:v>16</c:v>
                </c:pt>
                <c:pt idx="15">
                  <c:v>38</c:v>
                </c:pt>
                <c:pt idx="16">
                  <c:v>57</c:v>
                </c:pt>
                <c:pt idx="17">
                  <c:v>71</c:v>
                </c:pt>
                <c:pt idx="18">
                  <c:v>87</c:v>
                </c:pt>
                <c:pt idx="19">
                  <c:v>130</c:v>
                </c:pt>
                <c:pt idx="20">
                  <c:v>158</c:v>
                </c:pt>
                <c:pt idx="21">
                  <c:v>189</c:v>
                </c:pt>
                <c:pt idx="22">
                  <c:v>251</c:v>
                </c:pt>
                <c:pt idx="23">
                  <c:v>299</c:v>
                </c:pt>
                <c:pt idx="24">
                  <c:v>379</c:v>
                </c:pt>
                <c:pt idx="25">
                  <c:v>365</c:v>
                </c:pt>
                <c:pt idx="26">
                  <c:v>457</c:v>
                </c:pt>
                <c:pt idx="27">
                  <c:v>505</c:v>
                </c:pt>
                <c:pt idx="28">
                  <c:v>541</c:v>
                </c:pt>
                <c:pt idx="29">
                  <c:v>636</c:v>
                </c:pt>
                <c:pt idx="30">
                  <c:v>672</c:v>
                </c:pt>
                <c:pt idx="31">
                  <c:v>710</c:v>
                </c:pt>
                <c:pt idx="32">
                  <c:v>659</c:v>
                </c:pt>
                <c:pt idx="33">
                  <c:v>670</c:v>
                </c:pt>
                <c:pt idx="34">
                  <c:v>681</c:v>
                </c:pt>
                <c:pt idx="35">
                  <c:v>647</c:v>
                </c:pt>
                <c:pt idx="36">
                  <c:v>621</c:v>
                </c:pt>
                <c:pt idx="37">
                  <c:v>597</c:v>
                </c:pt>
                <c:pt idx="38">
                  <c:v>632</c:v>
                </c:pt>
                <c:pt idx="39">
                  <c:v>578</c:v>
                </c:pt>
                <c:pt idx="40">
                  <c:v>556</c:v>
                </c:pt>
                <c:pt idx="41">
                  <c:v>536</c:v>
                </c:pt>
                <c:pt idx="42">
                  <c:v>439</c:v>
                </c:pt>
                <c:pt idx="43">
                  <c:v>340</c:v>
                </c:pt>
                <c:pt idx="44">
                  <c:v>181</c:v>
                </c:pt>
                <c:pt idx="45">
                  <c:v>108</c:v>
                </c:pt>
                <c:pt idx="46">
                  <c:v>68</c:v>
                </c:pt>
                <c:pt idx="47">
                  <c:v>43</c:v>
                </c:pt>
                <c:pt idx="48">
                  <c:v>4</c:v>
                </c:pt>
                <c:pt idx="49">
                  <c:v>2</c:v>
                </c:pt>
                <c:pt idx="50">
                  <c:v>2</c:v>
                </c:pt>
              </c:numCache>
            </c:numRef>
          </c:val>
          <c:extLst>
            <c:ext xmlns:c16="http://schemas.microsoft.com/office/drawing/2014/chart" uri="{C3380CC4-5D6E-409C-BE32-E72D297353CC}">
              <c16:uniqueId val="{00000003-59EB-49F3-A100-389B4E565206}"/>
            </c:ext>
          </c:extLst>
        </c:ser>
        <c:dLbls>
          <c:showLegendKey val="0"/>
          <c:showVal val="0"/>
          <c:showCatName val="0"/>
          <c:showSerName val="0"/>
          <c:showPercent val="0"/>
          <c:showBubbleSize val="0"/>
        </c:dLbls>
        <c:gapWidth val="24"/>
        <c:overlap val="100"/>
        <c:axId val="514699000"/>
        <c:axId val="1"/>
      </c:barChart>
      <c:catAx>
        <c:axId val="514699000"/>
        <c:scaling>
          <c:orientation val="minMax"/>
        </c:scaling>
        <c:delete val="0"/>
        <c:axPos val="l"/>
        <c:numFmt formatCode="General" sourceLinked="1"/>
        <c:majorTickMark val="out"/>
        <c:minorTickMark val="none"/>
        <c:tickLblPos val="high"/>
        <c:txPr>
          <a:bodyPr rot="0" vert="horz"/>
          <a:lstStyle/>
          <a:p>
            <a:pPr>
              <a:defRPr sz="700" b="0" i="0" u="none" strike="noStrike" baseline="0">
                <a:solidFill>
                  <a:srgbClr val="000000"/>
                </a:solidFill>
                <a:latin typeface="Arial"/>
                <a:ea typeface="Arial"/>
                <a:cs typeface="Arial"/>
              </a:defRPr>
            </a:pPr>
            <a:endParaRPr lang="fr-FR"/>
          </a:p>
        </c:txPr>
        <c:crossAx val="1"/>
        <c:crosses val="autoZero"/>
        <c:auto val="1"/>
        <c:lblAlgn val="ctr"/>
        <c:lblOffset val="100"/>
        <c:tickLblSkip val="5"/>
        <c:tickMarkSkip val="5"/>
        <c:noMultiLvlLbl val="0"/>
      </c:catAx>
      <c:valAx>
        <c:axId val="1"/>
        <c:scaling>
          <c:orientation val="minMax"/>
          <c:max val="3500"/>
          <c:min val="-3500"/>
        </c:scaling>
        <c:delete val="0"/>
        <c:axPos val="b"/>
        <c:majorGridlines/>
        <c:numFmt formatCode="0;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14699000"/>
        <c:crosses val="autoZero"/>
        <c:crossBetween val="between"/>
        <c:majorUnit val="500"/>
      </c:valAx>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codeName="Graph2"/>
  <sheetViews>
    <sheetView zoomScale="120"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codeName="Graph3"/>
  <sheetViews>
    <sheetView zoomScale="120"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codeName="Graph4"/>
  <sheetViews>
    <sheetView zoomScale="120" workbookViewId="0"/>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sheetPr codeName="Graph5"/>
  <sheetViews>
    <sheetView zoomScale="12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76199</xdr:colOff>
      <xdr:row>3</xdr:row>
      <xdr:rowOff>9524</xdr:rowOff>
    </xdr:from>
    <xdr:to>
      <xdr:col>8</xdr:col>
      <xdr:colOff>9525</xdr:colOff>
      <xdr:row>21</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44250" cy="7305675"/>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0.02738</cdr:x>
      <cdr:y>0.19889</cdr:y>
    </cdr:from>
    <cdr:to>
      <cdr:x>0.3958</cdr:x>
      <cdr:y>0.27221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0.00837</cdr:y>
    </cdr:from>
    <cdr:to>
      <cdr:x>0.33677</cdr:x>
      <cdr:y>0.05673</cdr:y>
    </cdr:to>
    <cdr:sp macro="" textlink="">
      <cdr:nvSpPr>
        <cdr:cNvPr id="10" name="ZoneTexte 1"/>
        <cdr:cNvSpPr txBox="1"/>
      </cdr:nvSpPr>
      <cdr:spPr>
        <a:xfrm xmlns:a="http://schemas.openxmlformats.org/drawingml/2006/main">
          <a:off x="50706" y="50944"/>
          <a:ext cx="3055909" cy="295863"/>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[2] Enseignement</a:t>
          </a:r>
          <a:r>
            <a:rPr lang="fr-FR" sz="900" b="1" baseline="0">
              <a:latin typeface="Arial" panose="020B0604020202020204" pitchFamily="34" charset="0"/>
              <a:cs typeface="Arial" panose="020B0604020202020204" pitchFamily="34" charset="0"/>
            </a:rPr>
            <a:t> du premier degré</a:t>
          </a:r>
          <a:r>
            <a:rPr lang="fr-FR" sz="900" b="1">
              <a:latin typeface="Arial" panose="020B0604020202020204" pitchFamily="34" charset="0"/>
              <a:cs typeface="Arial" panose="020B0604020202020204" pitchFamily="34" charset="0"/>
            </a:rPr>
            <a:t>, </a:t>
          </a:r>
          <a:r>
            <a:rPr lang="fr-FR" sz="900" b="0" i="0">
              <a:latin typeface="Arial" panose="020B0604020202020204" pitchFamily="34" charset="0"/>
              <a:cs typeface="Arial" panose="020B0604020202020204" pitchFamily="34" charset="0"/>
            </a:rPr>
            <a:t>novembre 2021</a:t>
          </a:r>
        </a:p>
      </cdr:txBody>
    </cdr:sp>
  </cdr:relSizeAnchor>
  <cdr:relSizeAnchor xmlns:cdr="http://schemas.openxmlformats.org/drawingml/2006/chartDrawing">
    <cdr:from>
      <cdr:x>0.95695</cdr:x>
      <cdr:y>0.02502</cdr:y>
    </cdr:from>
    <cdr:to>
      <cdr:x>1</cdr:x>
      <cdr:y>0.06125</cdr:y>
    </cdr:to>
    <cdr:sp macro="" textlink="">
      <cdr:nvSpPr>
        <cdr:cNvPr id="12" name="ZoneTexte 1"/>
        <cdr:cNvSpPr txBox="1"/>
      </cdr:nvSpPr>
      <cdr:spPr>
        <a:xfrm xmlns:a="http://schemas.openxmlformats.org/drawingml/2006/main">
          <a:off x="8912152" y="154097"/>
          <a:ext cx="383953" cy="2209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0.3135</cdr:x>
      <cdr:y>0.13494</cdr:y>
    </cdr:from>
    <cdr:to>
      <cdr:x>0.40395</cdr:x>
      <cdr:y>0.16825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0.72156</cdr:x>
      <cdr:y>0.12769</cdr:y>
    </cdr:from>
    <cdr:to>
      <cdr:x>0.81401</cdr:x>
      <cdr:y>0.16201</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0.01216</cdr:x>
      <cdr:y>0.94406</cdr:y>
    </cdr:from>
    <cdr:to>
      <cdr:x>0.78977</cdr:x>
      <cdr:y>0.99395</cdr:y>
    </cdr:to>
    <cdr:sp macro="" textlink="">
      <cdr:nvSpPr>
        <cdr:cNvPr id="16" name="ZoneTexte 1"/>
        <cdr:cNvSpPr txBox="1"/>
      </cdr:nvSpPr>
      <cdr:spPr>
        <a:xfrm xmlns:a="http://schemas.openxmlformats.org/drawingml/2006/main">
          <a:off x="110717" y="5759302"/>
          <a:ext cx="7228702"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Enseignants </a:t>
          </a:r>
          <a:r>
            <a:rPr lang="fr-FR" sz="700" b="1" baseline="0">
              <a:latin typeface="Arial" panose="020B0604020202020204" pitchFamily="34" charset="0"/>
              <a:cs typeface="Arial" panose="020B0604020202020204" pitchFamily="34" charset="0"/>
            </a:rPr>
            <a:t>en mission d'enseignement</a:t>
          </a:r>
          <a:r>
            <a:rPr lang="fr-FR" sz="700" b="1">
              <a:latin typeface="Arial" panose="020B0604020202020204" pitchFamily="34" charset="0"/>
              <a:cs typeface="Arial" panose="020B0604020202020204" pitchFamily="34" charset="0"/>
            </a:rPr>
            <a:t> dans le premier degré public ou privé sous contrat</a:t>
          </a:r>
          <a:r>
            <a:rPr lang="fr-FR" sz="700" b="1" baseline="0">
              <a:latin typeface="Arial" panose="020B0604020202020204" pitchFamily="34" charset="0"/>
              <a:cs typeface="Arial" panose="020B0604020202020204" pitchFamily="34" charset="0"/>
            </a:rPr>
            <a:t>.</a:t>
          </a:r>
          <a:endParaRPr lang="fr-FR" sz="700" b="1">
            <a:latin typeface="Arial" panose="020B0604020202020204" pitchFamily="34" charset="0"/>
            <a:cs typeface="Arial" panose="020B0604020202020204" pitchFamily="34" charset="0"/>
          </a:endParaRPr>
        </a:p>
        <a:p xmlns:a="http://schemas.openxmlformats.org/drawingml/2006/main">
          <a:r>
            <a:rPr lang="fr-FR" sz="700">
              <a:latin typeface="Arial" panose="020B0604020202020204" pitchFamily="34" charset="0"/>
              <a:cs typeface="Arial" panose="020B0604020202020204" pitchFamily="34" charset="0"/>
            </a:rPr>
            <a:t>Source : DEPP, Panel des personnels issu de BSA, novembre 2021.</a:t>
          </a:r>
        </a:p>
      </cdr:txBody>
    </cdr:sp>
  </cdr:relSizeAnchor>
  <cdr:relSizeAnchor xmlns:cdr="http://schemas.openxmlformats.org/drawingml/2006/chartDrawing">
    <cdr:from>
      <cdr:x>0.02433</cdr:x>
      <cdr:y>0.10679</cdr:y>
    </cdr:from>
    <cdr:to>
      <cdr:x>0.15253</cdr:x>
      <cdr:y>0.14286</cdr:y>
    </cdr:to>
    <cdr:sp macro="" textlink="">
      <cdr:nvSpPr>
        <cdr:cNvPr id="5" name="ZoneTexte 4"/>
        <cdr:cNvSpPr txBox="1"/>
      </cdr:nvSpPr>
      <cdr:spPr>
        <a:xfrm xmlns:a="http://schemas.openxmlformats.org/drawingml/2006/main">
          <a:off x="221512" y="649768"/>
          <a:ext cx="1159244" cy="221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0.02433</cdr:x>
      <cdr:y>0.26015</cdr:y>
    </cdr:from>
    <cdr:to>
      <cdr:x>0.1496</cdr:x>
      <cdr:y>0.29077</cdr:y>
    </cdr:to>
    <cdr:sp macro="" textlink="">
      <cdr:nvSpPr>
        <cdr:cNvPr id="17" name="ZoneTexte 1"/>
        <cdr:cNvSpPr txBox="1"/>
      </cdr:nvSpPr>
      <cdr:spPr>
        <a:xfrm xmlns:a="http://schemas.openxmlformats.org/drawingml/2006/main">
          <a:off x="221512" y="1586613"/>
          <a:ext cx="1143591" cy="19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0.02433</cdr:x>
      <cdr:y>0.40471</cdr:y>
    </cdr:from>
    <cdr:to>
      <cdr:x>0.15768</cdr:x>
      <cdr:y>0.45278</cdr:y>
    </cdr:to>
    <cdr:sp macro="" textlink="">
      <cdr:nvSpPr>
        <cdr:cNvPr id="18" name="ZoneTexte 1"/>
        <cdr:cNvSpPr txBox="1"/>
      </cdr:nvSpPr>
      <cdr:spPr>
        <a:xfrm xmlns:a="http://schemas.openxmlformats.org/drawingml/2006/main">
          <a:off x="221512" y="2465277"/>
          <a:ext cx="1225698" cy="296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0.02303</cdr:x>
      <cdr:y>0.14407</cdr:y>
    </cdr:from>
    <cdr:to>
      <cdr:x>0.15421</cdr:x>
      <cdr:y>0.17554</cdr:y>
    </cdr:to>
    <cdr:sp macro="" textlink="Donnees2!$E$61">
      <cdr:nvSpPr>
        <cdr:cNvPr id="8" name="ZoneTexte 7"/>
        <cdr:cNvSpPr txBox="1"/>
      </cdr:nvSpPr>
      <cdr:spPr>
        <a:xfrm xmlns:a="http://schemas.openxmlformats.org/drawingml/2006/main">
          <a:off x="214128" y="878663"/>
          <a:ext cx="1196163"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C9EA754-40CE-450C-B23A-65A09CEB8FF8}" type="TxLink">
            <a:rPr lang="en-US" sz="700" b="1" i="0" u="none" strike="noStrike">
              <a:solidFill>
                <a:schemeClr val="tx2">
                  <a:lumMod val="40000"/>
                  <a:lumOff val="60000"/>
                </a:schemeClr>
              </a:solidFill>
              <a:latin typeface="Arial"/>
              <a:cs typeface="Arial"/>
            </a:rPr>
            <a:pPr/>
            <a:t>Secteur public : 44,4</a:t>
          </a:fld>
          <a:endParaRPr lang="fr-FR" sz="700" b="1">
            <a:solidFill>
              <a:schemeClr val="tx2">
                <a:lumMod val="40000"/>
                <a:lumOff val="60000"/>
              </a:schemeClr>
            </a:solidFill>
          </a:endParaRPr>
        </a:p>
      </cdr:txBody>
    </cdr:sp>
  </cdr:relSizeAnchor>
  <cdr:relSizeAnchor xmlns:cdr="http://schemas.openxmlformats.org/drawingml/2006/chartDrawing">
    <cdr:from>
      <cdr:x>0.02433</cdr:x>
      <cdr:y>0.18135</cdr:y>
    </cdr:from>
    <cdr:to>
      <cdr:x>0.14275</cdr:x>
      <cdr:y>0.21308</cdr:y>
    </cdr:to>
    <cdr:sp macro="" textlink="Donnees2!$B$61">
      <cdr:nvSpPr>
        <cdr:cNvPr id="20" name="ZoneTexte 19"/>
        <cdr:cNvSpPr txBox="1"/>
      </cdr:nvSpPr>
      <cdr:spPr>
        <a:xfrm xmlns:a="http://schemas.openxmlformats.org/drawingml/2006/main">
          <a:off x="221512" y="1107558"/>
          <a:ext cx="1070640"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A4F558F-93B0-4BDF-B297-623248F28AA1}" type="TxLink">
            <a:rPr lang="en-US" sz="700" b="1" i="0" u="none" strike="noStrike">
              <a:solidFill>
                <a:schemeClr val="tx2"/>
              </a:solidFill>
              <a:latin typeface="Arial"/>
              <a:cs typeface="Arial"/>
            </a:rPr>
            <a:pPr/>
            <a:t>Secteur privé : 44,5</a:t>
          </a:fld>
          <a:endParaRPr lang="fr-FR" sz="700" b="1">
            <a:solidFill>
              <a:schemeClr val="tx2"/>
            </a:solidFill>
          </a:endParaRPr>
        </a:p>
      </cdr:txBody>
    </cdr:sp>
  </cdr:relSizeAnchor>
  <cdr:relSizeAnchor xmlns:cdr="http://schemas.openxmlformats.org/drawingml/2006/chartDrawing">
    <cdr:from>
      <cdr:x>0.02437</cdr:x>
      <cdr:y>0.29465</cdr:y>
    </cdr:from>
    <cdr:to>
      <cdr:x>0.14547</cdr:x>
      <cdr:y>0.32734</cdr:y>
    </cdr:to>
    <cdr:sp macro="" textlink="Donnees2!$F$61">
      <cdr:nvSpPr>
        <cdr:cNvPr id="21" name="ZoneTexte 20"/>
        <cdr:cNvSpPr txBox="1"/>
      </cdr:nvSpPr>
      <cdr:spPr>
        <a:xfrm xmlns:a="http://schemas.openxmlformats.org/drawingml/2006/main">
          <a:off x="228895" y="1801627"/>
          <a:ext cx="1100173"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4A2F200-250B-4113-876E-595DEBC33B32}" type="TxLink">
            <a:rPr lang="en-US" sz="700" b="1" i="0" u="none" strike="noStrike">
              <a:solidFill>
                <a:schemeClr val="tx2">
                  <a:lumMod val="40000"/>
                  <a:lumOff val="60000"/>
                </a:schemeClr>
              </a:solidFill>
              <a:latin typeface="Arial"/>
              <a:cs typeface="Arial"/>
            </a:rPr>
            <a:pPr/>
            <a:t>Secteur public : 42,4</a:t>
          </a:fld>
          <a:endParaRPr lang="fr-FR" sz="700" b="1">
            <a:solidFill>
              <a:schemeClr val="tx2">
                <a:lumMod val="40000"/>
                <a:lumOff val="60000"/>
              </a:schemeClr>
            </a:solidFill>
          </a:endParaRPr>
        </a:p>
      </cdr:txBody>
    </cdr:sp>
  </cdr:relSizeAnchor>
  <cdr:relSizeAnchor xmlns:cdr="http://schemas.openxmlformats.org/drawingml/2006/chartDrawing">
    <cdr:from>
      <cdr:x>0.02433</cdr:x>
      <cdr:y>0.33172</cdr:y>
    </cdr:from>
    <cdr:to>
      <cdr:x>0.14547</cdr:x>
      <cdr:y>0.36341</cdr:y>
    </cdr:to>
    <cdr:sp macro="" textlink="Donnees2!$C$61">
      <cdr:nvSpPr>
        <cdr:cNvPr id="22" name="ZoneTexte 21"/>
        <cdr:cNvSpPr txBox="1"/>
      </cdr:nvSpPr>
      <cdr:spPr>
        <a:xfrm xmlns:a="http://schemas.openxmlformats.org/drawingml/2006/main">
          <a:off x="221514" y="2023139"/>
          <a:ext cx="1107558" cy="19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977E50C-4F4D-4572-8760-91384DDEEEA3}" type="TxLink">
            <a:rPr lang="en-US" sz="700" b="1" i="0" u="none" strike="noStrike">
              <a:solidFill>
                <a:schemeClr val="tx2"/>
              </a:solidFill>
              <a:latin typeface="Arial"/>
              <a:cs typeface="Arial"/>
            </a:rPr>
            <a:pPr/>
            <a:t>Secteur privé : 44,0</a:t>
          </a:fld>
          <a:endParaRPr lang="fr-FR" sz="700" b="1">
            <a:solidFill>
              <a:schemeClr val="tx2"/>
            </a:solidFill>
          </a:endParaRPr>
        </a:p>
      </cdr:txBody>
    </cdr:sp>
  </cdr:relSizeAnchor>
  <cdr:relSizeAnchor xmlns:cdr="http://schemas.openxmlformats.org/drawingml/2006/chartDrawing">
    <cdr:from>
      <cdr:x>0.02437</cdr:x>
      <cdr:y>0.45863</cdr:y>
    </cdr:from>
    <cdr:to>
      <cdr:x>0.14974</cdr:x>
      <cdr:y>0.49808</cdr:y>
    </cdr:to>
    <cdr:sp macro="" textlink="Donnees2!$G$61">
      <cdr:nvSpPr>
        <cdr:cNvPr id="23" name="ZoneTexte 22"/>
        <cdr:cNvSpPr txBox="1"/>
      </cdr:nvSpPr>
      <cdr:spPr>
        <a:xfrm xmlns:a="http://schemas.openxmlformats.org/drawingml/2006/main">
          <a:off x="228894" y="2791047"/>
          <a:ext cx="1144477" cy="243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FA0B9D9-7A9C-46A4-B4AC-00333F634A74}" type="TxLink">
            <a:rPr lang="en-US" sz="700" b="1" i="0" u="none" strike="noStrike">
              <a:solidFill>
                <a:schemeClr val="tx2">
                  <a:lumMod val="40000"/>
                  <a:lumOff val="60000"/>
                </a:schemeClr>
              </a:solidFill>
              <a:latin typeface="Arial"/>
              <a:cs typeface="Arial"/>
            </a:rPr>
            <a:pPr/>
            <a:t>Secteur public : 42,7</a:t>
          </a:fld>
          <a:endParaRPr lang="fr-FR" sz="700" b="1">
            <a:solidFill>
              <a:schemeClr val="tx2">
                <a:lumMod val="40000"/>
                <a:lumOff val="60000"/>
              </a:schemeClr>
            </a:solidFill>
          </a:endParaRPr>
        </a:p>
      </cdr:txBody>
    </cdr:sp>
  </cdr:relSizeAnchor>
  <cdr:relSizeAnchor xmlns:cdr="http://schemas.openxmlformats.org/drawingml/2006/chartDrawing">
    <cdr:from>
      <cdr:x>0.02433</cdr:x>
      <cdr:y>0.49131</cdr:y>
    </cdr:from>
    <cdr:to>
      <cdr:x>0.14681</cdr:x>
      <cdr:y>0.52375</cdr:y>
    </cdr:to>
    <cdr:sp macro="" textlink="Donnees2!$D$61">
      <cdr:nvSpPr>
        <cdr:cNvPr id="24" name="ZoneTexte 23"/>
        <cdr:cNvSpPr txBox="1"/>
      </cdr:nvSpPr>
      <cdr:spPr>
        <a:xfrm xmlns:a="http://schemas.openxmlformats.org/drawingml/2006/main">
          <a:off x="221511" y="2990407"/>
          <a:ext cx="1122325"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FEA4955-081B-4806-892F-1DC2C0725617}" type="TxLink">
            <a:rPr lang="en-US" sz="700" b="1" i="0" u="none" strike="noStrike">
              <a:solidFill>
                <a:schemeClr val="tx2"/>
              </a:solidFill>
              <a:latin typeface="Arial"/>
              <a:cs typeface="Arial"/>
            </a:rPr>
            <a:pPr/>
            <a:t>Secteur privé : 44,1</a:t>
          </a:fld>
          <a:endParaRPr lang="fr-FR" sz="700" b="1">
            <a:solidFill>
              <a:schemeClr val="tx2"/>
            </a:solidFill>
          </a:endParaRPr>
        </a:p>
      </cdr:txBody>
    </cdr:sp>
  </cdr:relSizeAnchor>
  <cdr:relSizeAnchor xmlns:cdr="http://schemas.openxmlformats.org/drawingml/2006/chartDrawing">
    <cdr:from>
      <cdr:x>0.90256</cdr:x>
      <cdr:y>0.9661</cdr:y>
    </cdr:from>
    <cdr:to>
      <cdr:x>1</cdr:x>
      <cdr:y>1</cdr:y>
    </cdr:to>
    <cdr:sp macro="" textlink="">
      <cdr:nvSpPr>
        <cdr:cNvPr id="2" name="ZoneTexte 1"/>
        <cdr:cNvSpPr txBox="1"/>
      </cdr:nvSpPr>
      <cdr:spPr>
        <a:xfrm xmlns:a="http://schemas.openxmlformats.org/drawingml/2006/main">
          <a:off x="8382000" y="5881678"/>
          <a:ext cx="904875" cy="2063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a:t>RERS 2022, DEPP</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86875" cy="608806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0.02688</cdr:x>
      <cdr:y>0.19939</cdr:y>
    </cdr:from>
    <cdr:to>
      <cdr:x>0.39605</cdr:x>
      <cdr:y>0.27346</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0.00812</cdr:y>
    </cdr:from>
    <cdr:to>
      <cdr:x>0.3688</cdr:x>
      <cdr:y>0.05423</cdr:y>
    </cdr:to>
    <cdr:sp macro="" textlink="">
      <cdr:nvSpPr>
        <cdr:cNvPr id="10" name="ZoneTexte 1"/>
        <cdr:cNvSpPr txBox="1"/>
      </cdr:nvSpPr>
      <cdr:spPr>
        <a:xfrm xmlns:a="http://schemas.openxmlformats.org/drawingml/2006/main">
          <a:off x="50757" y="51048"/>
          <a:ext cx="3375290"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[3] Enseignement</a:t>
          </a:r>
          <a:r>
            <a:rPr lang="fr-FR" sz="900" b="1" baseline="0">
              <a:latin typeface="Arial" panose="020B0604020202020204" pitchFamily="34" charset="0"/>
              <a:cs typeface="Arial" panose="020B0604020202020204" pitchFamily="34" charset="0"/>
            </a:rPr>
            <a:t> du second degré</a:t>
          </a:r>
          <a:r>
            <a:rPr lang="fr-FR" sz="900" b="0">
              <a:latin typeface="Arial" panose="020B0604020202020204" pitchFamily="34" charset="0"/>
              <a:cs typeface="Arial" panose="020B0604020202020204" pitchFamily="34" charset="0"/>
            </a:rPr>
            <a:t>, novembre 2021</a:t>
          </a:r>
        </a:p>
      </cdr:txBody>
    </cdr:sp>
  </cdr:relSizeAnchor>
  <cdr:relSizeAnchor xmlns:cdr="http://schemas.openxmlformats.org/drawingml/2006/chartDrawing">
    <cdr:from>
      <cdr:x>0.9597</cdr:x>
      <cdr:y>0.01912</cdr:y>
    </cdr:from>
    <cdr:to>
      <cdr:x>1</cdr:x>
      <cdr:y>0.05398</cdr:y>
    </cdr:to>
    <cdr:sp macro="" textlink="">
      <cdr:nvSpPr>
        <cdr:cNvPr id="12" name="ZoneTexte 1"/>
        <cdr:cNvSpPr txBox="1"/>
      </cdr:nvSpPr>
      <cdr:spPr>
        <a:xfrm xmlns:a="http://schemas.openxmlformats.org/drawingml/2006/main">
          <a:off x="8900556" y="118140"/>
          <a:ext cx="395549" cy="2141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0.312</cdr:x>
      <cdr:y>0.13494</cdr:y>
    </cdr:from>
    <cdr:to>
      <cdr:x>0.40445</cdr:x>
      <cdr:y>0.1685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0.72406</cdr:x>
      <cdr:y>0.12769</cdr:y>
    </cdr:from>
    <cdr:to>
      <cdr:x>0.81576</cdr:x>
      <cdr:y>0.16126</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0.01191</cdr:x>
      <cdr:y>0.94406</cdr:y>
    </cdr:from>
    <cdr:to>
      <cdr:x>0.85719</cdr:x>
      <cdr:y>0.99395</cdr:y>
    </cdr:to>
    <cdr:sp macro="" textlink="">
      <cdr:nvSpPr>
        <cdr:cNvPr id="16" name="ZoneTexte 1"/>
        <cdr:cNvSpPr txBox="1"/>
      </cdr:nvSpPr>
      <cdr:spPr>
        <a:xfrm xmlns:a="http://schemas.openxmlformats.org/drawingml/2006/main">
          <a:off x="110717" y="5759302"/>
          <a:ext cx="7841550"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(hors Mayotte pour le privé).</a:t>
          </a:r>
          <a:r>
            <a:rPr lang="fr-FR" sz="700" b="1" baseline="0">
              <a:latin typeface="Arial" panose="020B0604020202020204" pitchFamily="34" charset="0"/>
              <a:cs typeface="Arial" panose="020B0604020202020204" pitchFamily="34" charset="0"/>
            </a:rPr>
            <a:t> </a:t>
          </a:r>
          <a:r>
            <a:rPr lang="fr-FR" sz="700" b="1">
              <a:latin typeface="Arial" panose="020B0604020202020204" pitchFamily="34" charset="0"/>
              <a:cs typeface="Arial" panose="020B0604020202020204" pitchFamily="34" charset="0"/>
            </a:rPr>
            <a:t>Enseignants </a:t>
          </a:r>
          <a:r>
            <a:rPr lang="fr-FR" sz="700" b="1" baseline="0">
              <a:effectLst/>
              <a:latin typeface="Arial" panose="020B0604020202020204" pitchFamily="34" charset="0"/>
              <a:ea typeface="+mn-ea"/>
              <a:cs typeface="Arial" panose="020B0604020202020204" pitchFamily="34" charset="0"/>
            </a:rPr>
            <a:t>en mission d'enseignement</a:t>
          </a:r>
          <a:r>
            <a:rPr lang="fr-FR" sz="700" b="1">
              <a:effectLst/>
              <a:latin typeface="Arial" panose="020B0604020202020204" pitchFamily="34" charset="0"/>
              <a:ea typeface="+mn-ea"/>
              <a:cs typeface="Arial" panose="020B0604020202020204" pitchFamily="34" charset="0"/>
            </a:rPr>
            <a:t> </a:t>
          </a:r>
          <a:r>
            <a:rPr lang="fr-FR" sz="700" b="1">
              <a:latin typeface="Arial" panose="020B0604020202020204" pitchFamily="34" charset="0"/>
              <a:cs typeface="Arial" panose="020B0604020202020204" pitchFamily="34" charset="0"/>
            </a:rPr>
            <a:t> dans le second degré public ou privé sous contrat</a:t>
          </a:r>
          <a:r>
            <a:rPr lang="fr-FR" sz="700" b="1" baseline="0">
              <a:latin typeface="Arial" panose="020B0604020202020204" pitchFamily="34" charset="0"/>
              <a:cs typeface="Arial" panose="020B0604020202020204" pitchFamily="34" charset="0"/>
            </a:rPr>
            <a:t> .</a:t>
          </a:r>
        </a:p>
        <a:p xmlns:a="http://schemas.openxmlformats.org/drawingml/2006/main">
          <a:r>
            <a:rPr lang="fr-FR" sz="700">
              <a:latin typeface="Arial" panose="020B0604020202020204" pitchFamily="34" charset="0"/>
              <a:cs typeface="Arial" panose="020B0604020202020204" pitchFamily="34" charset="0"/>
            </a:rPr>
            <a:t>Source : DEPP, Panel des personnels issu de BSA, novembre 2021.</a:t>
          </a:r>
        </a:p>
      </cdr:txBody>
    </cdr:sp>
  </cdr:relSizeAnchor>
  <cdr:relSizeAnchor xmlns:cdr="http://schemas.openxmlformats.org/drawingml/2006/chartDrawing">
    <cdr:from>
      <cdr:x>0.02358</cdr:x>
      <cdr:y>0.10604</cdr:y>
    </cdr:from>
    <cdr:to>
      <cdr:x>0.14778</cdr:x>
      <cdr:y>0.14286</cdr:y>
    </cdr:to>
    <cdr:sp macro="" textlink="">
      <cdr:nvSpPr>
        <cdr:cNvPr id="5" name="ZoneTexte 4"/>
        <cdr:cNvSpPr txBox="1"/>
      </cdr:nvSpPr>
      <cdr:spPr>
        <a:xfrm xmlns:a="http://schemas.openxmlformats.org/drawingml/2006/main">
          <a:off x="221512" y="649768"/>
          <a:ext cx="1159244" cy="221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0.02358</cdr:x>
      <cdr:y>0.2599</cdr:y>
    </cdr:from>
    <cdr:to>
      <cdr:x>0.14735</cdr:x>
      <cdr:y>0.29052</cdr:y>
    </cdr:to>
    <cdr:sp macro="" textlink="">
      <cdr:nvSpPr>
        <cdr:cNvPr id="17" name="ZoneTexte 1"/>
        <cdr:cNvSpPr txBox="1"/>
      </cdr:nvSpPr>
      <cdr:spPr>
        <a:xfrm xmlns:a="http://schemas.openxmlformats.org/drawingml/2006/main">
          <a:off x="221512" y="1586613"/>
          <a:ext cx="1143591" cy="19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0.02308</cdr:x>
      <cdr:y>0.40396</cdr:y>
    </cdr:from>
    <cdr:to>
      <cdr:x>0.15568</cdr:x>
      <cdr:y>0.45353</cdr:y>
    </cdr:to>
    <cdr:sp macro="" textlink="">
      <cdr:nvSpPr>
        <cdr:cNvPr id="18" name="ZoneTexte 1"/>
        <cdr:cNvSpPr txBox="1"/>
      </cdr:nvSpPr>
      <cdr:spPr>
        <a:xfrm xmlns:a="http://schemas.openxmlformats.org/drawingml/2006/main">
          <a:off x="221512" y="2465277"/>
          <a:ext cx="1225698" cy="296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0.02278</cdr:x>
      <cdr:y>0.14407</cdr:y>
    </cdr:from>
    <cdr:to>
      <cdr:x>0.15096</cdr:x>
      <cdr:y>0.17529</cdr:y>
    </cdr:to>
    <cdr:sp macro="" textlink="Donnees2!$K$61">
      <cdr:nvSpPr>
        <cdr:cNvPr id="8" name="ZoneTexte 7"/>
        <cdr:cNvSpPr txBox="1"/>
      </cdr:nvSpPr>
      <cdr:spPr>
        <a:xfrm xmlns:a="http://schemas.openxmlformats.org/drawingml/2006/main">
          <a:off x="214128" y="878663"/>
          <a:ext cx="1196163"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843FB03-01CD-4293-A5F7-B827D9B1B1F0}" type="TxLink">
            <a:rPr lang="en-US" sz="700" b="1" i="0" u="none" strike="noStrike">
              <a:solidFill>
                <a:schemeClr val="tx2">
                  <a:lumMod val="40000"/>
                  <a:lumOff val="60000"/>
                </a:schemeClr>
              </a:solidFill>
              <a:latin typeface="Arial"/>
              <a:cs typeface="Arial"/>
            </a:rPr>
            <a:pPr/>
            <a:t>Secteur public : 45,4</a:t>
          </a:fld>
          <a:endParaRPr lang="fr-FR" sz="700" b="1">
            <a:solidFill>
              <a:schemeClr val="tx2">
                <a:lumMod val="40000"/>
                <a:lumOff val="60000"/>
              </a:schemeClr>
            </a:solidFill>
          </a:endParaRPr>
        </a:p>
      </cdr:txBody>
    </cdr:sp>
  </cdr:relSizeAnchor>
  <cdr:relSizeAnchor xmlns:cdr="http://schemas.openxmlformats.org/drawingml/2006/chartDrawing">
    <cdr:from>
      <cdr:x>0.02358</cdr:x>
      <cdr:y>0.18135</cdr:y>
    </cdr:from>
    <cdr:to>
      <cdr:x>0.1385</cdr:x>
      <cdr:y>0.21308</cdr:y>
    </cdr:to>
    <cdr:sp macro="" textlink="Donnees2!$H$61">
      <cdr:nvSpPr>
        <cdr:cNvPr id="20" name="ZoneTexte 19"/>
        <cdr:cNvSpPr txBox="1"/>
      </cdr:nvSpPr>
      <cdr:spPr>
        <a:xfrm xmlns:a="http://schemas.openxmlformats.org/drawingml/2006/main">
          <a:off x="221512" y="1107558"/>
          <a:ext cx="1070640" cy="1919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932B00F-086C-4EE0-B8F7-8281FA810258}" type="TxLink">
            <a:rPr lang="en-US" sz="700" b="1" i="0" u="none" strike="noStrike">
              <a:solidFill>
                <a:schemeClr val="tx2"/>
              </a:solidFill>
              <a:latin typeface="Arial"/>
              <a:cs typeface="Arial"/>
            </a:rPr>
            <a:pPr/>
            <a:t>Secteur privé : 45,9</a:t>
          </a:fld>
          <a:endParaRPr lang="fr-FR" sz="700" b="1">
            <a:solidFill>
              <a:schemeClr val="tx2"/>
            </a:solidFill>
          </a:endParaRPr>
        </a:p>
      </cdr:txBody>
    </cdr:sp>
  </cdr:relSizeAnchor>
  <cdr:relSizeAnchor xmlns:cdr="http://schemas.openxmlformats.org/drawingml/2006/chartDrawing">
    <cdr:from>
      <cdr:x>0.02437</cdr:x>
      <cdr:y>0.29615</cdr:y>
    </cdr:from>
    <cdr:to>
      <cdr:x>0.14222</cdr:x>
      <cdr:y>0.32784</cdr:y>
    </cdr:to>
    <cdr:sp macro="" textlink="Donnees2!$L$61">
      <cdr:nvSpPr>
        <cdr:cNvPr id="21" name="ZoneTexte 20"/>
        <cdr:cNvSpPr txBox="1"/>
      </cdr:nvSpPr>
      <cdr:spPr>
        <a:xfrm xmlns:a="http://schemas.openxmlformats.org/drawingml/2006/main">
          <a:off x="228895" y="1801627"/>
          <a:ext cx="1100173"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B5E94CA-B3DF-473F-A984-88AABEEECC7A}" type="TxLink">
            <a:rPr lang="en-US" sz="700" b="1" i="0" u="none" strike="noStrike">
              <a:solidFill>
                <a:schemeClr val="tx2">
                  <a:lumMod val="40000"/>
                  <a:lumOff val="60000"/>
                </a:schemeClr>
              </a:solidFill>
              <a:latin typeface="Arial"/>
              <a:cs typeface="Arial"/>
            </a:rPr>
            <a:pPr/>
            <a:t>Secteur public : 44,6</a:t>
          </a:fld>
          <a:endParaRPr lang="fr-FR" sz="700" b="1">
            <a:solidFill>
              <a:schemeClr val="tx2">
                <a:lumMod val="40000"/>
                <a:lumOff val="60000"/>
              </a:schemeClr>
            </a:solidFill>
          </a:endParaRPr>
        </a:p>
      </cdr:txBody>
    </cdr:sp>
  </cdr:relSizeAnchor>
  <cdr:relSizeAnchor xmlns:cdr="http://schemas.openxmlformats.org/drawingml/2006/chartDrawing">
    <cdr:from>
      <cdr:x>0.02308</cdr:x>
      <cdr:y>0.33372</cdr:y>
    </cdr:from>
    <cdr:to>
      <cdr:x>0.14047</cdr:x>
      <cdr:y>0.36666</cdr:y>
    </cdr:to>
    <cdr:sp macro="" textlink="Donnees2!$I$61">
      <cdr:nvSpPr>
        <cdr:cNvPr id="22" name="ZoneTexte 21"/>
        <cdr:cNvSpPr txBox="1"/>
      </cdr:nvSpPr>
      <cdr:spPr>
        <a:xfrm xmlns:a="http://schemas.openxmlformats.org/drawingml/2006/main">
          <a:off x="221514" y="2023139"/>
          <a:ext cx="1107558" cy="199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C11FFE6-5AEE-42C2-A008-48373293CE36}" type="TxLink">
            <a:rPr lang="en-US" sz="700" b="1" i="0" u="none" strike="noStrike">
              <a:solidFill>
                <a:schemeClr val="tx2"/>
              </a:solidFill>
              <a:latin typeface="Arial"/>
              <a:cs typeface="Arial"/>
            </a:rPr>
            <a:pPr/>
            <a:t>Secteur privé : 45,9</a:t>
          </a:fld>
          <a:endParaRPr lang="fr-FR" sz="700" b="1">
            <a:solidFill>
              <a:schemeClr val="tx2"/>
            </a:solidFill>
          </a:endParaRPr>
        </a:p>
      </cdr:txBody>
    </cdr:sp>
  </cdr:relSizeAnchor>
  <cdr:relSizeAnchor xmlns:cdr="http://schemas.openxmlformats.org/drawingml/2006/chartDrawing">
    <cdr:from>
      <cdr:x>0.02412</cdr:x>
      <cdr:y>0.45938</cdr:y>
    </cdr:from>
    <cdr:to>
      <cdr:x>0.14649</cdr:x>
      <cdr:y>0.49908</cdr:y>
    </cdr:to>
    <cdr:sp macro="" textlink="Donnees2!$M$61">
      <cdr:nvSpPr>
        <cdr:cNvPr id="23" name="ZoneTexte 22"/>
        <cdr:cNvSpPr txBox="1"/>
      </cdr:nvSpPr>
      <cdr:spPr>
        <a:xfrm xmlns:a="http://schemas.openxmlformats.org/drawingml/2006/main">
          <a:off x="228894" y="2791047"/>
          <a:ext cx="1144477" cy="2436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85D3035-C4E6-48B8-82BE-0F088BE9D2D0}" type="TxLink">
            <a:rPr lang="en-US" sz="700" b="1" i="0" u="none" strike="noStrike">
              <a:solidFill>
                <a:schemeClr val="tx2">
                  <a:lumMod val="40000"/>
                  <a:lumOff val="60000"/>
                </a:schemeClr>
              </a:solidFill>
              <a:latin typeface="Arial"/>
              <a:cs typeface="Arial"/>
            </a:rPr>
            <a:pPr/>
            <a:t>Secteur public : 44,9</a:t>
          </a:fld>
          <a:endParaRPr lang="fr-FR" sz="700" b="1">
            <a:solidFill>
              <a:schemeClr val="tx2">
                <a:lumMod val="40000"/>
                <a:lumOff val="60000"/>
              </a:schemeClr>
            </a:solidFill>
          </a:endParaRPr>
        </a:p>
      </cdr:txBody>
    </cdr:sp>
  </cdr:relSizeAnchor>
  <cdr:relSizeAnchor xmlns:cdr="http://schemas.openxmlformats.org/drawingml/2006/chartDrawing">
    <cdr:from>
      <cdr:x>0.02308</cdr:x>
      <cdr:y>0.49081</cdr:y>
    </cdr:from>
    <cdr:to>
      <cdr:x>0.14456</cdr:x>
      <cdr:y>0.523</cdr:y>
    </cdr:to>
    <cdr:sp macro="" textlink="Donnees2!$J$61">
      <cdr:nvSpPr>
        <cdr:cNvPr id="24" name="ZoneTexte 23"/>
        <cdr:cNvSpPr txBox="1"/>
      </cdr:nvSpPr>
      <cdr:spPr>
        <a:xfrm xmlns:a="http://schemas.openxmlformats.org/drawingml/2006/main">
          <a:off x="221511" y="2990407"/>
          <a:ext cx="1122325" cy="199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EEA3CA5-260A-4080-AFCA-9D0E4717DBE4}" type="TxLink">
            <a:rPr lang="en-US" sz="700" b="1" i="0" u="none" strike="noStrike">
              <a:solidFill>
                <a:schemeClr val="tx2"/>
              </a:solidFill>
              <a:latin typeface="Arial"/>
              <a:cs typeface="Arial"/>
            </a:rPr>
            <a:pPr/>
            <a:t>Secteur privé : 45,9</a:t>
          </a:fld>
          <a:endParaRPr lang="fr-FR" sz="700" b="1">
            <a:solidFill>
              <a:schemeClr val="tx2"/>
            </a:solidFill>
          </a:endParaRPr>
        </a:p>
      </cdr:txBody>
    </cdr:sp>
  </cdr:relSizeAnchor>
  <cdr:relSizeAnchor xmlns:cdr="http://schemas.openxmlformats.org/drawingml/2006/chartDrawing">
    <cdr:from>
      <cdr:x>0.90256</cdr:x>
      <cdr:y>0.96271</cdr:y>
    </cdr:from>
    <cdr:to>
      <cdr:x>1</cdr:x>
      <cdr:y>0.99661</cdr:y>
    </cdr:to>
    <cdr:sp macro="" textlink="">
      <cdr:nvSpPr>
        <cdr:cNvPr id="19" name="ZoneTexte 1"/>
        <cdr:cNvSpPr txBox="1"/>
      </cdr:nvSpPr>
      <cdr:spPr>
        <a:xfrm xmlns:a="http://schemas.openxmlformats.org/drawingml/2006/main">
          <a:off x="8382000" y="5861051"/>
          <a:ext cx="904875" cy="2063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t>RERS 2022, DEPP</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86875" cy="608806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0.02638</cdr:x>
      <cdr:y>0.19789</cdr:y>
    </cdr:from>
    <cdr:to>
      <cdr:x>0.39355</cdr:x>
      <cdr:y>0.27246</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0.00812</cdr:y>
    </cdr:from>
    <cdr:to>
      <cdr:x>0.29811</cdr:x>
      <cdr:y>0.05373</cdr:y>
    </cdr:to>
    <cdr:sp macro="" textlink="">
      <cdr:nvSpPr>
        <cdr:cNvPr id="10" name="ZoneTexte 1"/>
        <cdr:cNvSpPr txBox="1"/>
      </cdr:nvSpPr>
      <cdr:spPr>
        <a:xfrm xmlns:a="http://schemas.openxmlformats.org/drawingml/2006/main">
          <a:off x="50757" y="51048"/>
          <a:ext cx="2718138"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[4] Assistance éducative, </a:t>
          </a:r>
          <a:r>
            <a:rPr lang="fr-FR" sz="900" b="0">
              <a:latin typeface="Arial" panose="020B0604020202020204" pitchFamily="34" charset="0"/>
              <a:cs typeface="Arial" panose="020B0604020202020204" pitchFamily="34" charset="0"/>
            </a:rPr>
            <a:t>novembre 2021</a:t>
          </a:r>
        </a:p>
      </cdr:txBody>
    </cdr:sp>
  </cdr:relSizeAnchor>
  <cdr:relSizeAnchor xmlns:cdr="http://schemas.openxmlformats.org/drawingml/2006/chartDrawing">
    <cdr:from>
      <cdr:x>0.95695</cdr:x>
      <cdr:y>0.01172</cdr:y>
    </cdr:from>
    <cdr:to>
      <cdr:x>1</cdr:x>
      <cdr:y>0.0472</cdr:y>
    </cdr:to>
    <cdr:sp macro="" textlink="">
      <cdr:nvSpPr>
        <cdr:cNvPr id="12" name="ZoneTexte 1"/>
        <cdr:cNvSpPr txBox="1"/>
      </cdr:nvSpPr>
      <cdr:spPr>
        <a:xfrm xmlns:a="http://schemas.openxmlformats.org/drawingml/2006/main">
          <a:off x="8898154" y="72954"/>
          <a:ext cx="402728" cy="222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0.3095</cdr:x>
      <cdr:y>0.13344</cdr:y>
    </cdr:from>
    <cdr:to>
      <cdr:x>0.40245</cdr:x>
      <cdr:y>0.1685</cdr:y>
    </cdr:to>
    <cdr:sp macro="" textlink="">
      <cdr:nvSpPr>
        <cdr:cNvPr id="13" name="ZoneTexte 1"/>
        <cdr:cNvSpPr txBox="1"/>
      </cdr:nvSpPr>
      <cdr:spPr>
        <a:xfrm xmlns:a="http://schemas.openxmlformats.org/drawingml/2006/main">
          <a:off x="2900973" y="820127"/>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0.72006</cdr:x>
      <cdr:y>0.12644</cdr:y>
    </cdr:from>
    <cdr:to>
      <cdr:x>0.81226</cdr:x>
      <cdr:y>0.16026</cdr:y>
    </cdr:to>
    <cdr:sp macro="" textlink="">
      <cdr:nvSpPr>
        <cdr:cNvPr id="14" name="ZoneTexte 1"/>
        <cdr:cNvSpPr txBox="1"/>
      </cdr:nvSpPr>
      <cdr:spPr>
        <a:xfrm xmlns:a="http://schemas.openxmlformats.org/drawingml/2006/main">
          <a:off x="6718300" y="776166"/>
          <a:ext cx="857250" cy="2051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0.01166</cdr:x>
      <cdr:y>0.94456</cdr:y>
    </cdr:from>
    <cdr:to>
      <cdr:x>0.84788</cdr:x>
      <cdr:y>0.99395</cdr:y>
    </cdr:to>
    <cdr:sp macro="" textlink="">
      <cdr:nvSpPr>
        <cdr:cNvPr id="16" name="ZoneTexte 1"/>
        <cdr:cNvSpPr txBox="1"/>
      </cdr:nvSpPr>
      <cdr:spPr>
        <a:xfrm xmlns:a="http://schemas.openxmlformats.org/drawingml/2006/main">
          <a:off x="110717" y="5759302"/>
          <a:ext cx="7789864"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a:t>
          </a:r>
          <a:r>
            <a:rPr lang="fr-FR" sz="700" b="1" baseline="0">
              <a:latin typeface="Arial" panose="020B0604020202020204" pitchFamily="34" charset="0"/>
              <a:cs typeface="Arial" panose="020B0604020202020204" pitchFamily="34" charset="0"/>
            </a:rPr>
            <a:t> p</a:t>
          </a:r>
          <a:r>
            <a:rPr lang="fr-FR" sz="700" b="1">
              <a:latin typeface="Arial" panose="020B0604020202020204" pitchFamily="34" charset="0"/>
              <a:cs typeface="Arial" panose="020B0604020202020204" pitchFamily="34" charset="0"/>
            </a:rPr>
            <a:t>ersonnels relevant</a:t>
          </a:r>
          <a:r>
            <a:rPr lang="fr-FR" sz="700" b="1" baseline="0">
              <a:latin typeface="Arial" panose="020B0604020202020204" pitchFamily="34" charset="0"/>
              <a:cs typeface="Arial" panose="020B0604020202020204" pitchFamily="34" charset="0"/>
            </a:rPr>
            <a:t> de la mission d'assistance éducative (voir Précisions)</a:t>
          </a:r>
          <a:r>
            <a:rPr lang="fr-FR" sz="700" b="1">
              <a:latin typeface="Arial" panose="020B0604020202020204" pitchFamily="34" charset="0"/>
              <a:cs typeface="Arial" panose="020B0604020202020204" pitchFamily="34" charset="0"/>
            </a:rPr>
            <a:t>.</a:t>
          </a:r>
        </a:p>
        <a:p xmlns:a="http://schemas.openxmlformats.org/drawingml/2006/main">
          <a:r>
            <a:rPr lang="fr-FR" sz="700">
              <a:latin typeface="Arial" panose="020B0604020202020204" pitchFamily="34" charset="0"/>
              <a:cs typeface="Arial" panose="020B0604020202020204" pitchFamily="34" charset="0"/>
            </a:rPr>
            <a:t>Source : DEPP, Panel des personnels issu de BSA, novembre 2021.</a:t>
          </a:r>
        </a:p>
      </cdr:txBody>
    </cdr:sp>
  </cdr:relSizeAnchor>
  <cdr:relSizeAnchor xmlns:cdr="http://schemas.openxmlformats.org/drawingml/2006/chartDrawing">
    <cdr:from>
      <cdr:x>0.01033</cdr:x>
      <cdr:y>0.10454</cdr:y>
    </cdr:from>
    <cdr:to>
      <cdr:x>0.13678</cdr:x>
      <cdr:y>0.14061</cdr:y>
    </cdr:to>
    <cdr:sp macro="" textlink="">
      <cdr:nvSpPr>
        <cdr:cNvPr id="5" name="ZoneTexte 4"/>
        <cdr:cNvSpPr txBox="1"/>
      </cdr:nvSpPr>
      <cdr:spPr>
        <a:xfrm xmlns:a="http://schemas.openxmlformats.org/drawingml/2006/main">
          <a:off x="96002" y="649782"/>
          <a:ext cx="1170845" cy="2215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0.01008</cdr:x>
      <cdr:y>0.27606</cdr:y>
    </cdr:from>
    <cdr:to>
      <cdr:x>0.13435</cdr:x>
      <cdr:y>0.30843</cdr:y>
    </cdr:to>
    <cdr:sp macro="" textlink="">
      <cdr:nvSpPr>
        <cdr:cNvPr id="17" name="ZoneTexte 1"/>
        <cdr:cNvSpPr txBox="1"/>
      </cdr:nvSpPr>
      <cdr:spPr>
        <a:xfrm xmlns:a="http://schemas.openxmlformats.org/drawingml/2006/main">
          <a:off x="93679" y="1697399"/>
          <a:ext cx="1150579" cy="1928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0.01037</cdr:x>
      <cdr:y>0.43836</cdr:y>
    </cdr:from>
    <cdr:to>
      <cdr:x>0.14297</cdr:x>
      <cdr:y>0.48743</cdr:y>
    </cdr:to>
    <cdr:sp macro="" textlink="">
      <cdr:nvSpPr>
        <cdr:cNvPr id="18" name="ZoneTexte 1"/>
        <cdr:cNvSpPr txBox="1"/>
      </cdr:nvSpPr>
      <cdr:spPr>
        <a:xfrm xmlns:a="http://schemas.openxmlformats.org/drawingml/2006/main">
          <a:off x="101062" y="2673527"/>
          <a:ext cx="1230340" cy="2947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0.01087</cdr:x>
      <cdr:y>0.14328</cdr:y>
    </cdr:from>
    <cdr:to>
      <cdr:x>0.16278</cdr:x>
      <cdr:y>0.20114</cdr:y>
    </cdr:to>
    <cdr:sp macro="" textlink="Donnees2!$Q$61">
      <cdr:nvSpPr>
        <cdr:cNvPr id="8" name="ZoneTexte 7"/>
        <cdr:cNvSpPr txBox="1"/>
      </cdr:nvSpPr>
      <cdr:spPr>
        <a:xfrm xmlns:a="http://schemas.openxmlformats.org/drawingml/2006/main">
          <a:off x="103372" y="886060"/>
          <a:ext cx="1402907" cy="354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59BE3FD-A7A6-4DFF-94C2-89E0BB0865A8}" type="TxLink">
            <a:rPr lang="en-US" sz="700" b="1" i="0" u="none" strike="noStrike">
              <a:solidFill>
                <a:schemeClr val="tx2">
                  <a:lumMod val="40000"/>
                  <a:lumOff val="60000"/>
                </a:schemeClr>
              </a:solidFill>
              <a:latin typeface="Arial"/>
              <a:cs typeface="Arial"/>
            </a:rPr>
            <a:pPr/>
            <a:t>Assistance d'éducation et prévention sécurité : 28,1</a:t>
          </a:fld>
          <a:endParaRPr lang="fr-FR" sz="700" b="1">
            <a:solidFill>
              <a:schemeClr val="tx2">
                <a:lumMod val="40000"/>
                <a:lumOff val="60000"/>
              </a:schemeClr>
            </a:solidFill>
          </a:endParaRPr>
        </a:p>
      </cdr:txBody>
    </cdr:sp>
  </cdr:relSizeAnchor>
  <cdr:relSizeAnchor xmlns:cdr="http://schemas.openxmlformats.org/drawingml/2006/chartDrawing">
    <cdr:from>
      <cdr:x>0.00953</cdr:x>
      <cdr:y>0.19897</cdr:y>
    </cdr:from>
    <cdr:to>
      <cdr:x>0.16278</cdr:x>
      <cdr:y>0.26192</cdr:y>
    </cdr:to>
    <cdr:sp macro="" textlink="Donnees2!$N$61">
      <cdr:nvSpPr>
        <cdr:cNvPr id="20" name="ZoneTexte 19"/>
        <cdr:cNvSpPr txBox="1"/>
      </cdr:nvSpPr>
      <cdr:spPr>
        <a:xfrm xmlns:a="http://schemas.openxmlformats.org/drawingml/2006/main">
          <a:off x="88605" y="1225709"/>
          <a:ext cx="1417674" cy="383942"/>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DC73AF3-476E-4767-A414-562A4C225F6A}" type="TxLink">
            <a:rPr lang="en-US" sz="700" b="1" i="0" u="none" strike="noStrike">
              <a:solidFill>
                <a:schemeClr val="tx2"/>
              </a:solidFill>
              <a:latin typeface="Arial"/>
              <a:cs typeface="Arial"/>
            </a:rPr>
            <a:pPr/>
            <a:t>Accompagnement à la situation de handicap : 43,5</a:t>
          </a:fld>
          <a:endParaRPr lang="fr-FR" sz="700" b="1">
            <a:solidFill>
              <a:schemeClr val="tx2"/>
            </a:solidFill>
          </a:endParaRPr>
        </a:p>
      </cdr:txBody>
    </cdr:sp>
  </cdr:relSizeAnchor>
  <cdr:relSizeAnchor xmlns:cdr="http://schemas.openxmlformats.org/drawingml/2006/chartDrawing">
    <cdr:from>
      <cdr:x>0.01062</cdr:x>
      <cdr:y>0.31231</cdr:y>
    </cdr:from>
    <cdr:to>
      <cdr:x>0.16228</cdr:x>
      <cdr:y>0.36683</cdr:y>
    </cdr:to>
    <cdr:sp macro="" textlink="Donnees2!$R$61">
      <cdr:nvSpPr>
        <cdr:cNvPr id="21" name="ZoneTexte 20"/>
        <cdr:cNvSpPr txBox="1"/>
      </cdr:nvSpPr>
      <cdr:spPr>
        <a:xfrm xmlns:a="http://schemas.openxmlformats.org/drawingml/2006/main">
          <a:off x="103371" y="1912387"/>
          <a:ext cx="1402908" cy="324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56964EC-FA8E-480A-87FC-CBB1785CC181}" type="TxLink">
            <a:rPr lang="en-US" sz="700" b="1" i="0" u="none" strike="noStrike">
              <a:solidFill>
                <a:schemeClr val="tx2">
                  <a:lumMod val="40000"/>
                  <a:lumOff val="60000"/>
                </a:schemeClr>
              </a:solidFill>
              <a:latin typeface="Arial"/>
              <a:cs typeface="Arial"/>
            </a:rPr>
            <a:pPr/>
            <a:t>Assistance d'éducation et prévention sécurité : 29,8</a:t>
          </a:fld>
          <a:endParaRPr lang="fr-FR" sz="700" b="1">
            <a:solidFill>
              <a:schemeClr val="tx2">
                <a:lumMod val="40000"/>
                <a:lumOff val="60000"/>
              </a:schemeClr>
            </a:solidFill>
          </a:endParaRPr>
        </a:p>
      </cdr:txBody>
    </cdr:sp>
  </cdr:relSizeAnchor>
  <cdr:relSizeAnchor xmlns:cdr="http://schemas.openxmlformats.org/drawingml/2006/chartDrawing">
    <cdr:from>
      <cdr:x>0.01033</cdr:x>
      <cdr:y>0.36366</cdr:y>
    </cdr:from>
    <cdr:to>
      <cdr:x>0.16308</cdr:x>
      <cdr:y>0.42085</cdr:y>
    </cdr:to>
    <cdr:sp macro="" textlink="Donnees2!$O$61">
      <cdr:nvSpPr>
        <cdr:cNvPr id="22" name="ZoneTexte 21"/>
        <cdr:cNvSpPr txBox="1"/>
      </cdr:nvSpPr>
      <cdr:spPr>
        <a:xfrm xmlns:a="http://schemas.openxmlformats.org/drawingml/2006/main">
          <a:off x="95989" y="2222505"/>
          <a:ext cx="1417674" cy="339645"/>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B77E9B01-058D-4405-AD8F-2CE2DEA21DBA}" type="TxLink">
            <a:rPr lang="en-US" sz="700" b="1" i="0" u="none" strike="noStrike">
              <a:solidFill>
                <a:schemeClr val="tx2"/>
              </a:solidFill>
              <a:latin typeface="Arial"/>
              <a:cs typeface="Arial"/>
            </a:rPr>
            <a:pPr/>
            <a:t>Accompagnement à la situation de handicap : 45,1</a:t>
          </a:fld>
          <a:endParaRPr lang="fr-FR" sz="700" b="1">
            <a:solidFill>
              <a:schemeClr val="tx2"/>
            </a:solidFill>
          </a:endParaRPr>
        </a:p>
      </cdr:txBody>
    </cdr:sp>
  </cdr:relSizeAnchor>
  <cdr:relSizeAnchor xmlns:cdr="http://schemas.openxmlformats.org/drawingml/2006/chartDrawing">
    <cdr:from>
      <cdr:x>0.01033</cdr:x>
      <cdr:y>0.49107</cdr:y>
    </cdr:from>
    <cdr:to>
      <cdr:x>0.16074</cdr:x>
      <cdr:y>0.55039</cdr:y>
    </cdr:to>
    <cdr:sp macro="" textlink="Donnees2!$S$61">
      <cdr:nvSpPr>
        <cdr:cNvPr id="23" name="ZoneTexte 22"/>
        <cdr:cNvSpPr txBox="1"/>
      </cdr:nvSpPr>
      <cdr:spPr>
        <a:xfrm xmlns:a="http://schemas.openxmlformats.org/drawingml/2006/main">
          <a:off x="95989" y="2990424"/>
          <a:ext cx="1402906" cy="361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2F1A7951-C7D0-4E49-9293-47C7248FC341}" type="TxLink">
            <a:rPr lang="en-US" sz="700" b="1" i="0" u="none" strike="noStrike">
              <a:solidFill>
                <a:schemeClr val="tx2">
                  <a:lumMod val="40000"/>
                  <a:lumOff val="60000"/>
                </a:schemeClr>
              </a:solidFill>
              <a:latin typeface="Arial"/>
              <a:cs typeface="Arial"/>
            </a:rPr>
            <a:pPr/>
            <a:t>Assistance d'éducation et prévention sécurité : 29,1</a:t>
          </a:fld>
          <a:endParaRPr lang="fr-FR" sz="700" b="1">
            <a:solidFill>
              <a:schemeClr val="tx2">
                <a:lumMod val="40000"/>
                <a:lumOff val="60000"/>
              </a:schemeClr>
            </a:solidFill>
          </a:endParaRPr>
        </a:p>
      </cdr:txBody>
    </cdr:sp>
  </cdr:relSizeAnchor>
  <cdr:relSizeAnchor xmlns:cdr="http://schemas.openxmlformats.org/drawingml/2006/chartDrawing">
    <cdr:from>
      <cdr:x>0.00953</cdr:x>
      <cdr:y>0.54675</cdr:y>
    </cdr:from>
    <cdr:to>
      <cdr:x>0.16308</cdr:x>
      <cdr:y>0.60173</cdr:y>
    </cdr:to>
    <cdr:sp macro="" textlink="Donnees2!$P$61">
      <cdr:nvSpPr>
        <cdr:cNvPr id="24" name="ZoneTexte 23"/>
        <cdr:cNvSpPr txBox="1"/>
      </cdr:nvSpPr>
      <cdr:spPr>
        <a:xfrm xmlns:a="http://schemas.openxmlformats.org/drawingml/2006/main">
          <a:off x="88603" y="3328505"/>
          <a:ext cx="1425059" cy="333821"/>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fld id="{1B6C0C3A-898E-4E75-8DB2-3F20C170D0D2}" type="TxLink">
            <a:rPr lang="en-US" sz="700" b="1" i="0" u="none" strike="noStrike">
              <a:solidFill>
                <a:schemeClr val="tx2"/>
              </a:solidFill>
              <a:latin typeface="Arial"/>
              <a:cs typeface="Arial"/>
            </a:rPr>
            <a:pPr/>
            <a:t>Accompagnement à la situation de handicap : 45,0</a:t>
          </a:fld>
          <a:endParaRPr lang="fr-FR" sz="700" b="1">
            <a:solidFill>
              <a:schemeClr val="tx2"/>
            </a:solidFill>
          </a:endParaRPr>
        </a:p>
      </cdr:txBody>
    </cdr:sp>
  </cdr:relSizeAnchor>
  <cdr:relSizeAnchor xmlns:cdr="http://schemas.openxmlformats.org/drawingml/2006/chartDrawing">
    <cdr:from>
      <cdr:x>0.90256</cdr:x>
      <cdr:y>0.96349</cdr:y>
    </cdr:from>
    <cdr:to>
      <cdr:x>1</cdr:x>
      <cdr:y>0.99791</cdr:y>
    </cdr:to>
    <cdr:sp macro="" textlink="">
      <cdr:nvSpPr>
        <cdr:cNvPr id="19" name="ZoneTexte 1"/>
        <cdr:cNvSpPr txBox="1"/>
      </cdr:nvSpPr>
      <cdr:spPr>
        <a:xfrm xmlns:a="http://schemas.openxmlformats.org/drawingml/2006/main">
          <a:off x="8381999" y="5865813"/>
          <a:ext cx="904875" cy="209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t>RERS</a:t>
          </a:r>
          <a:r>
            <a:rPr lang="fr-FR" sz="800" baseline="0"/>
            <a:t> 2022, </a:t>
          </a:r>
          <a:r>
            <a:rPr lang="fr-FR" sz="800"/>
            <a:t>DEPP</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86875" cy="608806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0.02688</cdr:x>
      <cdr:y>0.20039</cdr:y>
    </cdr:from>
    <cdr:to>
      <cdr:x>0.39755</cdr:x>
      <cdr:y>0.27471</cdr:y>
    </cdr:to>
    <cdr:sp macro="" textlink="">
      <cdr:nvSpPr>
        <cdr:cNvPr id="3" name="ZoneTexte 2"/>
        <cdr:cNvSpPr txBox="1"/>
      </cdr:nvSpPr>
      <cdr:spPr>
        <a:xfrm xmlns:a="http://schemas.openxmlformats.org/drawingml/2006/main">
          <a:off x="323850" y="1052513"/>
          <a:ext cx="4448175"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0.00546</cdr:x>
      <cdr:y>0.00862</cdr:y>
    </cdr:from>
    <cdr:to>
      <cdr:x>0.38439</cdr:x>
      <cdr:y>0.05748</cdr:y>
    </cdr:to>
    <cdr:sp macro="" textlink="">
      <cdr:nvSpPr>
        <cdr:cNvPr id="10" name="ZoneTexte 1"/>
        <cdr:cNvSpPr txBox="1"/>
      </cdr:nvSpPr>
      <cdr:spPr>
        <a:xfrm xmlns:a="http://schemas.openxmlformats.org/drawingml/2006/main">
          <a:off x="50757" y="51048"/>
          <a:ext cx="3515580" cy="287322"/>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latin typeface="Arial" panose="020B0604020202020204" pitchFamily="34" charset="0"/>
              <a:cs typeface="Arial" panose="020B0604020202020204" pitchFamily="34" charset="0"/>
            </a:rPr>
            <a:t>[5] Autres missions</a:t>
          </a:r>
          <a:r>
            <a:rPr lang="fr-FR" sz="900" b="1" baseline="0">
              <a:latin typeface="Arial" panose="020B0604020202020204" pitchFamily="34" charset="0"/>
              <a:cs typeface="Arial" panose="020B0604020202020204" pitchFamily="34" charset="0"/>
            </a:rPr>
            <a:t> non enseignantes</a:t>
          </a:r>
          <a:r>
            <a:rPr lang="fr-FR" sz="900" b="1">
              <a:latin typeface="Arial" panose="020B0604020202020204" pitchFamily="34" charset="0"/>
              <a:cs typeface="Arial" panose="020B0604020202020204" pitchFamily="34" charset="0"/>
            </a:rPr>
            <a:t>, </a:t>
          </a:r>
          <a:r>
            <a:rPr lang="fr-FR" sz="900" b="0">
              <a:latin typeface="Arial" panose="020B0604020202020204" pitchFamily="34" charset="0"/>
              <a:cs typeface="Arial" panose="020B0604020202020204" pitchFamily="34" charset="0"/>
            </a:rPr>
            <a:t>novembre 2021</a:t>
          </a:r>
        </a:p>
      </cdr:txBody>
    </cdr:sp>
  </cdr:relSizeAnchor>
  <cdr:relSizeAnchor xmlns:cdr="http://schemas.openxmlformats.org/drawingml/2006/chartDrawing">
    <cdr:from>
      <cdr:x>0.9564</cdr:x>
      <cdr:y>0.00904</cdr:y>
    </cdr:from>
    <cdr:to>
      <cdr:x>0.99795</cdr:x>
      <cdr:y>0.04652</cdr:y>
    </cdr:to>
    <cdr:sp macro="" textlink="">
      <cdr:nvSpPr>
        <cdr:cNvPr id="12" name="ZoneTexte 1"/>
        <cdr:cNvSpPr txBox="1"/>
      </cdr:nvSpPr>
      <cdr:spPr>
        <a:xfrm xmlns:a="http://schemas.openxmlformats.org/drawingml/2006/main">
          <a:off x="8863834" y="53465"/>
          <a:ext cx="397187" cy="2203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latin typeface="Arial" panose="020B0604020202020204" pitchFamily="34" charset="0"/>
              <a:cs typeface="Arial" panose="020B0604020202020204" pitchFamily="34" charset="0"/>
            </a:rPr>
            <a:t>Âge</a:t>
          </a:r>
        </a:p>
      </cdr:txBody>
    </cdr:sp>
  </cdr:relSizeAnchor>
  <cdr:relSizeAnchor xmlns:cdr="http://schemas.openxmlformats.org/drawingml/2006/chartDrawing">
    <cdr:from>
      <cdr:x>0.24104</cdr:x>
      <cdr:y>0.09624</cdr:y>
    </cdr:from>
    <cdr:to>
      <cdr:x>0.33274</cdr:x>
      <cdr:y>0.1303</cdr:y>
    </cdr:to>
    <cdr:sp macro="" textlink="">
      <cdr:nvSpPr>
        <cdr:cNvPr id="13" name="ZoneTexte 1"/>
        <cdr:cNvSpPr txBox="1"/>
      </cdr:nvSpPr>
      <cdr:spPr>
        <a:xfrm xmlns:a="http://schemas.openxmlformats.org/drawingml/2006/main">
          <a:off x="2198931" y="580855"/>
          <a:ext cx="857101" cy="2062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0.70469</cdr:x>
      <cdr:y>0.08288</cdr:y>
    </cdr:from>
    <cdr:to>
      <cdr:x>0.79739</cdr:x>
      <cdr:y>0.11645</cdr:y>
    </cdr:to>
    <cdr:sp macro="" textlink="">
      <cdr:nvSpPr>
        <cdr:cNvPr id="14" name="ZoneTexte 1"/>
        <cdr:cNvSpPr txBox="1"/>
      </cdr:nvSpPr>
      <cdr:spPr>
        <a:xfrm xmlns:a="http://schemas.openxmlformats.org/drawingml/2006/main">
          <a:off x="6544360" y="504561"/>
          <a:ext cx="860893" cy="2043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0.01216</cdr:x>
      <cdr:y>0.94631</cdr:y>
    </cdr:from>
    <cdr:to>
      <cdr:x>0.85753</cdr:x>
      <cdr:y>0.99395</cdr:y>
    </cdr:to>
    <cdr:sp macro="" textlink="">
      <cdr:nvSpPr>
        <cdr:cNvPr id="16" name="ZoneTexte 1"/>
        <cdr:cNvSpPr txBox="1"/>
      </cdr:nvSpPr>
      <cdr:spPr>
        <a:xfrm xmlns:a="http://schemas.openxmlformats.org/drawingml/2006/main">
          <a:off x="110717" y="5759302"/>
          <a:ext cx="7856318" cy="302752"/>
        </a:xfrm>
        <a:prstGeom xmlns:a="http://schemas.openxmlformats.org/drawingml/2006/main" prst="rect">
          <a:avLst/>
        </a:prstGeom>
        <a:solidFill xmlns:a="http://schemas.openxmlformats.org/drawingml/2006/main">
          <a:schemeClr val="bg1"/>
        </a:solidFill>
        <a:ln xmlns:a="http://schemas.openxmlformats.org/drawingml/2006/main" w="6350">
          <a:noFill/>
        </a:ln>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latin typeface="Arial" panose="020B0604020202020204" pitchFamily="34" charset="0"/>
              <a:cs typeface="Arial" panose="020B0604020202020204" pitchFamily="34" charset="0"/>
            </a:rPr>
            <a:t>Champ : France métropolitaine + DROM, personnels relevant</a:t>
          </a:r>
          <a:r>
            <a:rPr lang="fr-FR" sz="700" b="1" baseline="0">
              <a:latin typeface="Arial" panose="020B0604020202020204" pitchFamily="34" charset="0"/>
              <a:cs typeface="Arial" panose="020B0604020202020204" pitchFamily="34" charset="0"/>
            </a:rPr>
            <a:t> des missions non enseignantes (hors assistance éducative, voir Précisions)</a:t>
          </a:r>
          <a:r>
            <a:rPr lang="fr-FR" sz="700" b="1">
              <a:latin typeface="Arial" panose="020B0604020202020204" pitchFamily="34" charset="0"/>
              <a:cs typeface="Arial" panose="020B0604020202020204" pitchFamily="34" charset="0"/>
            </a:rPr>
            <a:t>.</a:t>
          </a:r>
        </a:p>
        <a:p xmlns:a="http://schemas.openxmlformats.org/drawingml/2006/main">
          <a:r>
            <a:rPr lang="fr-FR" sz="700">
              <a:latin typeface="Arial" panose="020B0604020202020204" pitchFamily="34" charset="0"/>
              <a:cs typeface="Arial" panose="020B0604020202020204" pitchFamily="34" charset="0"/>
            </a:rPr>
            <a:t>Source : DEPP, Panel des personnels issu de BSA, novembre 2021.</a:t>
          </a:r>
        </a:p>
      </cdr:txBody>
    </cdr:sp>
  </cdr:relSizeAnchor>
  <cdr:relSizeAnchor xmlns:cdr="http://schemas.openxmlformats.org/drawingml/2006/chartDrawing">
    <cdr:from>
      <cdr:x>0.03034</cdr:x>
      <cdr:y>0.10098</cdr:y>
    </cdr:from>
    <cdr:to>
      <cdr:x>0.14502</cdr:x>
      <cdr:y>0.1363</cdr:y>
    </cdr:to>
    <cdr:sp macro="" textlink="">
      <cdr:nvSpPr>
        <cdr:cNvPr id="5" name="ZoneTexte 4"/>
        <cdr:cNvSpPr txBox="1"/>
      </cdr:nvSpPr>
      <cdr:spPr>
        <a:xfrm xmlns:a="http://schemas.openxmlformats.org/drawingml/2006/main">
          <a:off x="274845" y="605485"/>
          <a:ext cx="1039458" cy="219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a:latin typeface="Arial" panose="020B0604020202020204" pitchFamily="34" charset="0"/>
              <a:cs typeface="Arial" panose="020B0604020202020204" pitchFamily="34" charset="0"/>
            </a:rPr>
            <a:t>Âge moyen hommes</a:t>
          </a:r>
          <a:br>
            <a:rPr lang="fr-FR" sz="700">
              <a:latin typeface="Arial" panose="020B0604020202020204" pitchFamily="34" charset="0"/>
              <a:cs typeface="Arial" panose="020B0604020202020204" pitchFamily="34" charset="0"/>
            </a:rPr>
          </a:br>
          <a:endParaRPr lang="fr-FR" sz="7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0.02935</cdr:x>
      <cdr:y>0.27036</cdr:y>
    </cdr:from>
    <cdr:to>
      <cdr:x>0.14507</cdr:x>
      <cdr:y>0.30223</cdr:y>
    </cdr:to>
    <cdr:sp macro="" textlink="">
      <cdr:nvSpPr>
        <cdr:cNvPr id="17" name="ZoneTexte 1"/>
        <cdr:cNvSpPr txBox="1"/>
      </cdr:nvSpPr>
      <cdr:spPr>
        <a:xfrm xmlns:a="http://schemas.openxmlformats.org/drawingml/2006/main">
          <a:off x="267881" y="1640963"/>
          <a:ext cx="1053806" cy="1924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femmes</a:t>
          </a:r>
        </a:p>
      </cdr:txBody>
    </cdr:sp>
  </cdr:relSizeAnchor>
  <cdr:relSizeAnchor xmlns:cdr="http://schemas.openxmlformats.org/drawingml/2006/chartDrawing">
    <cdr:from>
      <cdr:x>0.03014</cdr:x>
      <cdr:y>0.43533</cdr:y>
    </cdr:from>
    <cdr:to>
      <cdr:x>0.1403</cdr:x>
      <cdr:y>0.4849</cdr:y>
    </cdr:to>
    <cdr:sp macro="" textlink="">
      <cdr:nvSpPr>
        <cdr:cNvPr id="18" name="ZoneTexte 1"/>
        <cdr:cNvSpPr txBox="1"/>
      </cdr:nvSpPr>
      <cdr:spPr>
        <a:xfrm xmlns:a="http://schemas.openxmlformats.org/drawingml/2006/main">
          <a:off x="275264" y="2635901"/>
          <a:ext cx="1002120" cy="295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latin typeface="Arial" panose="020B0604020202020204" pitchFamily="34" charset="0"/>
              <a:cs typeface="Arial" panose="020B0604020202020204" pitchFamily="34" charset="0"/>
            </a:rPr>
            <a:t>Âge moyen </a:t>
          </a:r>
          <a:br>
            <a:rPr lang="fr-FR" sz="700">
              <a:latin typeface="Arial" panose="020B0604020202020204" pitchFamily="34" charset="0"/>
              <a:cs typeface="Arial" panose="020B0604020202020204" pitchFamily="34" charset="0"/>
            </a:rPr>
          </a:br>
          <a:r>
            <a:rPr lang="fr-FR" sz="700">
              <a:latin typeface="Arial" panose="020B0604020202020204" pitchFamily="34" charset="0"/>
              <a:cs typeface="Arial" panose="020B0604020202020204" pitchFamily="34" charset="0"/>
            </a:rPr>
            <a:t>hommes + femmes</a:t>
          </a:r>
        </a:p>
      </cdr:txBody>
    </cdr:sp>
  </cdr:relSizeAnchor>
  <cdr:relSizeAnchor xmlns:cdr="http://schemas.openxmlformats.org/drawingml/2006/chartDrawing">
    <cdr:from>
      <cdr:x>0.0288</cdr:x>
      <cdr:y>0.18206</cdr:y>
    </cdr:from>
    <cdr:to>
      <cdr:x>0.14586</cdr:x>
      <cdr:y>0.23489</cdr:y>
    </cdr:to>
    <cdr:sp macro="" textlink="Donnees2!$W$61">
      <cdr:nvSpPr>
        <cdr:cNvPr id="8" name="ZoneTexte 7"/>
        <cdr:cNvSpPr txBox="1"/>
      </cdr:nvSpPr>
      <cdr:spPr>
        <a:xfrm xmlns:a="http://schemas.openxmlformats.org/drawingml/2006/main">
          <a:off x="262773" y="1103537"/>
          <a:ext cx="1066298" cy="321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C85A4C6-E6C3-41FF-AD53-5DE7BD340638}" type="TxLink">
            <a:rPr lang="en-US" sz="700" b="1" i="0" u="none" strike="noStrike">
              <a:solidFill>
                <a:schemeClr val="tx2">
                  <a:lumMod val="40000"/>
                  <a:lumOff val="60000"/>
                </a:schemeClr>
              </a:solidFill>
              <a:latin typeface="Arial"/>
              <a:cs typeface="Arial"/>
            </a:rPr>
            <a:pPr/>
            <a:t>Autres missions non enseignantes : 45,4</a:t>
          </a:fld>
          <a:endParaRPr lang="fr-FR" sz="700" b="1">
            <a:solidFill>
              <a:schemeClr val="tx2">
                <a:lumMod val="40000"/>
                <a:lumOff val="60000"/>
              </a:schemeClr>
            </a:solidFill>
          </a:endParaRPr>
        </a:p>
      </cdr:txBody>
    </cdr:sp>
  </cdr:relSizeAnchor>
  <cdr:relSizeAnchor xmlns:cdr="http://schemas.openxmlformats.org/drawingml/2006/chartDrawing">
    <cdr:from>
      <cdr:x>0.0301</cdr:x>
      <cdr:y>0.13341</cdr:y>
    </cdr:from>
    <cdr:to>
      <cdr:x>0.14977</cdr:x>
      <cdr:y>0.18471</cdr:y>
    </cdr:to>
    <cdr:sp macro="" textlink="Donnees2!$T$61">
      <cdr:nvSpPr>
        <cdr:cNvPr id="20" name="ZoneTexte 19"/>
        <cdr:cNvSpPr txBox="1"/>
      </cdr:nvSpPr>
      <cdr:spPr>
        <a:xfrm xmlns:a="http://schemas.openxmlformats.org/drawingml/2006/main">
          <a:off x="272570" y="804414"/>
          <a:ext cx="1090465" cy="315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098B940-687B-4466-B624-365ABF67765C}" type="TxLink">
            <a:rPr lang="en-US" sz="700" b="1" i="0" u="none" strike="noStrike">
              <a:solidFill>
                <a:schemeClr val="tx2"/>
              </a:solidFill>
              <a:latin typeface="Arial"/>
              <a:cs typeface="Arial"/>
            </a:rPr>
            <a:pPr/>
            <a:t>Direction et inspection : 51,9</a:t>
          </a:fld>
          <a:endParaRPr lang="fr-FR" sz="700" b="1">
            <a:solidFill>
              <a:schemeClr val="tx2"/>
            </a:solidFill>
          </a:endParaRPr>
        </a:p>
      </cdr:txBody>
    </cdr:sp>
  </cdr:relSizeAnchor>
  <cdr:relSizeAnchor xmlns:cdr="http://schemas.openxmlformats.org/drawingml/2006/chartDrawing">
    <cdr:from>
      <cdr:x>0.03038</cdr:x>
      <cdr:y>0.35622</cdr:y>
    </cdr:from>
    <cdr:to>
      <cdr:x>0.14795</cdr:x>
      <cdr:y>0.40744</cdr:y>
    </cdr:to>
    <cdr:sp macro="" textlink="Donnees2!$X$61">
      <cdr:nvSpPr>
        <cdr:cNvPr id="21" name="ZoneTexte 20"/>
        <cdr:cNvSpPr txBox="1"/>
      </cdr:nvSpPr>
      <cdr:spPr>
        <a:xfrm xmlns:a="http://schemas.openxmlformats.org/drawingml/2006/main">
          <a:off x="277538" y="2157491"/>
          <a:ext cx="1066299" cy="3086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8EB961F-F738-4341-A207-891CB182455F}" type="TxLink">
            <a:rPr lang="en-US" sz="700" b="1" i="0" u="none" strike="noStrike">
              <a:solidFill>
                <a:schemeClr val="tx2">
                  <a:lumMod val="40000"/>
                  <a:lumOff val="60000"/>
                </a:schemeClr>
              </a:solidFill>
              <a:latin typeface="Arial"/>
              <a:cs typeface="Arial"/>
            </a:rPr>
            <a:pPr/>
            <a:t>Autres missions non enseignantes : 45,0</a:t>
          </a:fld>
          <a:endParaRPr lang="fr-FR" sz="700" b="1">
            <a:solidFill>
              <a:schemeClr val="tx2">
                <a:lumMod val="40000"/>
                <a:lumOff val="60000"/>
              </a:schemeClr>
            </a:solidFill>
          </a:endParaRPr>
        </a:p>
      </cdr:txBody>
    </cdr:sp>
  </cdr:relSizeAnchor>
  <cdr:relSizeAnchor xmlns:cdr="http://schemas.openxmlformats.org/drawingml/2006/chartDrawing">
    <cdr:from>
      <cdr:x>0.03015</cdr:x>
      <cdr:y>0.30488</cdr:y>
    </cdr:from>
    <cdr:to>
      <cdr:x>0.14691</cdr:x>
      <cdr:y>0.36037</cdr:y>
    </cdr:to>
    <cdr:sp macro="" textlink="Donnees2!$U$61">
      <cdr:nvSpPr>
        <cdr:cNvPr id="22" name="ZoneTexte 21"/>
        <cdr:cNvSpPr txBox="1"/>
      </cdr:nvSpPr>
      <cdr:spPr>
        <a:xfrm xmlns:a="http://schemas.openxmlformats.org/drawingml/2006/main">
          <a:off x="275310" y="1846530"/>
          <a:ext cx="1061144" cy="33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84A19C-A6B5-49FB-9B4D-2673435AD647}" type="TxLink">
            <a:rPr lang="en-US" sz="700" b="1" i="0" u="none" strike="noStrike">
              <a:solidFill>
                <a:schemeClr val="tx2"/>
              </a:solidFill>
              <a:latin typeface="Arial"/>
              <a:cs typeface="Arial"/>
            </a:rPr>
            <a:pPr/>
            <a:t>Direction et inspection : 51,5</a:t>
          </a:fld>
          <a:endParaRPr lang="fr-FR" sz="700" b="1">
            <a:solidFill>
              <a:schemeClr val="tx2"/>
            </a:solidFill>
          </a:endParaRPr>
        </a:p>
      </cdr:txBody>
    </cdr:sp>
  </cdr:relSizeAnchor>
  <cdr:relSizeAnchor xmlns:cdr="http://schemas.openxmlformats.org/drawingml/2006/chartDrawing">
    <cdr:from>
      <cdr:x>0.03014</cdr:x>
      <cdr:y>0.54467</cdr:y>
    </cdr:from>
    <cdr:to>
      <cdr:x>0.14795</cdr:x>
      <cdr:y>0.60304</cdr:y>
    </cdr:to>
    <cdr:sp macro="" textlink="Donnees2!$Y$61">
      <cdr:nvSpPr>
        <cdr:cNvPr id="23" name="ZoneTexte 22"/>
        <cdr:cNvSpPr txBox="1"/>
      </cdr:nvSpPr>
      <cdr:spPr>
        <a:xfrm xmlns:a="http://schemas.openxmlformats.org/drawingml/2006/main">
          <a:off x="275264" y="3298379"/>
          <a:ext cx="1068573" cy="3491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9340EBA-6D0A-4F48-9284-0CE79C4779A7}" type="TxLink">
            <a:rPr lang="en-US" sz="700" b="1" i="0" u="none" strike="noStrike">
              <a:solidFill>
                <a:schemeClr val="tx2">
                  <a:lumMod val="40000"/>
                  <a:lumOff val="60000"/>
                </a:schemeClr>
              </a:solidFill>
              <a:latin typeface="Arial"/>
              <a:cs typeface="Arial"/>
            </a:rPr>
            <a:pPr/>
            <a:t>Autres missions non enseignantes : 45,1</a:t>
          </a:fld>
          <a:endParaRPr lang="fr-FR" sz="700" b="1">
            <a:solidFill>
              <a:schemeClr val="tx2">
                <a:lumMod val="40000"/>
                <a:lumOff val="60000"/>
              </a:schemeClr>
            </a:solidFill>
          </a:endParaRPr>
        </a:p>
      </cdr:txBody>
    </cdr:sp>
  </cdr:relSizeAnchor>
  <cdr:relSizeAnchor xmlns:cdr="http://schemas.openxmlformats.org/drawingml/2006/chartDrawing">
    <cdr:from>
      <cdr:x>0.02959</cdr:x>
      <cdr:y>0.49504</cdr:y>
    </cdr:from>
    <cdr:to>
      <cdr:x>0.15332</cdr:x>
      <cdr:y>0.54745</cdr:y>
    </cdr:to>
    <cdr:sp macro="" textlink="Donnees2!$V$61">
      <cdr:nvSpPr>
        <cdr:cNvPr id="24" name="ZoneTexte 23"/>
        <cdr:cNvSpPr txBox="1"/>
      </cdr:nvSpPr>
      <cdr:spPr>
        <a:xfrm xmlns:a="http://schemas.openxmlformats.org/drawingml/2006/main">
          <a:off x="272476" y="2997845"/>
          <a:ext cx="1132813" cy="3174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563AA32-9ADD-49A6-8410-CEDAF0C79921}" type="TxLink">
            <a:rPr lang="en-US" sz="700" b="1" i="0" u="none" strike="noStrike">
              <a:solidFill>
                <a:schemeClr val="tx2"/>
              </a:solidFill>
              <a:latin typeface="Arial"/>
              <a:cs typeface="Arial"/>
            </a:rPr>
            <a:pPr/>
            <a:t>Direction et inspection : 51,7</a:t>
          </a:fld>
          <a:endParaRPr lang="fr-FR" sz="700" b="1">
            <a:solidFill>
              <a:schemeClr val="tx2"/>
            </a:solidFill>
          </a:endParaRPr>
        </a:p>
      </cdr:txBody>
    </cdr:sp>
  </cdr:relSizeAnchor>
  <cdr:relSizeAnchor xmlns:cdr="http://schemas.openxmlformats.org/drawingml/2006/chartDrawing">
    <cdr:from>
      <cdr:x>0.90085</cdr:x>
      <cdr:y>0.9661</cdr:y>
    </cdr:from>
    <cdr:to>
      <cdr:x>1</cdr:x>
      <cdr:y>1</cdr:y>
    </cdr:to>
    <cdr:sp macro="" textlink="">
      <cdr:nvSpPr>
        <cdr:cNvPr id="19" name="ZoneTexte 1"/>
        <cdr:cNvSpPr txBox="1"/>
      </cdr:nvSpPr>
      <cdr:spPr>
        <a:xfrm xmlns:a="http://schemas.openxmlformats.org/drawingml/2006/main">
          <a:off x="8366126" y="5881678"/>
          <a:ext cx="920749" cy="2063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a:t>RERS 2022, DEPP</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topLeftCell="A16" zoomScaleNormal="100" zoomScaleSheetLayoutView="110" workbookViewId="0">
      <selection activeCell="A20" sqref="A20"/>
    </sheetView>
  </sheetViews>
  <sheetFormatPr baseColWidth="10" defaultRowHeight="12.75" x14ac:dyDescent="0.2"/>
  <cols>
    <col min="1" max="1" width="90.7109375" style="91" customWidth="1"/>
    <col min="2" max="16384" width="11.42578125" style="91"/>
  </cols>
  <sheetData>
    <row r="1" spans="1:1" x14ac:dyDescent="0.2">
      <c r="A1" s="90" t="s">
        <v>49</v>
      </c>
    </row>
    <row r="2" spans="1:1" x14ac:dyDescent="0.2">
      <c r="A2" s="92" t="str">
        <f ca="1">"Actualisé le "&amp;TEXT(TODAY(),"jj mmmm AAAA")</f>
        <v>Actualisé le 16 août 2022</v>
      </c>
    </row>
    <row r="3" spans="1:1" x14ac:dyDescent="0.2">
      <c r="A3" s="92"/>
    </row>
    <row r="4" spans="1:1" ht="27.75" x14ac:dyDescent="0.2">
      <c r="A4" s="93" t="s">
        <v>50</v>
      </c>
    </row>
    <row r="7" spans="1:1" ht="102" customHeight="1" x14ac:dyDescent="0.2">
      <c r="A7" s="94" t="s">
        <v>51</v>
      </c>
    </row>
    <row r="9" spans="1:1" x14ac:dyDescent="0.2">
      <c r="A9" s="95" t="s">
        <v>52</v>
      </c>
    </row>
    <row r="11" spans="1:1" ht="15.75" x14ac:dyDescent="0.2">
      <c r="A11" s="96" t="s">
        <v>53</v>
      </c>
    </row>
    <row r="12" spans="1:1" x14ac:dyDescent="0.2">
      <c r="A12" s="97"/>
    </row>
    <row r="13" spans="1:1" x14ac:dyDescent="0.2">
      <c r="A13" s="97"/>
    </row>
    <row r="14" spans="1:1" x14ac:dyDescent="0.2">
      <c r="A14" s="97"/>
    </row>
    <row r="15" spans="1:1" s="98" customFormat="1" ht="34.9" customHeight="1" x14ac:dyDescent="0.2"/>
    <row r="16" spans="1:1" ht="35.1" customHeight="1" x14ac:dyDescent="0.2">
      <c r="A16" s="99" t="s">
        <v>54</v>
      </c>
    </row>
    <row r="17" spans="1:1" x14ac:dyDescent="0.2">
      <c r="A17" s="100" t="s">
        <v>18</v>
      </c>
    </row>
    <row r="18" spans="1:1" x14ac:dyDescent="0.2">
      <c r="A18" s="109" t="s">
        <v>67</v>
      </c>
    </row>
    <row r="19" spans="1:1" x14ac:dyDescent="0.2">
      <c r="A19" s="109" t="s">
        <v>68</v>
      </c>
    </row>
    <row r="20" spans="1:1" x14ac:dyDescent="0.2">
      <c r="A20" s="109" t="s">
        <v>69</v>
      </c>
    </row>
    <row r="21" spans="1:1" x14ac:dyDescent="0.2">
      <c r="A21" s="109" t="s">
        <v>70</v>
      </c>
    </row>
    <row r="22" spans="1:1" x14ac:dyDescent="0.2">
      <c r="A22" s="100"/>
    </row>
    <row r="23" spans="1:1" x14ac:dyDescent="0.2">
      <c r="A23" s="100"/>
    </row>
    <row r="24" spans="1:1" x14ac:dyDescent="0.2">
      <c r="A24" s="100"/>
    </row>
    <row r="25" spans="1:1" ht="35.1" customHeight="1" x14ac:dyDescent="0.2">
      <c r="A25" s="101" t="s">
        <v>55</v>
      </c>
    </row>
    <row r="26" spans="1:1" ht="45" x14ac:dyDescent="0.2">
      <c r="A26" s="102" t="s">
        <v>56</v>
      </c>
    </row>
    <row r="27" spans="1:1" ht="35.1" customHeight="1" x14ac:dyDescent="0.2">
      <c r="A27" s="103" t="s">
        <v>57</v>
      </c>
    </row>
    <row r="28" spans="1:1" x14ac:dyDescent="0.2">
      <c r="A28" s="104" t="s">
        <v>58</v>
      </c>
    </row>
    <row r="29" spans="1:1" ht="35.1" customHeight="1" x14ac:dyDescent="0.2">
      <c r="A29" s="105" t="s">
        <v>59</v>
      </c>
    </row>
    <row r="30" spans="1:1" x14ac:dyDescent="0.2">
      <c r="A30" s="106" t="s">
        <v>60</v>
      </c>
    </row>
    <row r="31" spans="1:1" x14ac:dyDescent="0.2">
      <c r="A31" s="98"/>
    </row>
    <row r="32" spans="1:1" ht="22.5" x14ac:dyDescent="0.2">
      <c r="A32" s="107" t="s">
        <v>61</v>
      </c>
    </row>
    <row r="33" spans="1:1" x14ac:dyDescent="0.2">
      <c r="A33" s="108"/>
    </row>
    <row r="34" spans="1:1" x14ac:dyDescent="0.2">
      <c r="A34" s="101" t="s">
        <v>62</v>
      </c>
    </row>
    <row r="35" spans="1:1" x14ac:dyDescent="0.2">
      <c r="A35" s="108"/>
    </row>
    <row r="36" spans="1:1" x14ac:dyDescent="0.2">
      <c r="A36" s="108" t="s">
        <v>63</v>
      </c>
    </row>
    <row r="37" spans="1:1" x14ac:dyDescent="0.2">
      <c r="A37" s="108" t="s">
        <v>64</v>
      </c>
    </row>
    <row r="38" spans="1:1" x14ac:dyDescent="0.2">
      <c r="A38" s="108" t="s">
        <v>65</v>
      </c>
    </row>
    <row r="39" spans="1:1" x14ac:dyDescent="0.2">
      <c r="A39" s="108" t="s">
        <v>66</v>
      </c>
    </row>
    <row r="40" spans="1:1" x14ac:dyDescent="0.2">
      <c r="A40" s="98"/>
    </row>
    <row r="41" spans="1:1" x14ac:dyDescent="0.2">
      <c r="A41" s="98"/>
    </row>
    <row r="42" spans="1:1" x14ac:dyDescent="0.2">
      <c r="A42" s="98"/>
    </row>
    <row r="43" spans="1:1" x14ac:dyDescent="0.2">
      <c r="A43" s="98"/>
    </row>
    <row r="44" spans="1:1" x14ac:dyDescent="0.2">
      <c r="A44" s="98"/>
    </row>
    <row r="45" spans="1:1" x14ac:dyDescent="0.2">
      <c r="A45" s="98"/>
    </row>
    <row r="46" spans="1:1" x14ac:dyDescent="0.2">
      <c r="A46" s="98"/>
    </row>
    <row r="47" spans="1:1" x14ac:dyDescent="0.2">
      <c r="A47" s="98"/>
    </row>
    <row r="48" spans="1:1" x14ac:dyDescent="0.2">
      <c r="A48" s="98"/>
    </row>
    <row r="49" spans="1:1" x14ac:dyDescent="0.2">
      <c r="A49" s="98"/>
    </row>
    <row r="50" spans="1:1" x14ac:dyDescent="0.2">
      <c r="A50" s="98"/>
    </row>
    <row r="51" spans="1:1" x14ac:dyDescent="0.2">
      <c r="A51" s="98"/>
    </row>
    <row r="52" spans="1:1" x14ac:dyDescent="0.2">
      <c r="A52" s="98"/>
    </row>
    <row r="53" spans="1:1" x14ac:dyDescent="0.2">
      <c r="A53" s="98"/>
    </row>
    <row r="54" spans="1:1" x14ac:dyDescent="0.2">
      <c r="A54" s="98"/>
    </row>
    <row r="55" spans="1:1" x14ac:dyDescent="0.2">
      <c r="A55" s="98"/>
    </row>
    <row r="56" spans="1:1" x14ac:dyDescent="0.2">
      <c r="A56" s="98"/>
    </row>
    <row r="57" spans="1:1" x14ac:dyDescent="0.2">
      <c r="A57" s="98"/>
    </row>
    <row r="58" spans="1:1" x14ac:dyDescent="0.2">
      <c r="A58" s="98"/>
    </row>
    <row r="59" spans="1:1" x14ac:dyDescent="0.2">
      <c r="A59" s="98"/>
    </row>
    <row r="60" spans="1:1" x14ac:dyDescent="0.2">
      <c r="A60" s="98"/>
    </row>
    <row r="61" spans="1:1" x14ac:dyDescent="0.2">
      <c r="A61" s="98"/>
    </row>
    <row r="62" spans="1:1" x14ac:dyDescent="0.2">
      <c r="A62" s="98"/>
    </row>
    <row r="63" spans="1:1" x14ac:dyDescent="0.2">
      <c r="A63" s="98"/>
    </row>
    <row r="64" spans="1:1" x14ac:dyDescent="0.2">
      <c r="A64" s="98"/>
    </row>
    <row r="65" spans="1:1" x14ac:dyDescent="0.2">
      <c r="A65" s="98"/>
    </row>
    <row r="66" spans="1:1" x14ac:dyDescent="0.2">
      <c r="A66" s="98"/>
    </row>
    <row r="67" spans="1:1" x14ac:dyDescent="0.2">
      <c r="A67" s="98"/>
    </row>
    <row r="68" spans="1:1" x14ac:dyDescent="0.2">
      <c r="A68" s="98"/>
    </row>
    <row r="69" spans="1:1" x14ac:dyDescent="0.2">
      <c r="A69" s="98"/>
    </row>
    <row r="70" spans="1:1" x14ac:dyDescent="0.2">
      <c r="A70" s="98"/>
    </row>
    <row r="71" spans="1:1" x14ac:dyDescent="0.2">
      <c r="A71" s="98"/>
    </row>
    <row r="72" spans="1:1" x14ac:dyDescent="0.2">
      <c r="A72" s="98"/>
    </row>
    <row r="73" spans="1:1" x14ac:dyDescent="0.2">
      <c r="A73" s="98"/>
    </row>
    <row r="74" spans="1:1" x14ac:dyDescent="0.2">
      <c r="A74" s="98"/>
    </row>
    <row r="75" spans="1:1" x14ac:dyDescent="0.2">
      <c r="A75" s="98"/>
    </row>
    <row r="76" spans="1:1" x14ac:dyDescent="0.2">
      <c r="A76" s="98"/>
    </row>
    <row r="77" spans="1:1" x14ac:dyDescent="0.2">
      <c r="A77" s="98"/>
    </row>
    <row r="78" spans="1:1" x14ac:dyDescent="0.2">
      <c r="A78" s="98"/>
    </row>
    <row r="79" spans="1:1" x14ac:dyDescent="0.2">
      <c r="A79" s="98"/>
    </row>
    <row r="80" spans="1:1" x14ac:dyDescent="0.2">
      <c r="A80" s="98"/>
    </row>
    <row r="81" spans="1:1" x14ac:dyDescent="0.2">
      <c r="A81" s="98"/>
    </row>
    <row r="82" spans="1:1" x14ac:dyDescent="0.2">
      <c r="A82" s="98"/>
    </row>
    <row r="83" spans="1:1" x14ac:dyDescent="0.2">
      <c r="A83" s="98"/>
    </row>
    <row r="84" spans="1:1" x14ac:dyDescent="0.2">
      <c r="A84" s="98"/>
    </row>
    <row r="85" spans="1:1" x14ac:dyDescent="0.2">
      <c r="A85" s="98"/>
    </row>
    <row r="86" spans="1:1" x14ac:dyDescent="0.2">
      <c r="A86" s="98"/>
    </row>
    <row r="87" spans="1:1" x14ac:dyDescent="0.2">
      <c r="A87" s="98"/>
    </row>
    <row r="88" spans="1:1" x14ac:dyDescent="0.2">
      <c r="A88" s="98"/>
    </row>
    <row r="89" spans="1:1" x14ac:dyDescent="0.2">
      <c r="A89" s="98"/>
    </row>
    <row r="90" spans="1:1" x14ac:dyDescent="0.2">
      <c r="A90" s="98"/>
    </row>
    <row r="91" spans="1:1" x14ac:dyDescent="0.2">
      <c r="A91" s="98"/>
    </row>
    <row r="92" spans="1:1" x14ac:dyDescent="0.2">
      <c r="A92" s="98"/>
    </row>
    <row r="93" spans="1:1" x14ac:dyDescent="0.2">
      <c r="A93" s="98"/>
    </row>
    <row r="94" spans="1:1" x14ac:dyDescent="0.2">
      <c r="A94" s="98"/>
    </row>
    <row r="95" spans="1:1" x14ac:dyDescent="0.2">
      <c r="A95" s="98"/>
    </row>
    <row r="96" spans="1:1" x14ac:dyDescent="0.2">
      <c r="A96" s="98"/>
    </row>
    <row r="97" spans="1:1" x14ac:dyDescent="0.2">
      <c r="A97" s="98"/>
    </row>
    <row r="98" spans="1:1" x14ac:dyDescent="0.2">
      <c r="A98" s="98"/>
    </row>
    <row r="99" spans="1:1" x14ac:dyDescent="0.2">
      <c r="A99" s="98"/>
    </row>
    <row r="100" spans="1:1" x14ac:dyDescent="0.2">
      <c r="A100" s="9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T35"/>
  <sheetViews>
    <sheetView zoomScaleNormal="100" workbookViewId="0">
      <selection activeCell="K5" sqref="K5"/>
    </sheetView>
  </sheetViews>
  <sheetFormatPr baseColWidth="10" defaultRowHeight="14.25" x14ac:dyDescent="0.2"/>
  <cols>
    <col min="1" max="1" width="42.42578125" style="71" customWidth="1"/>
    <col min="2" max="20" width="7.85546875" style="71" customWidth="1"/>
    <col min="21" max="16384" width="11.42578125" style="71"/>
  </cols>
  <sheetData>
    <row r="1" spans="1:20" ht="15.75" x14ac:dyDescent="0.25">
      <c r="A1" s="110" t="s">
        <v>48</v>
      </c>
      <c r="B1" s="110"/>
      <c r="C1" s="110"/>
      <c r="D1" s="110"/>
      <c r="E1" s="110"/>
      <c r="F1" s="110"/>
      <c r="G1" s="111"/>
    </row>
    <row r="3" spans="1:20" x14ac:dyDescent="0.2">
      <c r="A3" s="72" t="s">
        <v>18</v>
      </c>
      <c r="B3" s="72"/>
      <c r="C3" s="72"/>
      <c r="D3" s="72"/>
      <c r="E3" s="72"/>
      <c r="F3" s="72"/>
      <c r="G3" s="72"/>
      <c r="H3" s="72"/>
      <c r="I3" s="72"/>
      <c r="L3" s="72"/>
    </row>
    <row r="4" spans="1:20" x14ac:dyDescent="0.2">
      <c r="A4" s="72"/>
      <c r="B4" s="72"/>
      <c r="C4" s="72"/>
      <c r="D4" s="72"/>
      <c r="E4" s="72"/>
      <c r="F4" s="72"/>
      <c r="G4" s="72"/>
      <c r="H4" s="72"/>
      <c r="I4" s="72"/>
    </row>
    <row r="5" spans="1:20" x14ac:dyDescent="0.2">
      <c r="A5" s="72"/>
      <c r="B5" s="72"/>
      <c r="C5" s="72"/>
      <c r="D5" s="72"/>
      <c r="E5" s="72"/>
      <c r="F5" s="72"/>
      <c r="G5" s="72"/>
      <c r="H5" s="72"/>
      <c r="I5" s="72"/>
    </row>
    <row r="7" spans="1:20" x14ac:dyDescent="0.2">
      <c r="Q7" s="73"/>
      <c r="R7" s="73"/>
      <c r="S7" s="73"/>
      <c r="T7" s="73"/>
    </row>
    <row r="8" spans="1:20" x14ac:dyDescent="0.2">
      <c r="Q8" s="74"/>
      <c r="R8" s="74"/>
      <c r="S8" s="74"/>
      <c r="T8" s="75"/>
    </row>
    <row r="9" spans="1:20" x14ac:dyDescent="0.2">
      <c r="H9" s="76"/>
      <c r="I9" s="73"/>
      <c r="J9" s="73"/>
      <c r="K9" s="73"/>
      <c r="L9" s="73"/>
      <c r="M9" s="73"/>
      <c r="N9" s="73"/>
      <c r="Q9" s="74"/>
      <c r="R9" s="74"/>
      <c r="S9" s="74"/>
      <c r="T9" s="75"/>
    </row>
    <row r="10" spans="1:20" x14ac:dyDescent="0.2">
      <c r="H10" s="77"/>
      <c r="I10" s="78"/>
      <c r="J10" s="78"/>
      <c r="K10" s="78"/>
      <c r="L10" s="78"/>
      <c r="M10" s="79"/>
      <c r="N10" s="79"/>
      <c r="Q10" s="74"/>
      <c r="R10" s="74"/>
      <c r="S10" s="74"/>
      <c r="T10" s="75"/>
    </row>
    <row r="11" spans="1:20" x14ac:dyDescent="0.2">
      <c r="H11" s="77"/>
      <c r="I11" s="78"/>
      <c r="J11" s="78"/>
      <c r="K11" s="78"/>
      <c r="L11" s="78"/>
      <c r="M11" s="79"/>
      <c r="N11" s="79"/>
      <c r="Q11" s="74"/>
      <c r="R11" s="74"/>
      <c r="S11" s="74"/>
      <c r="T11" s="75"/>
    </row>
    <row r="12" spans="1:20" x14ac:dyDescent="0.2">
      <c r="H12" s="77"/>
      <c r="I12" s="78"/>
      <c r="J12" s="78"/>
      <c r="K12" s="78"/>
      <c r="L12" s="78"/>
      <c r="M12" s="79"/>
      <c r="N12" s="79"/>
      <c r="Q12" s="74"/>
      <c r="R12" s="74"/>
      <c r="S12" s="74"/>
      <c r="T12" s="75"/>
    </row>
    <row r="13" spans="1:20" x14ac:dyDescent="0.2">
      <c r="H13" s="77"/>
      <c r="I13" s="78"/>
      <c r="J13" s="78"/>
      <c r="K13" s="78"/>
      <c r="L13" s="78"/>
      <c r="M13" s="79"/>
      <c r="N13" s="79"/>
      <c r="Q13" s="74"/>
      <c r="R13" s="74"/>
      <c r="S13" s="74"/>
      <c r="T13" s="75"/>
    </row>
    <row r="14" spans="1:20" x14ac:dyDescent="0.2">
      <c r="H14" s="77"/>
      <c r="I14" s="78"/>
      <c r="J14" s="78"/>
      <c r="K14" s="78"/>
      <c r="L14" s="78"/>
      <c r="M14" s="79"/>
      <c r="N14" s="79"/>
      <c r="Q14" s="74"/>
      <c r="R14" s="74"/>
      <c r="S14" s="74"/>
      <c r="T14" s="75"/>
    </row>
    <row r="15" spans="1:20" x14ac:dyDescent="0.2">
      <c r="H15" s="77"/>
      <c r="I15" s="78"/>
      <c r="J15" s="78"/>
      <c r="K15" s="78"/>
      <c r="L15" s="78"/>
      <c r="M15" s="79"/>
      <c r="N15" s="79"/>
      <c r="Q15" s="74"/>
      <c r="R15" s="74"/>
      <c r="S15" s="74"/>
      <c r="T15" s="75"/>
    </row>
    <row r="16" spans="1:20" x14ac:dyDescent="0.2">
      <c r="H16" s="77"/>
      <c r="I16" s="78"/>
      <c r="J16" s="78"/>
      <c r="K16" s="78"/>
      <c r="L16" s="78"/>
      <c r="M16" s="79"/>
      <c r="N16" s="79"/>
      <c r="Q16" s="74"/>
      <c r="R16" s="74"/>
      <c r="S16" s="74"/>
      <c r="T16" s="75"/>
    </row>
    <row r="17" spans="1:20" x14ac:dyDescent="0.2">
      <c r="H17" s="77"/>
      <c r="I17" s="78"/>
      <c r="J17" s="78"/>
      <c r="K17" s="78"/>
      <c r="L17" s="78"/>
      <c r="M17" s="79"/>
      <c r="N17" s="79"/>
      <c r="Q17" s="74"/>
      <c r="R17" s="74"/>
      <c r="S17" s="74"/>
      <c r="T17" s="75"/>
    </row>
    <row r="18" spans="1:20" x14ac:dyDescent="0.2">
      <c r="H18" s="77"/>
      <c r="I18" s="78"/>
      <c r="J18" s="78"/>
      <c r="K18" s="78"/>
      <c r="L18" s="78"/>
      <c r="M18" s="79"/>
      <c r="N18" s="79"/>
      <c r="Q18" s="74"/>
      <c r="R18" s="80"/>
      <c r="S18" s="74"/>
      <c r="T18" s="81"/>
    </row>
    <row r="19" spans="1:20" x14ac:dyDescent="0.2">
      <c r="H19" s="77"/>
      <c r="I19" s="78"/>
      <c r="J19" s="78"/>
      <c r="K19" s="78"/>
      <c r="L19" s="78"/>
      <c r="M19" s="79"/>
      <c r="N19" s="79"/>
    </row>
    <row r="20" spans="1:20" x14ac:dyDescent="0.2">
      <c r="H20" s="77"/>
      <c r="I20" s="78"/>
      <c r="J20" s="78"/>
      <c r="K20" s="78"/>
      <c r="L20" s="78"/>
      <c r="M20" s="79"/>
      <c r="N20" s="79"/>
    </row>
    <row r="21" spans="1:20" x14ac:dyDescent="0.2">
      <c r="H21" s="77"/>
      <c r="I21" s="78"/>
      <c r="J21" s="78"/>
      <c r="K21" s="78"/>
      <c r="L21" s="78"/>
      <c r="M21" s="79"/>
      <c r="N21" s="79"/>
    </row>
    <row r="22" spans="1:20" x14ac:dyDescent="0.2">
      <c r="H22" s="77"/>
      <c r="I22" s="78"/>
      <c r="J22" s="78"/>
      <c r="K22" s="78"/>
      <c r="L22" s="78"/>
      <c r="M22" s="79"/>
      <c r="N22" s="79"/>
    </row>
    <row r="23" spans="1:20" ht="15" customHeight="1" x14ac:dyDescent="0.2">
      <c r="H23" s="89" t="s">
        <v>45</v>
      </c>
      <c r="J23" s="78"/>
      <c r="K23" s="78"/>
      <c r="S23" s="85"/>
    </row>
    <row r="24" spans="1:20" s="82" customFormat="1" ht="27" customHeight="1" x14ac:dyDescent="0.2">
      <c r="A24" s="113" t="s">
        <v>23</v>
      </c>
      <c r="B24" s="113"/>
      <c r="C24" s="113"/>
      <c r="D24" s="113"/>
      <c r="E24" s="113"/>
      <c r="F24" s="113"/>
      <c r="G24" s="113"/>
      <c r="H24" s="113"/>
      <c r="I24" s="86"/>
    </row>
    <row r="25" spans="1:20" customFormat="1" ht="16.5" customHeight="1" x14ac:dyDescent="0.25">
      <c r="A25" s="87" t="s">
        <v>44</v>
      </c>
      <c r="B25" s="87"/>
      <c r="C25" s="87"/>
      <c r="D25" s="87"/>
      <c r="E25" s="87"/>
      <c r="F25" s="87"/>
      <c r="G25" s="87"/>
      <c r="H25" s="87"/>
      <c r="I25" s="87"/>
    </row>
    <row r="26" spans="1:20" s="82" customFormat="1" ht="16.5" customHeight="1" x14ac:dyDescent="0.2">
      <c r="A26" s="112" t="s">
        <v>43</v>
      </c>
      <c r="B26" s="112"/>
      <c r="C26" s="112"/>
      <c r="D26" s="112"/>
      <c r="E26" s="112"/>
      <c r="F26" s="112"/>
      <c r="G26" s="112"/>
      <c r="H26" s="112"/>
      <c r="I26" s="112"/>
    </row>
    <row r="27" spans="1:20" x14ac:dyDescent="0.2">
      <c r="H27" s="77"/>
      <c r="I27" s="78"/>
    </row>
    <row r="28" spans="1:20" x14ac:dyDescent="0.2">
      <c r="A28" s="65"/>
      <c r="B28" s="66">
        <v>2015</v>
      </c>
      <c r="C28" s="66">
        <v>2016</v>
      </c>
      <c r="D28" s="66">
        <v>2017</v>
      </c>
      <c r="E28" s="66">
        <v>2018</v>
      </c>
      <c r="F28" s="66">
        <v>2019</v>
      </c>
      <c r="G28" s="66">
        <v>2020</v>
      </c>
      <c r="H28" s="66">
        <v>2021</v>
      </c>
    </row>
    <row r="29" spans="1:20" ht="12.75" customHeight="1" x14ac:dyDescent="0.2">
      <c r="A29" s="67" t="s">
        <v>14</v>
      </c>
      <c r="B29" s="68">
        <v>41.46</v>
      </c>
      <c r="C29" s="68">
        <v>41.64</v>
      </c>
      <c r="D29" s="68">
        <v>41.77</v>
      </c>
      <c r="E29" s="69">
        <v>42.06</v>
      </c>
      <c r="F29" s="69">
        <v>42.39</v>
      </c>
      <c r="G29" s="69">
        <v>42.61</v>
      </c>
      <c r="H29" s="81">
        <v>42.86</v>
      </c>
      <c r="I29" s="83"/>
    </row>
    <row r="30" spans="1:20" ht="12.75" customHeight="1" x14ac:dyDescent="0.2">
      <c r="A30" s="67" t="s">
        <v>15</v>
      </c>
      <c r="B30" s="69">
        <v>43.75</v>
      </c>
      <c r="C30" s="69">
        <v>43.87</v>
      </c>
      <c r="D30" s="69">
        <v>44.01</v>
      </c>
      <c r="E30" s="69">
        <v>44.26</v>
      </c>
      <c r="F30" s="69">
        <v>44.61</v>
      </c>
      <c r="G30" s="69">
        <v>44.85</v>
      </c>
      <c r="H30" s="81">
        <v>45.1</v>
      </c>
      <c r="I30" s="83"/>
    </row>
    <row r="31" spans="1:20" ht="12.75" customHeight="1" x14ac:dyDescent="0.2">
      <c r="A31" s="88" t="s">
        <v>46</v>
      </c>
      <c r="B31" s="81">
        <v>41.6</v>
      </c>
      <c r="C31" s="81">
        <v>42.24</v>
      </c>
      <c r="D31" s="81">
        <v>42.81</v>
      </c>
      <c r="E31" s="81">
        <v>43.77</v>
      </c>
      <c r="F31" s="81">
        <v>44.41</v>
      </c>
      <c r="G31" s="81">
        <v>44.61</v>
      </c>
      <c r="H31" s="81">
        <v>44.97</v>
      </c>
      <c r="I31" s="83"/>
    </row>
    <row r="32" spans="1:20" ht="12.75" customHeight="1" x14ac:dyDescent="0.2">
      <c r="A32" s="35" t="s">
        <v>47</v>
      </c>
      <c r="B32" s="69">
        <v>29.56</v>
      </c>
      <c r="C32" s="69">
        <v>29.66</v>
      </c>
      <c r="D32" s="69">
        <v>29.68</v>
      </c>
      <c r="E32" s="69">
        <v>29.65</v>
      </c>
      <c r="F32" s="69">
        <v>29.66</v>
      </c>
      <c r="G32" s="69">
        <v>29.44</v>
      </c>
      <c r="H32" s="81">
        <v>29.18</v>
      </c>
      <c r="I32" s="83"/>
    </row>
    <row r="33" spans="1:20" s="35" customFormat="1" ht="13.5" customHeight="1" x14ac:dyDescent="0.2">
      <c r="A33" s="67" t="s">
        <v>24</v>
      </c>
      <c r="B33" s="69">
        <v>46.51</v>
      </c>
      <c r="C33" s="69">
        <v>46.4</v>
      </c>
      <c r="D33" s="69">
        <v>46.36</v>
      </c>
      <c r="E33" s="69">
        <v>46.68</v>
      </c>
      <c r="F33" s="69">
        <v>47.05</v>
      </c>
      <c r="G33" s="69">
        <v>47.06</v>
      </c>
      <c r="H33" s="81">
        <v>46.13</v>
      </c>
      <c r="I33" s="83"/>
    </row>
    <row r="34" spans="1:20" x14ac:dyDescent="0.2">
      <c r="A34" s="65" t="s">
        <v>17</v>
      </c>
      <c r="B34" s="70">
        <v>42.55</v>
      </c>
      <c r="C34" s="70">
        <v>42.65</v>
      </c>
      <c r="D34" s="70">
        <v>42.77</v>
      </c>
      <c r="E34" s="70">
        <v>43.06</v>
      </c>
      <c r="F34" s="70">
        <v>43.42</v>
      </c>
      <c r="G34" s="70">
        <v>43.61</v>
      </c>
      <c r="H34" s="70">
        <v>43.74</v>
      </c>
      <c r="I34" s="83"/>
    </row>
    <row r="35" spans="1:20" x14ac:dyDescent="0.2">
      <c r="T35" s="83"/>
    </row>
  </sheetData>
  <mergeCells count="3">
    <mergeCell ref="A1:G1"/>
    <mergeCell ref="A26:I26"/>
    <mergeCell ref="A24:H24"/>
  </mergeCells>
  <pageMargins left="0.7" right="0.7" top="0.75" bottom="0.75"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3:Y60"/>
  <sheetViews>
    <sheetView topLeftCell="O1" zoomScaleNormal="100" workbookViewId="0">
      <selection activeCell="AB6" sqref="AB6"/>
    </sheetView>
  </sheetViews>
  <sheetFormatPr baseColWidth="10" defaultRowHeight="12.75" customHeight="1" x14ac:dyDescent="0.2"/>
  <cols>
    <col min="1" max="1" width="7.85546875" style="28" customWidth="1"/>
    <col min="2" max="25" width="7.85546875" style="35" customWidth="1"/>
    <col min="26" max="16384" width="11.42578125" style="35"/>
  </cols>
  <sheetData>
    <row r="3" spans="1:25" ht="12.75" customHeight="1" thickBot="1" x14ac:dyDescent="0.25"/>
    <row r="4" spans="1:25" s="22" customFormat="1" ht="25.5" customHeight="1" thickBot="1" x14ac:dyDescent="0.3">
      <c r="A4" s="115" t="s">
        <v>0</v>
      </c>
      <c r="B4" s="114" t="s">
        <v>6</v>
      </c>
      <c r="C4" s="114"/>
      <c r="D4" s="114"/>
      <c r="E4" s="114" t="s">
        <v>7</v>
      </c>
      <c r="F4" s="114"/>
      <c r="G4" s="114"/>
      <c r="H4" s="114" t="s">
        <v>8</v>
      </c>
      <c r="I4" s="114"/>
      <c r="J4" s="114"/>
      <c r="K4" s="114" t="s">
        <v>9</v>
      </c>
      <c r="L4" s="114"/>
      <c r="M4" s="114"/>
      <c r="N4" s="114" t="s">
        <v>11</v>
      </c>
      <c r="O4" s="114"/>
      <c r="P4" s="114"/>
      <c r="Q4" s="114" t="s">
        <v>10</v>
      </c>
      <c r="R4" s="114"/>
      <c r="S4" s="114"/>
      <c r="T4" s="114" t="s">
        <v>12</v>
      </c>
      <c r="U4" s="114"/>
      <c r="V4" s="114"/>
      <c r="W4" s="114" t="s">
        <v>13</v>
      </c>
      <c r="X4" s="114"/>
      <c r="Y4" s="114"/>
    </row>
    <row r="5" spans="1:25" s="28" customFormat="1" ht="12.75" customHeight="1" thickBot="1" x14ac:dyDescent="0.25">
      <c r="A5" s="116"/>
      <c r="B5" s="23" t="s">
        <v>4</v>
      </c>
      <c r="C5" s="24" t="s">
        <v>5</v>
      </c>
      <c r="D5" s="25" t="s">
        <v>3</v>
      </c>
      <c r="E5" s="26" t="s">
        <v>4</v>
      </c>
      <c r="F5" s="24" t="s">
        <v>5</v>
      </c>
      <c r="G5" s="27" t="s">
        <v>3</v>
      </c>
      <c r="H5" s="23" t="s">
        <v>4</v>
      </c>
      <c r="I5" s="24" t="s">
        <v>5</v>
      </c>
      <c r="J5" s="25" t="s">
        <v>3</v>
      </c>
      <c r="K5" s="26" t="s">
        <v>4</v>
      </c>
      <c r="L5" s="24" t="s">
        <v>5</v>
      </c>
      <c r="M5" s="27" t="s">
        <v>3</v>
      </c>
      <c r="N5" s="23" t="s">
        <v>4</v>
      </c>
      <c r="O5" s="24" t="s">
        <v>5</v>
      </c>
      <c r="P5" s="25" t="s">
        <v>3</v>
      </c>
      <c r="Q5" s="26" t="s">
        <v>4</v>
      </c>
      <c r="R5" s="24" t="s">
        <v>5</v>
      </c>
      <c r="S5" s="27" t="s">
        <v>3</v>
      </c>
      <c r="T5" s="23" t="s">
        <v>4</v>
      </c>
      <c r="U5" s="24" t="s">
        <v>5</v>
      </c>
      <c r="V5" s="25" t="s">
        <v>3</v>
      </c>
      <c r="W5" s="26" t="s">
        <v>4</v>
      </c>
      <c r="X5" s="24" t="s">
        <v>5</v>
      </c>
      <c r="Y5" s="27" t="s">
        <v>3</v>
      </c>
    </row>
    <row r="6" spans="1:25" ht="12.75" customHeight="1" x14ac:dyDescent="0.2">
      <c r="A6" s="29">
        <v>18</v>
      </c>
      <c r="B6" s="30"/>
      <c r="C6" s="31"/>
      <c r="D6" s="32"/>
      <c r="E6" s="33"/>
      <c r="F6" s="31"/>
      <c r="G6" s="34"/>
      <c r="H6" s="30"/>
      <c r="I6" s="31"/>
      <c r="J6" s="32"/>
      <c r="K6" s="33"/>
      <c r="L6" s="31"/>
      <c r="M6" s="34"/>
      <c r="N6" s="30">
        <v>1</v>
      </c>
      <c r="O6" s="31">
        <v>16</v>
      </c>
      <c r="P6" s="32">
        <v>17</v>
      </c>
      <c r="Q6" s="33">
        <v>71</v>
      </c>
      <c r="R6" s="31">
        <v>62</v>
      </c>
      <c r="S6" s="34">
        <v>133</v>
      </c>
      <c r="T6" s="30"/>
      <c r="U6" s="31"/>
      <c r="V6" s="32"/>
      <c r="W6" s="33">
        <v>17</v>
      </c>
      <c r="X6" s="31">
        <v>41</v>
      </c>
      <c r="Y6" s="34">
        <v>58</v>
      </c>
    </row>
    <row r="7" spans="1:25" ht="12.75" customHeight="1" x14ac:dyDescent="0.2">
      <c r="A7" s="36">
        <v>19</v>
      </c>
      <c r="B7" s="37"/>
      <c r="C7" s="38"/>
      <c r="D7" s="39"/>
      <c r="E7" s="40">
        <v>1</v>
      </c>
      <c r="F7" s="38"/>
      <c r="G7" s="41">
        <v>1</v>
      </c>
      <c r="H7" s="37"/>
      <c r="I7" s="38"/>
      <c r="J7" s="39"/>
      <c r="K7" s="40">
        <v>1</v>
      </c>
      <c r="L7" s="38">
        <v>2</v>
      </c>
      <c r="M7" s="41">
        <v>3</v>
      </c>
      <c r="N7" s="37">
        <v>27</v>
      </c>
      <c r="O7" s="38">
        <v>113</v>
      </c>
      <c r="P7" s="39">
        <v>140</v>
      </c>
      <c r="Q7" s="40">
        <v>337</v>
      </c>
      <c r="R7" s="38">
        <v>413</v>
      </c>
      <c r="S7" s="41">
        <v>750</v>
      </c>
      <c r="T7" s="37"/>
      <c r="U7" s="38"/>
      <c r="V7" s="39"/>
      <c r="W7" s="40">
        <v>175</v>
      </c>
      <c r="X7" s="38">
        <v>625</v>
      </c>
      <c r="Y7" s="41">
        <v>800</v>
      </c>
    </row>
    <row r="8" spans="1:25" ht="12.75" customHeight="1" x14ac:dyDescent="0.2">
      <c r="A8" s="29">
        <v>20</v>
      </c>
      <c r="B8" s="30"/>
      <c r="C8" s="31"/>
      <c r="D8" s="32"/>
      <c r="E8" s="33"/>
      <c r="F8" s="31">
        <v>1</v>
      </c>
      <c r="G8" s="34">
        <v>1</v>
      </c>
      <c r="H8" s="30">
        <v>3</v>
      </c>
      <c r="I8" s="31">
        <v>2</v>
      </c>
      <c r="J8" s="32">
        <v>5</v>
      </c>
      <c r="K8" s="33">
        <v>8</v>
      </c>
      <c r="L8" s="31">
        <v>2</v>
      </c>
      <c r="M8" s="34">
        <v>10</v>
      </c>
      <c r="N8" s="30">
        <v>54</v>
      </c>
      <c r="O8" s="31">
        <v>255</v>
      </c>
      <c r="P8" s="32">
        <v>309</v>
      </c>
      <c r="Q8" s="33">
        <v>866</v>
      </c>
      <c r="R8" s="31">
        <v>1142</v>
      </c>
      <c r="S8" s="34">
        <v>2008</v>
      </c>
      <c r="T8" s="30"/>
      <c r="U8" s="31"/>
      <c r="V8" s="32"/>
      <c r="W8" s="33">
        <v>384</v>
      </c>
      <c r="X8" s="31">
        <v>1218</v>
      </c>
      <c r="Y8" s="34">
        <v>1602</v>
      </c>
    </row>
    <row r="9" spans="1:25" ht="12.75" customHeight="1" x14ac:dyDescent="0.2">
      <c r="A9" s="36">
        <v>21</v>
      </c>
      <c r="B9" s="37"/>
      <c r="C9" s="38">
        <v>18</v>
      </c>
      <c r="D9" s="39">
        <v>18</v>
      </c>
      <c r="E9" s="40">
        <v>1</v>
      </c>
      <c r="F9" s="38">
        <v>81</v>
      </c>
      <c r="G9" s="41">
        <v>82</v>
      </c>
      <c r="H9" s="37">
        <v>22</v>
      </c>
      <c r="I9" s="38">
        <v>34</v>
      </c>
      <c r="J9" s="39">
        <v>56</v>
      </c>
      <c r="K9" s="40">
        <v>49</v>
      </c>
      <c r="L9" s="38">
        <v>76</v>
      </c>
      <c r="M9" s="41">
        <v>125</v>
      </c>
      <c r="N9" s="37">
        <v>65</v>
      </c>
      <c r="O9" s="38">
        <v>444</v>
      </c>
      <c r="P9" s="39">
        <v>509</v>
      </c>
      <c r="Q9" s="40">
        <v>1543</v>
      </c>
      <c r="R9" s="38">
        <v>2084</v>
      </c>
      <c r="S9" s="41">
        <v>3627</v>
      </c>
      <c r="T9" s="37"/>
      <c r="U9" s="38"/>
      <c r="V9" s="39"/>
      <c r="W9" s="40">
        <v>360</v>
      </c>
      <c r="X9" s="38">
        <v>1211</v>
      </c>
      <c r="Y9" s="41">
        <v>1571</v>
      </c>
    </row>
    <row r="10" spans="1:25" ht="12.75" customHeight="1" x14ac:dyDescent="0.2">
      <c r="A10" s="29">
        <v>22</v>
      </c>
      <c r="B10" s="37">
        <v>5</v>
      </c>
      <c r="C10" s="38">
        <v>144</v>
      </c>
      <c r="D10" s="39">
        <v>149</v>
      </c>
      <c r="E10" s="40">
        <v>103</v>
      </c>
      <c r="F10" s="38">
        <v>1500</v>
      </c>
      <c r="G10" s="41">
        <v>1603</v>
      </c>
      <c r="H10" s="37">
        <v>74</v>
      </c>
      <c r="I10" s="38">
        <v>135</v>
      </c>
      <c r="J10" s="39">
        <v>209</v>
      </c>
      <c r="K10" s="40">
        <v>485</v>
      </c>
      <c r="L10" s="38">
        <v>758</v>
      </c>
      <c r="M10" s="41">
        <v>1243</v>
      </c>
      <c r="N10" s="37">
        <v>111</v>
      </c>
      <c r="O10" s="38">
        <v>647</v>
      </c>
      <c r="P10" s="39">
        <v>758</v>
      </c>
      <c r="Q10" s="40">
        <v>1839</v>
      </c>
      <c r="R10" s="38">
        <v>2335</v>
      </c>
      <c r="S10" s="41">
        <v>4174</v>
      </c>
      <c r="T10" s="37"/>
      <c r="U10" s="38"/>
      <c r="V10" s="39"/>
      <c r="W10" s="40">
        <v>663</v>
      </c>
      <c r="X10" s="38">
        <v>2785</v>
      </c>
      <c r="Y10" s="41">
        <v>3448</v>
      </c>
    </row>
    <row r="11" spans="1:25" ht="12.75" customHeight="1" x14ac:dyDescent="0.2">
      <c r="A11" s="36">
        <v>23</v>
      </c>
      <c r="B11" s="37">
        <v>16</v>
      </c>
      <c r="C11" s="38">
        <v>357</v>
      </c>
      <c r="D11" s="39">
        <v>373</v>
      </c>
      <c r="E11" s="40">
        <v>287</v>
      </c>
      <c r="F11" s="38">
        <v>3061</v>
      </c>
      <c r="G11" s="41">
        <v>3348</v>
      </c>
      <c r="H11" s="37">
        <v>150</v>
      </c>
      <c r="I11" s="38">
        <v>306</v>
      </c>
      <c r="J11" s="39">
        <v>456</v>
      </c>
      <c r="K11" s="40">
        <v>1002</v>
      </c>
      <c r="L11" s="38">
        <v>1589</v>
      </c>
      <c r="M11" s="41">
        <v>2591</v>
      </c>
      <c r="N11" s="37">
        <v>127</v>
      </c>
      <c r="O11" s="38">
        <v>756</v>
      </c>
      <c r="P11" s="39">
        <v>883</v>
      </c>
      <c r="Q11" s="40">
        <v>2265</v>
      </c>
      <c r="R11" s="38">
        <v>2898</v>
      </c>
      <c r="S11" s="41">
        <v>5163</v>
      </c>
      <c r="T11" s="37"/>
      <c r="U11" s="38"/>
      <c r="V11" s="39"/>
      <c r="W11" s="40">
        <v>608</v>
      </c>
      <c r="X11" s="38">
        <v>2198</v>
      </c>
      <c r="Y11" s="41">
        <v>2806</v>
      </c>
    </row>
    <row r="12" spans="1:25" ht="12.75" customHeight="1" x14ac:dyDescent="0.2">
      <c r="A12" s="29">
        <v>24</v>
      </c>
      <c r="B12" s="37">
        <v>38</v>
      </c>
      <c r="C12" s="38">
        <v>539</v>
      </c>
      <c r="D12" s="39">
        <v>577</v>
      </c>
      <c r="E12" s="40">
        <v>479</v>
      </c>
      <c r="F12" s="38">
        <v>4146</v>
      </c>
      <c r="G12" s="41">
        <v>4625</v>
      </c>
      <c r="H12" s="37">
        <v>280</v>
      </c>
      <c r="I12" s="38">
        <v>505</v>
      </c>
      <c r="J12" s="39">
        <v>785</v>
      </c>
      <c r="K12" s="40">
        <v>1478</v>
      </c>
      <c r="L12" s="38">
        <v>2263</v>
      </c>
      <c r="M12" s="41">
        <v>3741</v>
      </c>
      <c r="N12" s="37">
        <v>154</v>
      </c>
      <c r="O12" s="38">
        <v>943</v>
      </c>
      <c r="P12" s="39">
        <v>1097</v>
      </c>
      <c r="Q12" s="40">
        <v>2188</v>
      </c>
      <c r="R12" s="38">
        <v>2870</v>
      </c>
      <c r="S12" s="41">
        <v>5058</v>
      </c>
      <c r="T12" s="37"/>
      <c r="U12" s="38"/>
      <c r="V12" s="39"/>
      <c r="W12" s="40">
        <v>428</v>
      </c>
      <c r="X12" s="38">
        <v>1529</v>
      </c>
      <c r="Y12" s="41">
        <v>1957</v>
      </c>
    </row>
    <row r="13" spans="1:25" ht="12.75" customHeight="1" x14ac:dyDescent="0.2">
      <c r="A13" s="36">
        <v>25</v>
      </c>
      <c r="B13" s="37">
        <v>45</v>
      </c>
      <c r="C13" s="38">
        <v>575</v>
      </c>
      <c r="D13" s="39">
        <v>620</v>
      </c>
      <c r="E13" s="40">
        <v>589</v>
      </c>
      <c r="F13" s="38">
        <v>4704</v>
      </c>
      <c r="G13" s="41">
        <v>5293</v>
      </c>
      <c r="H13" s="37">
        <v>375</v>
      </c>
      <c r="I13" s="38">
        <v>669</v>
      </c>
      <c r="J13" s="39">
        <v>1044</v>
      </c>
      <c r="K13" s="40">
        <v>1990</v>
      </c>
      <c r="L13" s="38">
        <v>2803</v>
      </c>
      <c r="M13" s="41">
        <v>4793</v>
      </c>
      <c r="N13" s="37">
        <v>134</v>
      </c>
      <c r="O13" s="38">
        <v>968</v>
      </c>
      <c r="P13" s="39">
        <v>1102</v>
      </c>
      <c r="Q13" s="40">
        <v>2039</v>
      </c>
      <c r="R13" s="38">
        <v>2539</v>
      </c>
      <c r="S13" s="41">
        <v>4578</v>
      </c>
      <c r="T13" s="37"/>
      <c r="U13" s="38"/>
      <c r="V13" s="39"/>
      <c r="W13" s="40">
        <v>398</v>
      </c>
      <c r="X13" s="38">
        <v>1226</v>
      </c>
      <c r="Y13" s="41">
        <v>1624</v>
      </c>
    </row>
    <row r="14" spans="1:25" ht="12.75" customHeight="1" x14ac:dyDescent="0.2">
      <c r="A14" s="29">
        <v>26</v>
      </c>
      <c r="B14" s="37">
        <v>49</v>
      </c>
      <c r="C14" s="38">
        <v>595</v>
      </c>
      <c r="D14" s="39">
        <v>644</v>
      </c>
      <c r="E14" s="40">
        <v>708</v>
      </c>
      <c r="F14" s="38">
        <v>5051</v>
      </c>
      <c r="G14" s="41">
        <v>5759</v>
      </c>
      <c r="H14" s="37">
        <v>421</v>
      </c>
      <c r="I14" s="38">
        <v>697</v>
      </c>
      <c r="J14" s="39">
        <v>1118</v>
      </c>
      <c r="K14" s="40">
        <v>2173</v>
      </c>
      <c r="L14" s="38">
        <v>3176</v>
      </c>
      <c r="M14" s="41">
        <v>5349</v>
      </c>
      <c r="N14" s="37">
        <v>164</v>
      </c>
      <c r="O14" s="38">
        <v>1094</v>
      </c>
      <c r="P14" s="39">
        <v>1258</v>
      </c>
      <c r="Q14" s="40">
        <v>1814</v>
      </c>
      <c r="R14" s="38">
        <v>2272</v>
      </c>
      <c r="S14" s="41">
        <v>4086</v>
      </c>
      <c r="T14" s="37">
        <v>1</v>
      </c>
      <c r="U14" s="38">
        <v>2</v>
      </c>
      <c r="V14" s="39">
        <v>3</v>
      </c>
      <c r="W14" s="40">
        <v>331</v>
      </c>
      <c r="X14" s="38">
        <v>1100</v>
      </c>
      <c r="Y14" s="41">
        <v>1431</v>
      </c>
    </row>
    <row r="15" spans="1:25" ht="12.75" customHeight="1" x14ac:dyDescent="0.2">
      <c r="A15" s="36">
        <v>27</v>
      </c>
      <c r="B15" s="37">
        <v>42</v>
      </c>
      <c r="C15" s="38">
        <v>555</v>
      </c>
      <c r="D15" s="39">
        <v>597</v>
      </c>
      <c r="E15" s="40">
        <v>702</v>
      </c>
      <c r="F15" s="38">
        <v>5178</v>
      </c>
      <c r="G15" s="41">
        <v>5880</v>
      </c>
      <c r="H15" s="37">
        <v>499</v>
      </c>
      <c r="I15" s="38">
        <v>682</v>
      </c>
      <c r="J15" s="39">
        <v>1181</v>
      </c>
      <c r="K15" s="40">
        <v>2377</v>
      </c>
      <c r="L15" s="38">
        <v>3286</v>
      </c>
      <c r="M15" s="41">
        <v>5663</v>
      </c>
      <c r="N15" s="37">
        <v>166</v>
      </c>
      <c r="O15" s="38">
        <v>1091</v>
      </c>
      <c r="P15" s="39">
        <v>1257</v>
      </c>
      <c r="Q15" s="40">
        <v>1533</v>
      </c>
      <c r="R15" s="38">
        <v>1857</v>
      </c>
      <c r="S15" s="41">
        <v>3390</v>
      </c>
      <c r="T15" s="37">
        <v>1</v>
      </c>
      <c r="U15" s="38">
        <v>2</v>
      </c>
      <c r="V15" s="39">
        <v>3</v>
      </c>
      <c r="W15" s="40">
        <v>318</v>
      </c>
      <c r="X15" s="38">
        <v>1028</v>
      </c>
      <c r="Y15" s="41">
        <v>1346</v>
      </c>
    </row>
    <row r="16" spans="1:25" ht="12.75" customHeight="1" x14ac:dyDescent="0.2">
      <c r="A16" s="29">
        <v>28</v>
      </c>
      <c r="B16" s="37">
        <v>41</v>
      </c>
      <c r="C16" s="38">
        <v>577</v>
      </c>
      <c r="D16" s="39">
        <v>618</v>
      </c>
      <c r="E16" s="40">
        <v>778</v>
      </c>
      <c r="F16" s="38">
        <v>5370</v>
      </c>
      <c r="G16" s="41">
        <v>6148</v>
      </c>
      <c r="H16" s="37">
        <v>500</v>
      </c>
      <c r="I16" s="38">
        <v>703</v>
      </c>
      <c r="J16" s="39">
        <v>1203</v>
      </c>
      <c r="K16" s="40">
        <v>2541</v>
      </c>
      <c r="L16" s="38">
        <v>3435</v>
      </c>
      <c r="M16" s="41">
        <v>5976</v>
      </c>
      <c r="N16" s="37">
        <v>146</v>
      </c>
      <c r="O16" s="38">
        <v>1180</v>
      </c>
      <c r="P16" s="39">
        <v>1326</v>
      </c>
      <c r="Q16" s="40">
        <v>1284</v>
      </c>
      <c r="R16" s="38">
        <v>1602</v>
      </c>
      <c r="S16" s="41">
        <v>2886</v>
      </c>
      <c r="T16" s="37">
        <v>2</v>
      </c>
      <c r="U16" s="38">
        <v>2</v>
      </c>
      <c r="V16" s="39">
        <v>4</v>
      </c>
      <c r="W16" s="40">
        <v>337</v>
      </c>
      <c r="X16" s="38">
        <v>1000</v>
      </c>
      <c r="Y16" s="41">
        <v>1337</v>
      </c>
    </row>
    <row r="17" spans="1:25" ht="12.75" customHeight="1" x14ac:dyDescent="0.2">
      <c r="A17" s="36">
        <v>29</v>
      </c>
      <c r="B17" s="37">
        <v>64</v>
      </c>
      <c r="C17" s="38">
        <v>566</v>
      </c>
      <c r="D17" s="39">
        <v>630</v>
      </c>
      <c r="E17" s="40">
        <v>792</v>
      </c>
      <c r="F17" s="38">
        <v>5533</v>
      </c>
      <c r="G17" s="41">
        <v>6325</v>
      </c>
      <c r="H17" s="37">
        <v>525</v>
      </c>
      <c r="I17" s="38">
        <v>805</v>
      </c>
      <c r="J17" s="39">
        <v>1330</v>
      </c>
      <c r="K17" s="40">
        <v>2943</v>
      </c>
      <c r="L17" s="38">
        <v>3800</v>
      </c>
      <c r="M17" s="41">
        <v>6743</v>
      </c>
      <c r="N17" s="37">
        <v>193</v>
      </c>
      <c r="O17" s="38">
        <v>1303</v>
      </c>
      <c r="P17" s="39">
        <v>1496</v>
      </c>
      <c r="Q17" s="40">
        <v>1094</v>
      </c>
      <c r="R17" s="38">
        <v>1382</v>
      </c>
      <c r="S17" s="41">
        <v>2476</v>
      </c>
      <c r="T17" s="37">
        <v>5</v>
      </c>
      <c r="U17" s="38">
        <v>2</v>
      </c>
      <c r="V17" s="39">
        <v>7</v>
      </c>
      <c r="W17" s="40">
        <v>329</v>
      </c>
      <c r="X17" s="38">
        <v>1120</v>
      </c>
      <c r="Y17" s="41">
        <v>1449</v>
      </c>
    </row>
    <row r="18" spans="1:25" ht="12.75" customHeight="1" x14ac:dyDescent="0.2">
      <c r="A18" s="29">
        <v>30</v>
      </c>
      <c r="B18" s="37">
        <v>38</v>
      </c>
      <c r="C18" s="38">
        <v>572</v>
      </c>
      <c r="D18" s="39">
        <v>610</v>
      </c>
      <c r="E18" s="40">
        <v>871</v>
      </c>
      <c r="F18" s="38">
        <v>5723</v>
      </c>
      <c r="G18" s="41">
        <v>6594</v>
      </c>
      <c r="H18" s="37">
        <v>528</v>
      </c>
      <c r="I18" s="38">
        <v>891</v>
      </c>
      <c r="J18" s="39">
        <v>1419</v>
      </c>
      <c r="K18" s="40">
        <v>2883</v>
      </c>
      <c r="L18" s="38">
        <v>3961</v>
      </c>
      <c r="M18" s="41">
        <v>6844</v>
      </c>
      <c r="N18" s="37">
        <v>187</v>
      </c>
      <c r="O18" s="38">
        <v>1512</v>
      </c>
      <c r="P18" s="39">
        <v>1699</v>
      </c>
      <c r="Q18" s="40">
        <v>927</v>
      </c>
      <c r="R18" s="38">
        <v>1212</v>
      </c>
      <c r="S18" s="41">
        <v>2139</v>
      </c>
      <c r="T18" s="37">
        <v>7</v>
      </c>
      <c r="U18" s="38">
        <v>7</v>
      </c>
      <c r="V18" s="39">
        <v>14</v>
      </c>
      <c r="W18" s="40">
        <v>369</v>
      </c>
      <c r="X18" s="38">
        <v>1141</v>
      </c>
      <c r="Y18" s="41">
        <v>1510</v>
      </c>
    </row>
    <row r="19" spans="1:25" ht="12.75" customHeight="1" x14ac:dyDescent="0.2">
      <c r="A19" s="36">
        <v>31</v>
      </c>
      <c r="B19" s="37">
        <v>53</v>
      </c>
      <c r="C19" s="38">
        <v>687</v>
      </c>
      <c r="D19" s="39">
        <v>740</v>
      </c>
      <c r="E19" s="40">
        <v>863</v>
      </c>
      <c r="F19" s="38">
        <v>5762</v>
      </c>
      <c r="G19" s="41">
        <v>6625</v>
      </c>
      <c r="H19" s="37">
        <v>586</v>
      </c>
      <c r="I19" s="38">
        <v>930</v>
      </c>
      <c r="J19" s="39">
        <v>1516</v>
      </c>
      <c r="K19" s="40">
        <v>2984</v>
      </c>
      <c r="L19" s="38">
        <v>4174</v>
      </c>
      <c r="M19" s="41">
        <v>7158</v>
      </c>
      <c r="N19" s="37">
        <v>193</v>
      </c>
      <c r="O19" s="38">
        <v>1770</v>
      </c>
      <c r="P19" s="39">
        <v>1963</v>
      </c>
      <c r="Q19" s="40">
        <v>787</v>
      </c>
      <c r="R19" s="38">
        <v>1074</v>
      </c>
      <c r="S19" s="41">
        <v>1861</v>
      </c>
      <c r="T19" s="37">
        <v>12</v>
      </c>
      <c r="U19" s="38">
        <v>12</v>
      </c>
      <c r="V19" s="39">
        <v>24</v>
      </c>
      <c r="W19" s="40">
        <v>347</v>
      </c>
      <c r="X19" s="38">
        <v>1239</v>
      </c>
      <c r="Y19" s="41">
        <v>1586</v>
      </c>
    </row>
    <row r="20" spans="1:25" ht="12.75" customHeight="1" x14ac:dyDescent="0.2">
      <c r="A20" s="29">
        <v>32</v>
      </c>
      <c r="B20" s="37">
        <v>64</v>
      </c>
      <c r="C20" s="38">
        <v>768</v>
      </c>
      <c r="D20" s="39">
        <v>832</v>
      </c>
      <c r="E20" s="40">
        <v>877</v>
      </c>
      <c r="F20" s="38">
        <v>6092</v>
      </c>
      <c r="G20" s="41">
        <v>6969</v>
      </c>
      <c r="H20" s="37">
        <v>608</v>
      </c>
      <c r="I20" s="38">
        <v>1066</v>
      </c>
      <c r="J20" s="39">
        <v>1674</v>
      </c>
      <c r="K20" s="40">
        <v>2975</v>
      </c>
      <c r="L20" s="38">
        <v>4408</v>
      </c>
      <c r="M20" s="41">
        <v>7383</v>
      </c>
      <c r="N20" s="37">
        <v>174</v>
      </c>
      <c r="O20" s="38">
        <v>1983</v>
      </c>
      <c r="P20" s="39">
        <v>2157</v>
      </c>
      <c r="Q20" s="40">
        <v>637</v>
      </c>
      <c r="R20" s="38">
        <v>964</v>
      </c>
      <c r="S20" s="41">
        <v>1601</v>
      </c>
      <c r="T20" s="37">
        <v>15</v>
      </c>
      <c r="U20" s="38">
        <v>25</v>
      </c>
      <c r="V20" s="39">
        <v>40</v>
      </c>
      <c r="W20" s="40">
        <v>344</v>
      </c>
      <c r="X20" s="38">
        <v>1358</v>
      </c>
      <c r="Y20" s="41">
        <v>1702</v>
      </c>
    </row>
    <row r="21" spans="1:25" ht="12.75" customHeight="1" x14ac:dyDescent="0.2">
      <c r="A21" s="36">
        <v>33</v>
      </c>
      <c r="B21" s="37">
        <v>73</v>
      </c>
      <c r="C21" s="38">
        <v>870</v>
      </c>
      <c r="D21" s="39">
        <v>943</v>
      </c>
      <c r="E21" s="40">
        <v>869</v>
      </c>
      <c r="F21" s="38">
        <v>6355</v>
      </c>
      <c r="G21" s="41">
        <v>7224</v>
      </c>
      <c r="H21" s="37">
        <v>629</v>
      </c>
      <c r="I21" s="38">
        <v>1166</v>
      </c>
      <c r="J21" s="39">
        <v>1795</v>
      </c>
      <c r="K21" s="40">
        <v>3073</v>
      </c>
      <c r="L21" s="38">
        <v>4674</v>
      </c>
      <c r="M21" s="41">
        <v>7747</v>
      </c>
      <c r="N21" s="37">
        <v>221</v>
      </c>
      <c r="O21" s="38">
        <v>2202</v>
      </c>
      <c r="P21" s="39">
        <v>2423</v>
      </c>
      <c r="Q21" s="40">
        <v>535</v>
      </c>
      <c r="R21" s="38">
        <v>908</v>
      </c>
      <c r="S21" s="41">
        <v>1443</v>
      </c>
      <c r="T21" s="37">
        <v>25</v>
      </c>
      <c r="U21" s="38">
        <v>16</v>
      </c>
      <c r="V21" s="39">
        <v>41</v>
      </c>
      <c r="W21" s="40">
        <v>380</v>
      </c>
      <c r="X21" s="38">
        <v>1474</v>
      </c>
      <c r="Y21" s="41">
        <v>1854</v>
      </c>
    </row>
    <row r="22" spans="1:25" ht="12.75" customHeight="1" x14ac:dyDescent="0.2">
      <c r="A22" s="29">
        <v>34</v>
      </c>
      <c r="B22" s="37">
        <v>63</v>
      </c>
      <c r="C22" s="38">
        <v>920</v>
      </c>
      <c r="D22" s="39">
        <v>983</v>
      </c>
      <c r="E22" s="40">
        <v>937</v>
      </c>
      <c r="F22" s="38">
        <v>6446</v>
      </c>
      <c r="G22" s="41">
        <v>7383</v>
      </c>
      <c r="H22" s="37">
        <v>611</v>
      </c>
      <c r="I22" s="38">
        <v>1287</v>
      </c>
      <c r="J22" s="39">
        <v>1898</v>
      </c>
      <c r="K22" s="40">
        <v>3065</v>
      </c>
      <c r="L22" s="38">
        <v>4811</v>
      </c>
      <c r="M22" s="41">
        <v>7876</v>
      </c>
      <c r="N22" s="37">
        <v>214</v>
      </c>
      <c r="O22" s="38">
        <v>2353</v>
      </c>
      <c r="P22" s="39">
        <v>2567</v>
      </c>
      <c r="Q22" s="40">
        <v>431</v>
      </c>
      <c r="R22" s="38">
        <v>851</v>
      </c>
      <c r="S22" s="41">
        <v>1282</v>
      </c>
      <c r="T22" s="37">
        <v>39</v>
      </c>
      <c r="U22" s="38">
        <v>38</v>
      </c>
      <c r="V22" s="39">
        <v>77</v>
      </c>
      <c r="W22" s="40">
        <v>386</v>
      </c>
      <c r="X22" s="38">
        <v>1572</v>
      </c>
      <c r="Y22" s="41">
        <v>1958</v>
      </c>
    </row>
    <row r="23" spans="1:25" ht="12.75" customHeight="1" x14ac:dyDescent="0.2">
      <c r="A23" s="36">
        <v>35</v>
      </c>
      <c r="B23" s="37">
        <v>69</v>
      </c>
      <c r="C23" s="38">
        <v>1006</v>
      </c>
      <c r="D23" s="39">
        <v>1075</v>
      </c>
      <c r="E23" s="40">
        <v>1015</v>
      </c>
      <c r="F23" s="38">
        <v>7036</v>
      </c>
      <c r="G23" s="41">
        <v>8051</v>
      </c>
      <c r="H23" s="37">
        <v>684</v>
      </c>
      <c r="I23" s="38">
        <v>1302</v>
      </c>
      <c r="J23" s="39">
        <v>1986</v>
      </c>
      <c r="K23" s="40">
        <v>3078</v>
      </c>
      <c r="L23" s="38">
        <v>5135</v>
      </c>
      <c r="M23" s="41">
        <v>8213</v>
      </c>
      <c r="N23" s="37">
        <v>219</v>
      </c>
      <c r="O23" s="38">
        <v>2671</v>
      </c>
      <c r="P23" s="39">
        <v>2890</v>
      </c>
      <c r="Q23" s="40">
        <v>378</v>
      </c>
      <c r="R23" s="38">
        <v>781</v>
      </c>
      <c r="S23" s="41">
        <v>1159</v>
      </c>
      <c r="T23" s="37">
        <v>39</v>
      </c>
      <c r="U23" s="38">
        <v>57</v>
      </c>
      <c r="V23" s="39">
        <v>96</v>
      </c>
      <c r="W23" s="40">
        <v>398</v>
      </c>
      <c r="X23" s="38">
        <v>1663</v>
      </c>
      <c r="Y23" s="41">
        <v>2061</v>
      </c>
    </row>
    <row r="24" spans="1:25" ht="12.75" customHeight="1" x14ac:dyDescent="0.2">
      <c r="A24" s="29">
        <v>36</v>
      </c>
      <c r="B24" s="37">
        <v>71</v>
      </c>
      <c r="C24" s="38">
        <v>1111</v>
      </c>
      <c r="D24" s="39">
        <v>1182</v>
      </c>
      <c r="E24" s="40">
        <v>1158</v>
      </c>
      <c r="F24" s="38">
        <v>7681</v>
      </c>
      <c r="G24" s="41">
        <v>8839</v>
      </c>
      <c r="H24" s="37">
        <v>672</v>
      </c>
      <c r="I24" s="38">
        <v>1396</v>
      </c>
      <c r="J24" s="39">
        <v>2068</v>
      </c>
      <c r="K24" s="40">
        <v>3229</v>
      </c>
      <c r="L24" s="38">
        <v>5265</v>
      </c>
      <c r="M24" s="41">
        <v>8494</v>
      </c>
      <c r="N24" s="37">
        <v>242</v>
      </c>
      <c r="O24" s="38">
        <v>2842</v>
      </c>
      <c r="P24" s="39">
        <v>3084</v>
      </c>
      <c r="Q24" s="40">
        <v>310</v>
      </c>
      <c r="R24" s="38">
        <v>690</v>
      </c>
      <c r="S24" s="41">
        <v>1000</v>
      </c>
      <c r="T24" s="37">
        <v>67</v>
      </c>
      <c r="U24" s="38">
        <v>71</v>
      </c>
      <c r="V24" s="39">
        <v>138</v>
      </c>
      <c r="W24" s="40">
        <v>425</v>
      </c>
      <c r="X24" s="38">
        <v>1785</v>
      </c>
      <c r="Y24" s="41">
        <v>2210</v>
      </c>
    </row>
    <row r="25" spans="1:25" ht="12.75" customHeight="1" x14ac:dyDescent="0.2">
      <c r="A25" s="36">
        <v>37</v>
      </c>
      <c r="B25" s="37">
        <v>103</v>
      </c>
      <c r="C25" s="38">
        <v>1164</v>
      </c>
      <c r="D25" s="39">
        <v>1267</v>
      </c>
      <c r="E25" s="40">
        <v>1192</v>
      </c>
      <c r="F25" s="38">
        <v>8287</v>
      </c>
      <c r="G25" s="41">
        <v>9479</v>
      </c>
      <c r="H25" s="37">
        <v>757</v>
      </c>
      <c r="I25" s="38">
        <v>1417</v>
      </c>
      <c r="J25" s="39">
        <v>2174</v>
      </c>
      <c r="K25" s="40">
        <v>3097</v>
      </c>
      <c r="L25" s="38">
        <v>5384</v>
      </c>
      <c r="M25" s="41">
        <v>8481</v>
      </c>
      <c r="N25" s="37">
        <v>232</v>
      </c>
      <c r="O25" s="38">
        <v>3001</v>
      </c>
      <c r="P25" s="39">
        <v>3233</v>
      </c>
      <c r="Q25" s="40">
        <v>276</v>
      </c>
      <c r="R25" s="38">
        <v>684</v>
      </c>
      <c r="S25" s="41">
        <v>960</v>
      </c>
      <c r="T25" s="37">
        <v>75</v>
      </c>
      <c r="U25" s="38">
        <v>87</v>
      </c>
      <c r="V25" s="39">
        <v>162</v>
      </c>
      <c r="W25" s="40">
        <v>454</v>
      </c>
      <c r="X25" s="38">
        <v>1739</v>
      </c>
      <c r="Y25" s="41">
        <v>2193</v>
      </c>
    </row>
    <row r="26" spans="1:25" ht="12.75" customHeight="1" x14ac:dyDescent="0.2">
      <c r="A26" s="29">
        <v>38</v>
      </c>
      <c r="B26" s="37">
        <v>103</v>
      </c>
      <c r="C26" s="38">
        <v>1237</v>
      </c>
      <c r="D26" s="39">
        <v>1340</v>
      </c>
      <c r="E26" s="40">
        <v>1273</v>
      </c>
      <c r="F26" s="38">
        <v>8528</v>
      </c>
      <c r="G26" s="41">
        <v>9801</v>
      </c>
      <c r="H26" s="37">
        <v>768</v>
      </c>
      <c r="I26" s="38">
        <v>1441</v>
      </c>
      <c r="J26" s="39">
        <v>2209</v>
      </c>
      <c r="K26" s="40">
        <v>3273</v>
      </c>
      <c r="L26" s="38">
        <v>5674</v>
      </c>
      <c r="M26" s="41">
        <v>8947</v>
      </c>
      <c r="N26" s="37">
        <v>232</v>
      </c>
      <c r="O26" s="38">
        <v>3087</v>
      </c>
      <c r="P26" s="39">
        <v>3319</v>
      </c>
      <c r="Q26" s="40">
        <v>269</v>
      </c>
      <c r="R26" s="38">
        <v>597</v>
      </c>
      <c r="S26" s="41">
        <v>866</v>
      </c>
      <c r="T26" s="37">
        <v>94</v>
      </c>
      <c r="U26" s="38">
        <v>130</v>
      </c>
      <c r="V26" s="39">
        <v>224</v>
      </c>
      <c r="W26" s="40">
        <v>457</v>
      </c>
      <c r="X26" s="38">
        <v>1897</v>
      </c>
      <c r="Y26" s="41">
        <v>2354</v>
      </c>
    </row>
    <row r="27" spans="1:25" ht="12.75" customHeight="1" x14ac:dyDescent="0.2">
      <c r="A27" s="36">
        <v>39</v>
      </c>
      <c r="B27" s="37">
        <v>116</v>
      </c>
      <c r="C27" s="38">
        <v>1290</v>
      </c>
      <c r="D27" s="39">
        <v>1406</v>
      </c>
      <c r="E27" s="40">
        <v>1336</v>
      </c>
      <c r="F27" s="38">
        <v>9066</v>
      </c>
      <c r="G27" s="41">
        <v>10402</v>
      </c>
      <c r="H27" s="37">
        <v>780</v>
      </c>
      <c r="I27" s="38">
        <v>1535</v>
      </c>
      <c r="J27" s="39">
        <v>2315</v>
      </c>
      <c r="K27" s="40">
        <v>3615</v>
      </c>
      <c r="L27" s="38">
        <v>6066</v>
      </c>
      <c r="M27" s="41">
        <v>9681</v>
      </c>
      <c r="N27" s="37">
        <v>214</v>
      </c>
      <c r="O27" s="38">
        <v>3266</v>
      </c>
      <c r="P27" s="39">
        <v>3480</v>
      </c>
      <c r="Q27" s="40">
        <v>238</v>
      </c>
      <c r="R27" s="38">
        <v>611</v>
      </c>
      <c r="S27" s="41">
        <v>849</v>
      </c>
      <c r="T27" s="37">
        <v>136</v>
      </c>
      <c r="U27" s="38">
        <v>158</v>
      </c>
      <c r="V27" s="39">
        <v>294</v>
      </c>
      <c r="W27" s="40">
        <v>476</v>
      </c>
      <c r="X27" s="38">
        <v>1972</v>
      </c>
      <c r="Y27" s="41">
        <v>2448</v>
      </c>
    </row>
    <row r="28" spans="1:25" ht="12.75" customHeight="1" x14ac:dyDescent="0.2">
      <c r="A28" s="29">
        <v>40</v>
      </c>
      <c r="B28" s="37">
        <v>118</v>
      </c>
      <c r="C28" s="38">
        <v>1370</v>
      </c>
      <c r="D28" s="39">
        <v>1488</v>
      </c>
      <c r="E28" s="40">
        <v>1530</v>
      </c>
      <c r="F28" s="38">
        <v>9747</v>
      </c>
      <c r="G28" s="41">
        <v>11277</v>
      </c>
      <c r="H28" s="37">
        <v>836</v>
      </c>
      <c r="I28" s="38">
        <v>1656</v>
      </c>
      <c r="J28" s="39">
        <v>2492</v>
      </c>
      <c r="K28" s="40">
        <v>3961</v>
      </c>
      <c r="L28" s="38">
        <v>6537</v>
      </c>
      <c r="M28" s="41">
        <v>10498</v>
      </c>
      <c r="N28" s="37">
        <v>244</v>
      </c>
      <c r="O28" s="38">
        <v>3546</v>
      </c>
      <c r="P28" s="39">
        <v>3790</v>
      </c>
      <c r="Q28" s="40">
        <v>194</v>
      </c>
      <c r="R28" s="38">
        <v>559</v>
      </c>
      <c r="S28" s="41">
        <v>753</v>
      </c>
      <c r="T28" s="37">
        <v>161</v>
      </c>
      <c r="U28" s="38">
        <v>189</v>
      </c>
      <c r="V28" s="39">
        <v>350</v>
      </c>
      <c r="W28" s="40">
        <v>560</v>
      </c>
      <c r="X28" s="38">
        <v>2230</v>
      </c>
      <c r="Y28" s="41">
        <v>2790</v>
      </c>
    </row>
    <row r="29" spans="1:25" ht="12.75" customHeight="1" x14ac:dyDescent="0.2">
      <c r="A29" s="36">
        <v>41</v>
      </c>
      <c r="B29" s="37">
        <v>135</v>
      </c>
      <c r="C29" s="38">
        <v>1450</v>
      </c>
      <c r="D29" s="39">
        <v>1585</v>
      </c>
      <c r="E29" s="40">
        <v>1514</v>
      </c>
      <c r="F29" s="38">
        <v>10429</v>
      </c>
      <c r="G29" s="41">
        <v>11943</v>
      </c>
      <c r="H29" s="37">
        <v>857</v>
      </c>
      <c r="I29" s="38">
        <v>1778</v>
      </c>
      <c r="J29" s="39">
        <v>2635</v>
      </c>
      <c r="K29" s="40">
        <v>4546</v>
      </c>
      <c r="L29" s="38">
        <v>7283</v>
      </c>
      <c r="M29" s="41">
        <v>11829</v>
      </c>
      <c r="N29" s="37">
        <v>227</v>
      </c>
      <c r="O29" s="38">
        <v>3525</v>
      </c>
      <c r="P29" s="39">
        <v>3752</v>
      </c>
      <c r="Q29" s="40">
        <v>178</v>
      </c>
      <c r="R29" s="38">
        <v>518</v>
      </c>
      <c r="S29" s="41">
        <v>696</v>
      </c>
      <c r="T29" s="37">
        <v>207</v>
      </c>
      <c r="U29" s="38">
        <v>251</v>
      </c>
      <c r="V29" s="39">
        <v>458</v>
      </c>
      <c r="W29" s="40">
        <v>551</v>
      </c>
      <c r="X29" s="38">
        <v>2314</v>
      </c>
      <c r="Y29" s="41">
        <v>2865</v>
      </c>
    </row>
    <row r="30" spans="1:25" ht="12.75" customHeight="1" x14ac:dyDescent="0.2">
      <c r="A30" s="29">
        <v>42</v>
      </c>
      <c r="B30" s="37">
        <v>109</v>
      </c>
      <c r="C30" s="38">
        <v>1316</v>
      </c>
      <c r="D30" s="39">
        <v>1425</v>
      </c>
      <c r="E30" s="40">
        <v>1654</v>
      </c>
      <c r="F30" s="38">
        <v>10390</v>
      </c>
      <c r="G30" s="41">
        <v>12044</v>
      </c>
      <c r="H30" s="37">
        <v>928</v>
      </c>
      <c r="I30" s="38">
        <v>1904</v>
      </c>
      <c r="J30" s="39">
        <v>2832</v>
      </c>
      <c r="K30" s="40">
        <v>4592</v>
      </c>
      <c r="L30" s="38">
        <v>7608</v>
      </c>
      <c r="M30" s="41">
        <v>12200</v>
      </c>
      <c r="N30" s="37">
        <v>260</v>
      </c>
      <c r="O30" s="38">
        <v>3508</v>
      </c>
      <c r="P30" s="39">
        <v>3768</v>
      </c>
      <c r="Q30" s="40">
        <v>159</v>
      </c>
      <c r="R30" s="38">
        <v>474</v>
      </c>
      <c r="S30" s="41">
        <v>633</v>
      </c>
      <c r="T30" s="37">
        <v>217</v>
      </c>
      <c r="U30" s="38">
        <v>299</v>
      </c>
      <c r="V30" s="39">
        <v>516</v>
      </c>
      <c r="W30" s="40">
        <v>654</v>
      </c>
      <c r="X30" s="38">
        <v>2370</v>
      </c>
      <c r="Y30" s="41">
        <v>3024</v>
      </c>
    </row>
    <row r="31" spans="1:25" ht="12.75" customHeight="1" x14ac:dyDescent="0.2">
      <c r="A31" s="36">
        <v>43</v>
      </c>
      <c r="B31" s="37">
        <v>130</v>
      </c>
      <c r="C31" s="38">
        <v>1396</v>
      </c>
      <c r="D31" s="39">
        <v>1526</v>
      </c>
      <c r="E31" s="40">
        <v>1686</v>
      </c>
      <c r="F31" s="38">
        <v>10647</v>
      </c>
      <c r="G31" s="41">
        <v>12333</v>
      </c>
      <c r="H31" s="37">
        <v>972</v>
      </c>
      <c r="I31" s="38">
        <v>2034</v>
      </c>
      <c r="J31" s="39">
        <v>3006</v>
      </c>
      <c r="K31" s="40">
        <v>5034</v>
      </c>
      <c r="L31" s="38">
        <v>7961</v>
      </c>
      <c r="M31" s="41">
        <v>12995</v>
      </c>
      <c r="N31" s="37">
        <v>224</v>
      </c>
      <c r="O31" s="38">
        <v>3520</v>
      </c>
      <c r="P31" s="39">
        <v>3744</v>
      </c>
      <c r="Q31" s="40">
        <v>162</v>
      </c>
      <c r="R31" s="38">
        <v>428</v>
      </c>
      <c r="S31" s="41">
        <v>590</v>
      </c>
      <c r="T31" s="37">
        <v>294</v>
      </c>
      <c r="U31" s="38">
        <v>379</v>
      </c>
      <c r="V31" s="39">
        <v>673</v>
      </c>
      <c r="W31" s="40">
        <v>664</v>
      </c>
      <c r="X31" s="38">
        <v>2425</v>
      </c>
      <c r="Y31" s="41">
        <v>3089</v>
      </c>
    </row>
    <row r="32" spans="1:25" ht="12.75" customHeight="1" x14ac:dyDescent="0.2">
      <c r="A32" s="29">
        <v>44</v>
      </c>
      <c r="B32" s="37">
        <v>139</v>
      </c>
      <c r="C32" s="38">
        <v>1383</v>
      </c>
      <c r="D32" s="39">
        <v>1522</v>
      </c>
      <c r="E32" s="40">
        <v>1811</v>
      </c>
      <c r="F32" s="38">
        <v>10786</v>
      </c>
      <c r="G32" s="41">
        <v>12597</v>
      </c>
      <c r="H32" s="37">
        <v>1061</v>
      </c>
      <c r="I32" s="38">
        <v>2100</v>
      </c>
      <c r="J32" s="39">
        <v>3161</v>
      </c>
      <c r="K32" s="40">
        <v>5257</v>
      </c>
      <c r="L32" s="38">
        <v>8260</v>
      </c>
      <c r="M32" s="41">
        <v>13517</v>
      </c>
      <c r="N32" s="37">
        <v>242</v>
      </c>
      <c r="O32" s="38">
        <v>3590</v>
      </c>
      <c r="P32" s="39">
        <v>3832</v>
      </c>
      <c r="Q32" s="40">
        <v>125</v>
      </c>
      <c r="R32" s="38">
        <v>362</v>
      </c>
      <c r="S32" s="41">
        <v>487</v>
      </c>
      <c r="T32" s="37">
        <v>302</v>
      </c>
      <c r="U32" s="38">
        <v>365</v>
      </c>
      <c r="V32" s="39">
        <v>667</v>
      </c>
      <c r="W32" s="40">
        <v>735</v>
      </c>
      <c r="X32" s="38">
        <v>2663</v>
      </c>
      <c r="Y32" s="41">
        <v>3398</v>
      </c>
    </row>
    <row r="33" spans="1:25" ht="12.75" customHeight="1" x14ac:dyDescent="0.2">
      <c r="A33" s="36">
        <v>45</v>
      </c>
      <c r="B33" s="37">
        <v>131</v>
      </c>
      <c r="C33" s="38">
        <v>1379</v>
      </c>
      <c r="D33" s="39">
        <v>1510</v>
      </c>
      <c r="E33" s="40">
        <v>1761</v>
      </c>
      <c r="F33" s="38">
        <v>10743</v>
      </c>
      <c r="G33" s="41">
        <v>12504</v>
      </c>
      <c r="H33" s="37">
        <v>1010</v>
      </c>
      <c r="I33" s="38">
        <v>1999</v>
      </c>
      <c r="J33" s="39">
        <v>3009</v>
      </c>
      <c r="K33" s="40">
        <v>5146</v>
      </c>
      <c r="L33" s="38">
        <v>7735</v>
      </c>
      <c r="M33" s="41">
        <v>12881</v>
      </c>
      <c r="N33" s="37">
        <v>232</v>
      </c>
      <c r="O33" s="38">
        <v>3495</v>
      </c>
      <c r="P33" s="39">
        <v>3727</v>
      </c>
      <c r="Q33" s="40">
        <v>112</v>
      </c>
      <c r="R33" s="38">
        <v>311</v>
      </c>
      <c r="S33" s="41">
        <v>423</v>
      </c>
      <c r="T33" s="37">
        <v>374</v>
      </c>
      <c r="U33" s="38">
        <v>457</v>
      </c>
      <c r="V33" s="39">
        <v>831</v>
      </c>
      <c r="W33" s="40">
        <v>779</v>
      </c>
      <c r="X33" s="38">
        <v>2699</v>
      </c>
      <c r="Y33" s="41">
        <v>3478</v>
      </c>
    </row>
    <row r="34" spans="1:25" ht="12.75" customHeight="1" x14ac:dyDescent="0.2">
      <c r="A34" s="29">
        <v>46</v>
      </c>
      <c r="B34" s="37">
        <v>116</v>
      </c>
      <c r="C34" s="38">
        <v>1477</v>
      </c>
      <c r="D34" s="39">
        <v>1593</v>
      </c>
      <c r="E34" s="40">
        <v>1772</v>
      </c>
      <c r="F34" s="38">
        <v>10569</v>
      </c>
      <c r="G34" s="41">
        <v>12341</v>
      </c>
      <c r="H34" s="37">
        <v>982</v>
      </c>
      <c r="I34" s="38">
        <v>2140</v>
      </c>
      <c r="J34" s="39">
        <v>3122</v>
      </c>
      <c r="K34" s="40">
        <v>5260</v>
      </c>
      <c r="L34" s="38">
        <v>7468</v>
      </c>
      <c r="M34" s="41">
        <v>12728</v>
      </c>
      <c r="N34" s="37">
        <v>244</v>
      </c>
      <c r="O34" s="38">
        <v>3559</v>
      </c>
      <c r="P34" s="39">
        <v>3803</v>
      </c>
      <c r="Q34" s="40">
        <v>134</v>
      </c>
      <c r="R34" s="38">
        <v>311</v>
      </c>
      <c r="S34" s="41">
        <v>445</v>
      </c>
      <c r="T34" s="37">
        <v>419</v>
      </c>
      <c r="U34" s="38">
        <v>505</v>
      </c>
      <c r="V34" s="39">
        <v>924</v>
      </c>
      <c r="W34" s="40">
        <v>774</v>
      </c>
      <c r="X34" s="38">
        <v>2959</v>
      </c>
      <c r="Y34" s="41">
        <v>3733</v>
      </c>
    </row>
    <row r="35" spans="1:25" ht="12.75" customHeight="1" x14ac:dyDescent="0.2">
      <c r="A35" s="36">
        <v>47</v>
      </c>
      <c r="B35" s="37">
        <v>162</v>
      </c>
      <c r="C35" s="38">
        <v>1484</v>
      </c>
      <c r="D35" s="39">
        <v>1646</v>
      </c>
      <c r="E35" s="40">
        <v>1847</v>
      </c>
      <c r="F35" s="38">
        <v>10286</v>
      </c>
      <c r="G35" s="41">
        <v>12133</v>
      </c>
      <c r="H35" s="37">
        <v>1005</v>
      </c>
      <c r="I35" s="38">
        <v>2239</v>
      </c>
      <c r="J35" s="39">
        <v>3244</v>
      </c>
      <c r="K35" s="40">
        <v>5606</v>
      </c>
      <c r="L35" s="38">
        <v>7827</v>
      </c>
      <c r="M35" s="41">
        <v>13433</v>
      </c>
      <c r="N35" s="37">
        <v>259</v>
      </c>
      <c r="O35" s="38">
        <v>3731</v>
      </c>
      <c r="P35" s="39">
        <v>3990</v>
      </c>
      <c r="Q35" s="40">
        <v>113</v>
      </c>
      <c r="R35" s="38">
        <v>279</v>
      </c>
      <c r="S35" s="41">
        <v>392</v>
      </c>
      <c r="T35" s="37">
        <v>395</v>
      </c>
      <c r="U35" s="38">
        <v>541</v>
      </c>
      <c r="V35" s="39">
        <v>936</v>
      </c>
      <c r="W35" s="40">
        <v>906</v>
      </c>
      <c r="X35" s="38">
        <v>3178</v>
      </c>
      <c r="Y35" s="41">
        <v>4084</v>
      </c>
    </row>
    <row r="36" spans="1:25" ht="12.75" customHeight="1" x14ac:dyDescent="0.2">
      <c r="A36" s="29">
        <v>48</v>
      </c>
      <c r="B36" s="37">
        <v>124</v>
      </c>
      <c r="C36" s="38">
        <v>1458</v>
      </c>
      <c r="D36" s="39">
        <v>1582</v>
      </c>
      <c r="E36" s="40">
        <v>1708</v>
      </c>
      <c r="F36" s="38">
        <v>10161</v>
      </c>
      <c r="G36" s="41">
        <v>11869</v>
      </c>
      <c r="H36" s="37">
        <v>1090</v>
      </c>
      <c r="I36" s="38">
        <v>2295</v>
      </c>
      <c r="J36" s="39">
        <v>3385</v>
      </c>
      <c r="K36" s="40">
        <v>5882</v>
      </c>
      <c r="L36" s="38">
        <v>8169</v>
      </c>
      <c r="M36" s="41">
        <v>14051</v>
      </c>
      <c r="N36" s="37">
        <v>260</v>
      </c>
      <c r="O36" s="38">
        <v>3954</v>
      </c>
      <c r="P36" s="39">
        <v>4214</v>
      </c>
      <c r="Q36" s="40">
        <v>106</v>
      </c>
      <c r="R36" s="38">
        <v>238</v>
      </c>
      <c r="S36" s="41">
        <v>344</v>
      </c>
      <c r="T36" s="37">
        <v>558</v>
      </c>
      <c r="U36" s="38">
        <v>636</v>
      </c>
      <c r="V36" s="39">
        <v>1194</v>
      </c>
      <c r="W36" s="40">
        <v>1056</v>
      </c>
      <c r="X36" s="38">
        <v>3415</v>
      </c>
      <c r="Y36" s="41">
        <v>4471</v>
      </c>
    </row>
    <row r="37" spans="1:25" ht="12.75" customHeight="1" x14ac:dyDescent="0.2">
      <c r="A37" s="36">
        <v>49</v>
      </c>
      <c r="B37" s="37">
        <v>130</v>
      </c>
      <c r="C37" s="38">
        <v>1560</v>
      </c>
      <c r="D37" s="39">
        <v>1690</v>
      </c>
      <c r="E37" s="40">
        <v>1612</v>
      </c>
      <c r="F37" s="38">
        <v>9685</v>
      </c>
      <c r="G37" s="41">
        <v>11297</v>
      </c>
      <c r="H37" s="37">
        <v>1201</v>
      </c>
      <c r="I37" s="38">
        <v>2496</v>
      </c>
      <c r="J37" s="39">
        <v>3697</v>
      </c>
      <c r="K37" s="40">
        <v>5951</v>
      </c>
      <c r="L37" s="38">
        <v>8448</v>
      </c>
      <c r="M37" s="41">
        <v>14399</v>
      </c>
      <c r="N37" s="37">
        <v>227</v>
      </c>
      <c r="O37" s="38">
        <v>3748</v>
      </c>
      <c r="P37" s="39">
        <v>3975</v>
      </c>
      <c r="Q37" s="40">
        <v>85</v>
      </c>
      <c r="R37" s="38">
        <v>236</v>
      </c>
      <c r="S37" s="41">
        <v>321</v>
      </c>
      <c r="T37" s="37">
        <v>503</v>
      </c>
      <c r="U37" s="38">
        <v>672</v>
      </c>
      <c r="V37" s="39">
        <v>1175</v>
      </c>
      <c r="W37" s="40">
        <v>1061</v>
      </c>
      <c r="X37" s="38">
        <v>3520</v>
      </c>
      <c r="Y37" s="41">
        <v>4581</v>
      </c>
    </row>
    <row r="38" spans="1:25" ht="12.75" customHeight="1" x14ac:dyDescent="0.2">
      <c r="A38" s="29">
        <v>50</v>
      </c>
      <c r="B38" s="37">
        <v>130</v>
      </c>
      <c r="C38" s="38">
        <v>1480</v>
      </c>
      <c r="D38" s="39">
        <v>1610</v>
      </c>
      <c r="E38" s="40">
        <v>1438</v>
      </c>
      <c r="F38" s="38">
        <v>8912</v>
      </c>
      <c r="G38" s="41">
        <v>10350</v>
      </c>
      <c r="H38" s="37">
        <v>1122</v>
      </c>
      <c r="I38" s="38">
        <v>2535</v>
      </c>
      <c r="J38" s="39">
        <v>3657</v>
      </c>
      <c r="K38" s="40">
        <v>5838</v>
      </c>
      <c r="L38" s="38">
        <v>8328</v>
      </c>
      <c r="M38" s="41">
        <v>14166</v>
      </c>
      <c r="N38" s="37">
        <v>227</v>
      </c>
      <c r="O38" s="38">
        <v>3516</v>
      </c>
      <c r="P38" s="39">
        <v>3743</v>
      </c>
      <c r="Q38" s="40">
        <v>92</v>
      </c>
      <c r="R38" s="38">
        <v>204</v>
      </c>
      <c r="S38" s="41">
        <v>296</v>
      </c>
      <c r="T38" s="37">
        <v>577</v>
      </c>
      <c r="U38" s="38">
        <v>710</v>
      </c>
      <c r="V38" s="39">
        <v>1287</v>
      </c>
      <c r="W38" s="40">
        <v>1109</v>
      </c>
      <c r="X38" s="38">
        <v>3667</v>
      </c>
      <c r="Y38" s="41">
        <v>4776</v>
      </c>
    </row>
    <row r="39" spans="1:25" ht="12.75" customHeight="1" x14ac:dyDescent="0.2">
      <c r="A39" s="36">
        <v>51</v>
      </c>
      <c r="B39" s="37">
        <v>129</v>
      </c>
      <c r="C39" s="38">
        <v>1361</v>
      </c>
      <c r="D39" s="39">
        <v>1490</v>
      </c>
      <c r="E39" s="40">
        <v>1344</v>
      </c>
      <c r="F39" s="38">
        <v>8284</v>
      </c>
      <c r="G39" s="41">
        <v>9628</v>
      </c>
      <c r="H39" s="37">
        <v>1184</v>
      </c>
      <c r="I39" s="38">
        <v>2445</v>
      </c>
      <c r="J39" s="39">
        <v>3629</v>
      </c>
      <c r="K39" s="40">
        <v>5809</v>
      </c>
      <c r="L39" s="38">
        <v>8127</v>
      </c>
      <c r="M39" s="41">
        <v>13936</v>
      </c>
      <c r="N39" s="37">
        <v>232</v>
      </c>
      <c r="O39" s="38">
        <v>3411</v>
      </c>
      <c r="P39" s="39">
        <v>3643</v>
      </c>
      <c r="Q39" s="40">
        <v>64</v>
      </c>
      <c r="R39" s="38">
        <v>159</v>
      </c>
      <c r="S39" s="41">
        <v>223</v>
      </c>
      <c r="T39" s="37">
        <v>490</v>
      </c>
      <c r="U39" s="38">
        <v>659</v>
      </c>
      <c r="V39" s="39">
        <v>1149</v>
      </c>
      <c r="W39" s="40">
        <v>1095</v>
      </c>
      <c r="X39" s="38">
        <v>3587</v>
      </c>
      <c r="Y39" s="41">
        <v>4682</v>
      </c>
    </row>
    <row r="40" spans="1:25" ht="12.75" customHeight="1" x14ac:dyDescent="0.2">
      <c r="A40" s="29">
        <v>52</v>
      </c>
      <c r="B40" s="37">
        <v>107</v>
      </c>
      <c r="C40" s="38">
        <v>1257</v>
      </c>
      <c r="D40" s="39">
        <v>1364</v>
      </c>
      <c r="E40" s="40">
        <v>1346</v>
      </c>
      <c r="F40" s="38">
        <v>8093</v>
      </c>
      <c r="G40" s="41">
        <v>9439</v>
      </c>
      <c r="H40" s="37">
        <v>1188</v>
      </c>
      <c r="I40" s="38">
        <v>2239</v>
      </c>
      <c r="J40" s="39">
        <v>3427</v>
      </c>
      <c r="K40" s="40">
        <v>5612</v>
      </c>
      <c r="L40" s="38">
        <v>7727</v>
      </c>
      <c r="M40" s="41">
        <v>13339</v>
      </c>
      <c r="N40" s="37">
        <v>182</v>
      </c>
      <c r="O40" s="38">
        <v>3205</v>
      </c>
      <c r="P40" s="39">
        <v>3387</v>
      </c>
      <c r="Q40" s="40">
        <v>67</v>
      </c>
      <c r="R40" s="38">
        <v>150</v>
      </c>
      <c r="S40" s="41">
        <v>217</v>
      </c>
      <c r="T40" s="37">
        <v>530</v>
      </c>
      <c r="U40" s="38">
        <v>670</v>
      </c>
      <c r="V40" s="39">
        <v>1200</v>
      </c>
      <c r="W40" s="40">
        <v>1064</v>
      </c>
      <c r="X40" s="38">
        <v>3658</v>
      </c>
      <c r="Y40" s="41">
        <v>4722</v>
      </c>
    </row>
    <row r="41" spans="1:25" ht="12.75" customHeight="1" x14ac:dyDescent="0.2">
      <c r="A41" s="36">
        <v>53</v>
      </c>
      <c r="B41" s="37">
        <v>95</v>
      </c>
      <c r="C41" s="38">
        <v>1060</v>
      </c>
      <c r="D41" s="39">
        <v>1155</v>
      </c>
      <c r="E41" s="40">
        <v>1298</v>
      </c>
      <c r="F41" s="38">
        <v>7338</v>
      </c>
      <c r="G41" s="41">
        <v>8636</v>
      </c>
      <c r="H41" s="37">
        <v>1187</v>
      </c>
      <c r="I41" s="38">
        <v>2173</v>
      </c>
      <c r="J41" s="39">
        <v>3360</v>
      </c>
      <c r="K41" s="40">
        <v>5323</v>
      </c>
      <c r="L41" s="38">
        <v>7311</v>
      </c>
      <c r="M41" s="41">
        <v>12634</v>
      </c>
      <c r="N41" s="37">
        <v>215</v>
      </c>
      <c r="O41" s="38">
        <v>3015</v>
      </c>
      <c r="P41" s="39">
        <v>3230</v>
      </c>
      <c r="Q41" s="40">
        <v>70</v>
      </c>
      <c r="R41" s="38">
        <v>122</v>
      </c>
      <c r="S41" s="41">
        <v>192</v>
      </c>
      <c r="T41" s="37">
        <v>519</v>
      </c>
      <c r="U41" s="38">
        <v>681</v>
      </c>
      <c r="V41" s="39">
        <v>1200</v>
      </c>
      <c r="W41" s="40">
        <v>1024</v>
      </c>
      <c r="X41" s="38">
        <v>3582</v>
      </c>
      <c r="Y41" s="41">
        <v>4606</v>
      </c>
    </row>
    <row r="42" spans="1:25" ht="12.75" customHeight="1" x14ac:dyDescent="0.2">
      <c r="A42" s="29">
        <v>54</v>
      </c>
      <c r="B42" s="37">
        <v>89</v>
      </c>
      <c r="C42" s="38">
        <v>1052</v>
      </c>
      <c r="D42" s="39">
        <v>1141</v>
      </c>
      <c r="E42" s="40">
        <v>1265</v>
      </c>
      <c r="F42" s="38">
        <v>7043</v>
      </c>
      <c r="G42" s="41">
        <v>8308</v>
      </c>
      <c r="H42" s="37">
        <v>1126</v>
      </c>
      <c r="I42" s="38">
        <v>1982</v>
      </c>
      <c r="J42" s="39">
        <v>3108</v>
      </c>
      <c r="K42" s="40">
        <v>5225</v>
      </c>
      <c r="L42" s="38">
        <v>7072</v>
      </c>
      <c r="M42" s="41">
        <v>12297</v>
      </c>
      <c r="N42" s="37">
        <v>182</v>
      </c>
      <c r="O42" s="38">
        <v>2984</v>
      </c>
      <c r="P42" s="39">
        <v>3166</v>
      </c>
      <c r="Q42" s="40">
        <v>50</v>
      </c>
      <c r="R42" s="38">
        <v>131</v>
      </c>
      <c r="S42" s="41">
        <v>181</v>
      </c>
      <c r="T42" s="37">
        <v>497</v>
      </c>
      <c r="U42" s="38">
        <v>647</v>
      </c>
      <c r="V42" s="39">
        <v>1144</v>
      </c>
      <c r="W42" s="40">
        <v>963</v>
      </c>
      <c r="X42" s="38">
        <v>3329</v>
      </c>
      <c r="Y42" s="41">
        <v>4292</v>
      </c>
    </row>
    <row r="43" spans="1:25" ht="12.75" customHeight="1" x14ac:dyDescent="0.2">
      <c r="A43" s="36">
        <v>55</v>
      </c>
      <c r="B43" s="37">
        <v>68</v>
      </c>
      <c r="C43" s="38">
        <v>1133</v>
      </c>
      <c r="D43" s="39">
        <v>1201</v>
      </c>
      <c r="E43" s="40">
        <v>1294</v>
      </c>
      <c r="F43" s="38">
        <v>6258</v>
      </c>
      <c r="G43" s="41">
        <v>7552</v>
      </c>
      <c r="H43" s="37">
        <v>1090</v>
      </c>
      <c r="I43" s="38">
        <v>2163</v>
      </c>
      <c r="J43" s="39">
        <v>3253</v>
      </c>
      <c r="K43" s="40">
        <v>4915</v>
      </c>
      <c r="L43" s="38">
        <v>6670</v>
      </c>
      <c r="M43" s="41">
        <v>11585</v>
      </c>
      <c r="N43" s="37">
        <v>229</v>
      </c>
      <c r="O43" s="38">
        <v>3095</v>
      </c>
      <c r="P43" s="39">
        <v>3324</v>
      </c>
      <c r="Q43" s="40">
        <v>47</v>
      </c>
      <c r="R43" s="38">
        <v>121</v>
      </c>
      <c r="S43" s="41">
        <v>168</v>
      </c>
      <c r="T43" s="37">
        <v>498</v>
      </c>
      <c r="U43" s="38">
        <v>621</v>
      </c>
      <c r="V43" s="39">
        <v>1119</v>
      </c>
      <c r="W43" s="40">
        <v>1005</v>
      </c>
      <c r="X43" s="38">
        <v>3310</v>
      </c>
      <c r="Y43" s="41">
        <v>4315</v>
      </c>
    </row>
    <row r="44" spans="1:25" ht="12.75" customHeight="1" x14ac:dyDescent="0.2">
      <c r="A44" s="29">
        <v>56</v>
      </c>
      <c r="B44" s="37">
        <v>87</v>
      </c>
      <c r="C44" s="38">
        <v>1149</v>
      </c>
      <c r="D44" s="39">
        <v>1236</v>
      </c>
      <c r="E44" s="40">
        <v>1298</v>
      </c>
      <c r="F44" s="38">
        <v>5723</v>
      </c>
      <c r="G44" s="41">
        <v>7021</v>
      </c>
      <c r="H44" s="37">
        <v>1061</v>
      </c>
      <c r="I44" s="38">
        <v>1907</v>
      </c>
      <c r="J44" s="39">
        <v>2968</v>
      </c>
      <c r="K44" s="40">
        <v>4698</v>
      </c>
      <c r="L44" s="38">
        <v>6249</v>
      </c>
      <c r="M44" s="41">
        <v>10947</v>
      </c>
      <c r="N44" s="37">
        <v>229</v>
      </c>
      <c r="O44" s="38">
        <v>2917</v>
      </c>
      <c r="P44" s="39">
        <v>3146</v>
      </c>
      <c r="Q44" s="40">
        <v>56</v>
      </c>
      <c r="R44" s="38">
        <v>98</v>
      </c>
      <c r="S44" s="41">
        <v>154</v>
      </c>
      <c r="T44" s="37">
        <v>479</v>
      </c>
      <c r="U44" s="38">
        <v>597</v>
      </c>
      <c r="V44" s="39">
        <v>1076</v>
      </c>
      <c r="W44" s="40">
        <v>979</v>
      </c>
      <c r="X44" s="38">
        <v>3470</v>
      </c>
      <c r="Y44" s="41">
        <v>4449</v>
      </c>
    </row>
    <row r="45" spans="1:25" ht="12.75" customHeight="1" x14ac:dyDescent="0.2">
      <c r="A45" s="36">
        <v>57</v>
      </c>
      <c r="B45" s="37">
        <v>98</v>
      </c>
      <c r="C45" s="38">
        <v>1164</v>
      </c>
      <c r="D45" s="39">
        <v>1262</v>
      </c>
      <c r="E45" s="40">
        <v>1289</v>
      </c>
      <c r="F45" s="38">
        <v>5249</v>
      </c>
      <c r="G45" s="41">
        <v>6538</v>
      </c>
      <c r="H45" s="37">
        <v>908</v>
      </c>
      <c r="I45" s="38">
        <v>1797</v>
      </c>
      <c r="J45" s="39">
        <v>2705</v>
      </c>
      <c r="K45" s="40">
        <v>4453</v>
      </c>
      <c r="L45" s="38">
        <v>5636</v>
      </c>
      <c r="M45" s="41">
        <v>10089</v>
      </c>
      <c r="N45" s="37">
        <v>249</v>
      </c>
      <c r="O45" s="38">
        <v>3012</v>
      </c>
      <c r="P45" s="39">
        <v>3261</v>
      </c>
      <c r="Q45" s="40">
        <v>50</v>
      </c>
      <c r="R45" s="38">
        <v>102</v>
      </c>
      <c r="S45" s="41">
        <v>152</v>
      </c>
      <c r="T45" s="37">
        <v>501</v>
      </c>
      <c r="U45" s="38">
        <v>632</v>
      </c>
      <c r="V45" s="39">
        <v>1133</v>
      </c>
      <c r="W45" s="40">
        <v>952</v>
      </c>
      <c r="X45" s="38">
        <v>3358</v>
      </c>
      <c r="Y45" s="41">
        <v>4310</v>
      </c>
    </row>
    <row r="46" spans="1:25" ht="12.75" customHeight="1" x14ac:dyDescent="0.2">
      <c r="A46" s="29">
        <v>58</v>
      </c>
      <c r="B46" s="37">
        <v>85</v>
      </c>
      <c r="C46" s="38">
        <v>988</v>
      </c>
      <c r="D46" s="39">
        <v>1073</v>
      </c>
      <c r="E46" s="40">
        <v>1338</v>
      </c>
      <c r="F46" s="38">
        <v>4571</v>
      </c>
      <c r="G46" s="41">
        <v>5909</v>
      </c>
      <c r="H46" s="37">
        <v>870</v>
      </c>
      <c r="I46" s="38">
        <v>1693</v>
      </c>
      <c r="J46" s="39">
        <v>2563</v>
      </c>
      <c r="K46" s="40">
        <v>4160</v>
      </c>
      <c r="L46" s="38">
        <v>4878</v>
      </c>
      <c r="M46" s="41">
        <v>9038</v>
      </c>
      <c r="N46" s="37">
        <v>237</v>
      </c>
      <c r="O46" s="38">
        <v>3024</v>
      </c>
      <c r="P46" s="39">
        <v>3261</v>
      </c>
      <c r="Q46" s="40">
        <v>39</v>
      </c>
      <c r="R46" s="38">
        <v>85</v>
      </c>
      <c r="S46" s="41">
        <v>124</v>
      </c>
      <c r="T46" s="37">
        <v>528</v>
      </c>
      <c r="U46" s="38">
        <v>578</v>
      </c>
      <c r="V46" s="39">
        <v>1106</v>
      </c>
      <c r="W46" s="40">
        <v>924</v>
      </c>
      <c r="X46" s="38">
        <v>3191</v>
      </c>
      <c r="Y46" s="41">
        <v>4115</v>
      </c>
    </row>
    <row r="47" spans="1:25" ht="12.75" customHeight="1" x14ac:dyDescent="0.2">
      <c r="A47" s="36">
        <v>59</v>
      </c>
      <c r="B47" s="37">
        <v>103</v>
      </c>
      <c r="C47" s="38">
        <v>821</v>
      </c>
      <c r="D47" s="39">
        <v>924</v>
      </c>
      <c r="E47" s="40">
        <v>1171</v>
      </c>
      <c r="F47" s="38">
        <v>3904</v>
      </c>
      <c r="G47" s="41">
        <v>5075</v>
      </c>
      <c r="H47" s="37">
        <v>798</v>
      </c>
      <c r="I47" s="38">
        <v>1584</v>
      </c>
      <c r="J47" s="39">
        <v>2382</v>
      </c>
      <c r="K47" s="40">
        <v>3840</v>
      </c>
      <c r="L47" s="38">
        <v>4378</v>
      </c>
      <c r="M47" s="41">
        <v>8218</v>
      </c>
      <c r="N47" s="37">
        <v>236</v>
      </c>
      <c r="O47" s="38">
        <v>2862</v>
      </c>
      <c r="P47" s="39">
        <v>3098</v>
      </c>
      <c r="Q47" s="40">
        <v>32</v>
      </c>
      <c r="R47" s="38">
        <v>68</v>
      </c>
      <c r="S47" s="41">
        <v>100</v>
      </c>
      <c r="T47" s="37">
        <v>485</v>
      </c>
      <c r="U47" s="38">
        <v>556</v>
      </c>
      <c r="V47" s="39">
        <v>1041</v>
      </c>
      <c r="W47" s="40">
        <v>963</v>
      </c>
      <c r="X47" s="38">
        <v>3151</v>
      </c>
      <c r="Y47" s="41">
        <v>4114</v>
      </c>
    </row>
    <row r="48" spans="1:25" ht="12.75" customHeight="1" x14ac:dyDescent="0.2">
      <c r="A48" s="29">
        <v>60</v>
      </c>
      <c r="B48" s="37">
        <v>59</v>
      </c>
      <c r="C48" s="38">
        <v>689</v>
      </c>
      <c r="D48" s="39">
        <v>748</v>
      </c>
      <c r="E48" s="40">
        <v>1024</v>
      </c>
      <c r="F48" s="38">
        <v>2880</v>
      </c>
      <c r="G48" s="41">
        <v>3904</v>
      </c>
      <c r="H48" s="37">
        <v>845</v>
      </c>
      <c r="I48" s="38">
        <v>1424</v>
      </c>
      <c r="J48" s="39">
        <v>2269</v>
      </c>
      <c r="K48" s="40">
        <v>3722</v>
      </c>
      <c r="L48" s="38">
        <v>4288</v>
      </c>
      <c r="M48" s="41">
        <v>8010</v>
      </c>
      <c r="N48" s="37">
        <v>216</v>
      </c>
      <c r="O48" s="38">
        <v>2644</v>
      </c>
      <c r="P48" s="39">
        <v>2860</v>
      </c>
      <c r="Q48" s="40">
        <v>29</v>
      </c>
      <c r="R48" s="38">
        <v>58</v>
      </c>
      <c r="S48" s="41">
        <v>87</v>
      </c>
      <c r="T48" s="37">
        <v>535</v>
      </c>
      <c r="U48" s="38">
        <v>536</v>
      </c>
      <c r="V48" s="39">
        <v>1071</v>
      </c>
      <c r="W48" s="40">
        <v>810</v>
      </c>
      <c r="X48" s="38">
        <v>2988</v>
      </c>
      <c r="Y48" s="41">
        <v>3798</v>
      </c>
    </row>
    <row r="49" spans="1:25" ht="12.75" customHeight="1" x14ac:dyDescent="0.2">
      <c r="A49" s="36">
        <v>61</v>
      </c>
      <c r="B49" s="37">
        <v>48</v>
      </c>
      <c r="C49" s="38">
        <v>548</v>
      </c>
      <c r="D49" s="39">
        <v>596</v>
      </c>
      <c r="E49" s="40">
        <v>700</v>
      </c>
      <c r="F49" s="38">
        <v>2020</v>
      </c>
      <c r="G49" s="41">
        <v>2720</v>
      </c>
      <c r="H49" s="37">
        <v>780</v>
      </c>
      <c r="I49" s="38">
        <v>1443</v>
      </c>
      <c r="J49" s="39">
        <v>2223</v>
      </c>
      <c r="K49" s="40">
        <v>3407</v>
      </c>
      <c r="L49" s="38">
        <v>4021</v>
      </c>
      <c r="M49" s="41">
        <v>7428</v>
      </c>
      <c r="N49" s="37">
        <v>209</v>
      </c>
      <c r="O49" s="38">
        <v>2286</v>
      </c>
      <c r="P49" s="39">
        <v>2495</v>
      </c>
      <c r="Q49" s="40">
        <v>22</v>
      </c>
      <c r="R49" s="38">
        <v>42</v>
      </c>
      <c r="S49" s="41">
        <v>64</v>
      </c>
      <c r="T49" s="37">
        <v>430</v>
      </c>
      <c r="U49" s="38">
        <v>439</v>
      </c>
      <c r="V49" s="39">
        <v>869</v>
      </c>
      <c r="W49" s="40">
        <v>701</v>
      </c>
      <c r="X49" s="38">
        <v>2512</v>
      </c>
      <c r="Y49" s="41">
        <v>3213</v>
      </c>
    </row>
    <row r="50" spans="1:25" ht="12.75" customHeight="1" x14ac:dyDescent="0.2">
      <c r="A50" s="29">
        <v>62</v>
      </c>
      <c r="B50" s="37">
        <v>24</v>
      </c>
      <c r="C50" s="38">
        <v>300</v>
      </c>
      <c r="D50" s="39">
        <v>324</v>
      </c>
      <c r="E50" s="40">
        <v>375</v>
      </c>
      <c r="F50" s="38">
        <v>1048</v>
      </c>
      <c r="G50" s="41">
        <v>1423</v>
      </c>
      <c r="H50" s="37">
        <v>615</v>
      </c>
      <c r="I50" s="38">
        <v>989</v>
      </c>
      <c r="J50" s="39">
        <v>1604</v>
      </c>
      <c r="K50" s="40">
        <v>2382</v>
      </c>
      <c r="L50" s="38">
        <v>2495</v>
      </c>
      <c r="M50" s="41">
        <v>4877</v>
      </c>
      <c r="N50" s="37">
        <v>134</v>
      </c>
      <c r="O50" s="38">
        <v>1471</v>
      </c>
      <c r="P50" s="39">
        <v>1605</v>
      </c>
      <c r="Q50" s="40">
        <v>12</v>
      </c>
      <c r="R50" s="38">
        <v>26</v>
      </c>
      <c r="S50" s="41">
        <v>38</v>
      </c>
      <c r="T50" s="37">
        <v>303</v>
      </c>
      <c r="U50" s="38">
        <v>340</v>
      </c>
      <c r="V50" s="39">
        <v>643</v>
      </c>
      <c r="W50" s="40">
        <v>516</v>
      </c>
      <c r="X50" s="38">
        <v>1672</v>
      </c>
      <c r="Y50" s="41">
        <v>2188</v>
      </c>
    </row>
    <row r="51" spans="1:25" ht="12.75" customHeight="1" x14ac:dyDescent="0.2">
      <c r="A51" s="36">
        <v>63</v>
      </c>
      <c r="B51" s="37">
        <v>13</v>
      </c>
      <c r="C51" s="38">
        <v>160</v>
      </c>
      <c r="D51" s="39">
        <v>173</v>
      </c>
      <c r="E51" s="40">
        <v>206</v>
      </c>
      <c r="F51" s="38">
        <v>604</v>
      </c>
      <c r="G51" s="41">
        <v>810</v>
      </c>
      <c r="H51" s="37">
        <v>430</v>
      </c>
      <c r="I51" s="38">
        <v>576</v>
      </c>
      <c r="J51" s="39">
        <v>1006</v>
      </c>
      <c r="K51" s="40">
        <v>1419</v>
      </c>
      <c r="L51" s="38">
        <v>1407</v>
      </c>
      <c r="M51" s="41">
        <v>2826</v>
      </c>
      <c r="N51" s="37">
        <v>107</v>
      </c>
      <c r="O51" s="38">
        <v>947</v>
      </c>
      <c r="P51" s="39">
        <v>1054</v>
      </c>
      <c r="Q51" s="40">
        <v>7</v>
      </c>
      <c r="R51" s="38">
        <v>14</v>
      </c>
      <c r="S51" s="41">
        <v>21</v>
      </c>
      <c r="T51" s="37">
        <v>217</v>
      </c>
      <c r="U51" s="38">
        <v>181</v>
      </c>
      <c r="V51" s="39">
        <v>398</v>
      </c>
      <c r="W51" s="40">
        <v>345</v>
      </c>
      <c r="X51" s="38">
        <v>1014</v>
      </c>
      <c r="Y51" s="41">
        <v>1359</v>
      </c>
    </row>
    <row r="52" spans="1:25" ht="12.75" customHeight="1" x14ac:dyDescent="0.2">
      <c r="A52" s="29">
        <v>64</v>
      </c>
      <c r="B52" s="37">
        <v>5</v>
      </c>
      <c r="C52" s="38">
        <v>101</v>
      </c>
      <c r="D52" s="39">
        <v>106</v>
      </c>
      <c r="E52" s="40">
        <v>137</v>
      </c>
      <c r="F52" s="38">
        <v>310</v>
      </c>
      <c r="G52" s="41">
        <v>447</v>
      </c>
      <c r="H52" s="37">
        <v>274</v>
      </c>
      <c r="I52" s="38">
        <v>371</v>
      </c>
      <c r="J52" s="39">
        <v>645</v>
      </c>
      <c r="K52" s="40">
        <v>957</v>
      </c>
      <c r="L52" s="38">
        <v>910</v>
      </c>
      <c r="M52" s="41">
        <v>1867</v>
      </c>
      <c r="N52" s="37">
        <v>80</v>
      </c>
      <c r="O52" s="38">
        <v>664</v>
      </c>
      <c r="P52" s="39">
        <v>744</v>
      </c>
      <c r="Q52" s="40">
        <v>6</v>
      </c>
      <c r="R52" s="38">
        <v>9</v>
      </c>
      <c r="S52" s="41">
        <v>15</v>
      </c>
      <c r="T52" s="37">
        <v>132</v>
      </c>
      <c r="U52" s="38">
        <v>108</v>
      </c>
      <c r="V52" s="39">
        <v>240</v>
      </c>
      <c r="W52" s="40">
        <v>238</v>
      </c>
      <c r="X52" s="38">
        <v>675</v>
      </c>
      <c r="Y52" s="41">
        <v>913</v>
      </c>
    </row>
    <row r="53" spans="1:25" ht="12.75" customHeight="1" x14ac:dyDescent="0.2">
      <c r="A53" s="36">
        <v>65</v>
      </c>
      <c r="B53" s="37">
        <v>9</v>
      </c>
      <c r="C53" s="38">
        <v>41</v>
      </c>
      <c r="D53" s="39">
        <v>50</v>
      </c>
      <c r="E53" s="40">
        <v>61</v>
      </c>
      <c r="F53" s="38">
        <v>173</v>
      </c>
      <c r="G53" s="41">
        <v>234</v>
      </c>
      <c r="H53" s="37">
        <v>175</v>
      </c>
      <c r="I53" s="38">
        <v>209</v>
      </c>
      <c r="J53" s="39">
        <v>384</v>
      </c>
      <c r="K53" s="40">
        <v>634</v>
      </c>
      <c r="L53" s="38">
        <v>525</v>
      </c>
      <c r="M53" s="41">
        <v>1159</v>
      </c>
      <c r="N53" s="37">
        <v>61</v>
      </c>
      <c r="O53" s="38">
        <v>418</v>
      </c>
      <c r="P53" s="39">
        <v>479</v>
      </c>
      <c r="Q53" s="40">
        <v>3</v>
      </c>
      <c r="R53" s="38">
        <v>7</v>
      </c>
      <c r="S53" s="41">
        <v>10</v>
      </c>
      <c r="T53" s="37">
        <v>95</v>
      </c>
      <c r="U53" s="38">
        <v>68</v>
      </c>
      <c r="V53" s="39">
        <v>163</v>
      </c>
      <c r="W53" s="40">
        <v>150</v>
      </c>
      <c r="X53" s="38">
        <v>401</v>
      </c>
      <c r="Y53" s="41">
        <v>551</v>
      </c>
    </row>
    <row r="54" spans="1:25" ht="12.75" customHeight="1" x14ac:dyDescent="0.2">
      <c r="A54" s="29">
        <v>66</v>
      </c>
      <c r="B54" s="37">
        <v>2</v>
      </c>
      <c r="C54" s="38">
        <v>34</v>
      </c>
      <c r="D54" s="39">
        <v>36</v>
      </c>
      <c r="E54" s="40">
        <v>31</v>
      </c>
      <c r="F54" s="38">
        <v>86</v>
      </c>
      <c r="G54" s="41">
        <v>117</v>
      </c>
      <c r="H54" s="37">
        <v>114</v>
      </c>
      <c r="I54" s="38">
        <v>133</v>
      </c>
      <c r="J54" s="39">
        <v>247</v>
      </c>
      <c r="K54" s="40">
        <v>364</v>
      </c>
      <c r="L54" s="38">
        <v>298</v>
      </c>
      <c r="M54" s="41">
        <v>662</v>
      </c>
      <c r="N54" s="37">
        <v>47</v>
      </c>
      <c r="O54" s="38">
        <v>281</v>
      </c>
      <c r="P54" s="39">
        <v>328</v>
      </c>
      <c r="Q54" s="40">
        <v>1</v>
      </c>
      <c r="R54" s="38">
        <v>8</v>
      </c>
      <c r="S54" s="41">
        <v>9</v>
      </c>
      <c r="T54" s="37">
        <v>46</v>
      </c>
      <c r="U54" s="38">
        <v>43</v>
      </c>
      <c r="V54" s="39">
        <v>89</v>
      </c>
      <c r="W54" s="40">
        <v>104</v>
      </c>
      <c r="X54" s="38">
        <v>286</v>
      </c>
      <c r="Y54" s="41">
        <v>390</v>
      </c>
    </row>
    <row r="55" spans="1:25" ht="12.75" customHeight="1" x14ac:dyDescent="0.2">
      <c r="A55" s="36">
        <v>67</v>
      </c>
      <c r="B55" s="37"/>
      <c r="C55" s="38">
        <v>3</v>
      </c>
      <c r="D55" s="39">
        <v>3</v>
      </c>
      <c r="E55" s="40">
        <v>2</v>
      </c>
      <c r="F55" s="38">
        <v>21</v>
      </c>
      <c r="G55" s="41">
        <v>23</v>
      </c>
      <c r="H55" s="37">
        <v>14</v>
      </c>
      <c r="I55" s="38">
        <v>20</v>
      </c>
      <c r="J55" s="39">
        <v>34</v>
      </c>
      <c r="K55" s="40">
        <v>113</v>
      </c>
      <c r="L55" s="38">
        <v>59</v>
      </c>
      <c r="M55" s="41">
        <v>172</v>
      </c>
      <c r="N55" s="37">
        <v>15</v>
      </c>
      <c r="O55" s="38">
        <v>111</v>
      </c>
      <c r="P55" s="39">
        <v>126</v>
      </c>
      <c r="Q55" s="40">
        <v>4</v>
      </c>
      <c r="R55" s="38">
        <v>1</v>
      </c>
      <c r="S55" s="41">
        <v>5</v>
      </c>
      <c r="T55" s="37">
        <v>12</v>
      </c>
      <c r="U55" s="38">
        <v>4</v>
      </c>
      <c r="V55" s="39">
        <v>16</v>
      </c>
      <c r="W55" s="40">
        <v>27</v>
      </c>
      <c r="X55" s="38">
        <v>58</v>
      </c>
      <c r="Y55" s="41">
        <v>85</v>
      </c>
    </row>
    <row r="56" spans="1:25" ht="12.75" customHeight="1" x14ac:dyDescent="0.2">
      <c r="A56" s="29">
        <v>68</v>
      </c>
      <c r="B56" s="37"/>
      <c r="C56" s="38">
        <v>1</v>
      </c>
      <c r="D56" s="39">
        <v>1</v>
      </c>
      <c r="E56" s="40">
        <v>1</v>
      </c>
      <c r="F56" s="38">
        <v>4</v>
      </c>
      <c r="G56" s="41">
        <v>5</v>
      </c>
      <c r="H56" s="37">
        <v>8</v>
      </c>
      <c r="I56" s="38">
        <v>3</v>
      </c>
      <c r="J56" s="39">
        <v>11</v>
      </c>
      <c r="K56" s="40">
        <v>46</v>
      </c>
      <c r="L56" s="38">
        <v>28</v>
      </c>
      <c r="M56" s="41">
        <v>74</v>
      </c>
      <c r="N56" s="37">
        <v>8</v>
      </c>
      <c r="O56" s="38">
        <v>40</v>
      </c>
      <c r="P56" s="39">
        <v>48</v>
      </c>
      <c r="Q56" s="40"/>
      <c r="R56" s="38">
        <v>1</v>
      </c>
      <c r="S56" s="41">
        <v>1</v>
      </c>
      <c r="T56" s="37">
        <v>4</v>
      </c>
      <c r="U56" s="38">
        <v>2</v>
      </c>
      <c r="V56" s="39">
        <v>6</v>
      </c>
      <c r="W56" s="40">
        <v>11</v>
      </c>
      <c r="X56" s="38">
        <v>29</v>
      </c>
      <c r="Y56" s="41">
        <v>40</v>
      </c>
    </row>
    <row r="57" spans="1:25" ht="12.75" customHeight="1" x14ac:dyDescent="0.2">
      <c r="A57" s="36">
        <v>69</v>
      </c>
      <c r="B57" s="37"/>
      <c r="C57" s="38">
        <v>1</v>
      </c>
      <c r="D57" s="39">
        <v>1</v>
      </c>
      <c r="E57" s="40">
        <v>1</v>
      </c>
      <c r="F57" s="38">
        <v>1</v>
      </c>
      <c r="G57" s="41">
        <v>2</v>
      </c>
      <c r="H57" s="37"/>
      <c r="I57" s="38">
        <v>1</v>
      </c>
      <c r="J57" s="39">
        <v>1</v>
      </c>
      <c r="K57" s="40">
        <v>12</v>
      </c>
      <c r="L57" s="38">
        <v>1</v>
      </c>
      <c r="M57" s="41">
        <v>13</v>
      </c>
      <c r="N57" s="37">
        <v>4</v>
      </c>
      <c r="O57" s="38">
        <v>19</v>
      </c>
      <c r="P57" s="39">
        <v>23</v>
      </c>
      <c r="Q57" s="40">
        <v>1</v>
      </c>
      <c r="R57" s="38">
        <v>1</v>
      </c>
      <c r="S57" s="41">
        <v>2</v>
      </c>
      <c r="T57" s="37"/>
      <c r="U57" s="38"/>
      <c r="V57" s="39"/>
      <c r="W57" s="40">
        <v>7</v>
      </c>
      <c r="X57" s="38">
        <v>4</v>
      </c>
      <c r="Y57" s="41">
        <v>11</v>
      </c>
    </row>
    <row r="58" spans="1:25" ht="12.75" customHeight="1" thickBot="1" x14ac:dyDescent="0.25">
      <c r="A58" s="42">
        <v>70</v>
      </c>
      <c r="B58" s="43"/>
      <c r="C58" s="44"/>
      <c r="D58" s="45"/>
      <c r="E58" s="46"/>
      <c r="F58" s="44"/>
      <c r="G58" s="47"/>
      <c r="H58" s="43">
        <v>1</v>
      </c>
      <c r="I58" s="44"/>
      <c r="J58" s="45">
        <v>1</v>
      </c>
      <c r="K58" s="46">
        <v>2</v>
      </c>
      <c r="L58" s="44"/>
      <c r="M58" s="47">
        <v>2</v>
      </c>
      <c r="N58" s="43">
        <v>1</v>
      </c>
      <c r="O58" s="44">
        <v>3</v>
      </c>
      <c r="P58" s="45">
        <v>4</v>
      </c>
      <c r="Q58" s="46"/>
      <c r="R58" s="44">
        <v>1</v>
      </c>
      <c r="S58" s="47">
        <v>1</v>
      </c>
      <c r="T58" s="43"/>
      <c r="U58" s="44"/>
      <c r="V58" s="45"/>
      <c r="W58" s="46">
        <v>2</v>
      </c>
      <c r="X58" s="44">
        <v>5</v>
      </c>
      <c r="Y58" s="47">
        <v>7</v>
      </c>
    </row>
    <row r="59" spans="1:25" s="54" customFormat="1" ht="12.75" customHeight="1" x14ac:dyDescent="0.2">
      <c r="A59" s="48" t="s">
        <v>1</v>
      </c>
      <c r="B59" s="49">
        <v>3498</v>
      </c>
      <c r="C59" s="50">
        <v>41167</v>
      </c>
      <c r="D59" s="51">
        <v>44665</v>
      </c>
      <c r="E59" s="52">
        <v>47345</v>
      </c>
      <c r="F59" s="50">
        <v>281566</v>
      </c>
      <c r="G59" s="53">
        <v>328911</v>
      </c>
      <c r="H59" s="49">
        <v>33204</v>
      </c>
      <c r="I59" s="50">
        <v>63297</v>
      </c>
      <c r="J59" s="51">
        <v>96501</v>
      </c>
      <c r="K59" s="52">
        <v>160485</v>
      </c>
      <c r="L59" s="50">
        <v>228446</v>
      </c>
      <c r="M59" s="53">
        <v>388931</v>
      </c>
      <c r="N59" s="52">
        <v>8989</v>
      </c>
      <c r="O59" s="50">
        <v>109598</v>
      </c>
      <c r="P59" s="63">
        <v>118587</v>
      </c>
      <c r="Q59" s="52">
        <v>23681</v>
      </c>
      <c r="R59" s="50">
        <v>34952</v>
      </c>
      <c r="S59" s="64">
        <v>58633</v>
      </c>
      <c r="T59" s="49">
        <v>10826</v>
      </c>
      <c r="U59" s="50">
        <v>12975</v>
      </c>
      <c r="V59" s="63">
        <v>23801</v>
      </c>
      <c r="W59" s="52">
        <v>29113</v>
      </c>
      <c r="X59" s="50">
        <v>102641</v>
      </c>
      <c r="Y59" s="64">
        <v>131754</v>
      </c>
    </row>
    <row r="60" spans="1:25" s="54" customFormat="1" ht="12.75" customHeight="1" thickBot="1" x14ac:dyDescent="0.25">
      <c r="A60" s="55" t="s">
        <v>2</v>
      </c>
      <c r="B60" s="56">
        <v>44.52</v>
      </c>
      <c r="C60" s="57">
        <v>44.04</v>
      </c>
      <c r="D60" s="58">
        <v>44.08</v>
      </c>
      <c r="E60" s="59">
        <v>44.38</v>
      </c>
      <c r="F60" s="57">
        <v>42.41</v>
      </c>
      <c r="G60" s="60">
        <v>42.7</v>
      </c>
      <c r="H60" s="56">
        <v>45.88</v>
      </c>
      <c r="I60" s="57">
        <v>45.94</v>
      </c>
      <c r="J60" s="58">
        <v>45.92</v>
      </c>
      <c r="K60" s="59">
        <v>45.38</v>
      </c>
      <c r="L60" s="57">
        <v>44.57</v>
      </c>
      <c r="M60" s="60">
        <v>44.9</v>
      </c>
      <c r="N60" s="59">
        <v>43.54</v>
      </c>
      <c r="O60" s="57">
        <v>45.08</v>
      </c>
      <c r="P60" s="58">
        <v>44.96</v>
      </c>
      <c r="Q60" s="59">
        <v>28.06</v>
      </c>
      <c r="R60" s="57">
        <v>29.83</v>
      </c>
      <c r="S60" s="60">
        <v>29.11</v>
      </c>
      <c r="T60" s="56">
        <v>51.93</v>
      </c>
      <c r="U60" s="57">
        <v>51.53</v>
      </c>
      <c r="V60" s="58">
        <v>51.72</v>
      </c>
      <c r="W60" s="59">
        <v>45.39</v>
      </c>
      <c r="X60" s="57">
        <v>45.01</v>
      </c>
      <c r="Y60" s="60">
        <v>45.1</v>
      </c>
    </row>
  </sheetData>
  <mergeCells count="9">
    <mergeCell ref="W4:Y4"/>
    <mergeCell ref="N4:P4"/>
    <mergeCell ref="T4:V4"/>
    <mergeCell ref="A4:A5"/>
    <mergeCell ref="E4:G4"/>
    <mergeCell ref="B4:D4"/>
    <mergeCell ref="K4:M4"/>
    <mergeCell ref="H4:J4"/>
    <mergeCell ref="Q4:S4"/>
  </mergeCells>
  <pageMargins left="0.23622047244094491" right="0.23622047244094491" top="0.74803149606299213" bottom="0.19685039370078741" header="0.31496062992125984" footer="0.31496062992125984"/>
  <pageSetup paperSize="9" scale="7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pageSetUpPr fitToPage="1"/>
  </sheetPr>
  <dimension ref="A3:Y64"/>
  <sheetViews>
    <sheetView topLeftCell="E1" zoomScaleNormal="100" workbookViewId="0">
      <selection activeCell="I9" sqref="I9"/>
    </sheetView>
  </sheetViews>
  <sheetFormatPr baseColWidth="10" defaultRowHeight="12.75" customHeight="1" x14ac:dyDescent="0.2"/>
  <cols>
    <col min="1" max="1" width="8.28515625" style="14" bestFit="1" customWidth="1"/>
    <col min="2" max="22" width="8.5703125" style="1" customWidth="1"/>
    <col min="23" max="25" width="10" style="1" customWidth="1"/>
    <col min="26" max="16384" width="11.42578125" style="1"/>
  </cols>
  <sheetData>
    <row r="3" spans="1:25" ht="12.75" customHeight="1" thickBot="1" x14ac:dyDescent="0.25"/>
    <row r="4" spans="1:25" s="22" customFormat="1" ht="25.5" customHeight="1" thickBot="1" x14ac:dyDescent="0.3">
      <c r="A4" s="117" t="s">
        <v>0</v>
      </c>
      <c r="B4" s="114" t="s">
        <v>6</v>
      </c>
      <c r="C4" s="114"/>
      <c r="D4" s="114"/>
      <c r="E4" s="114" t="s">
        <v>7</v>
      </c>
      <c r="F4" s="114"/>
      <c r="G4" s="114"/>
      <c r="H4" s="114" t="s">
        <v>8</v>
      </c>
      <c r="I4" s="114"/>
      <c r="J4" s="114"/>
      <c r="K4" s="114" t="s">
        <v>9</v>
      </c>
      <c r="L4" s="114"/>
      <c r="M4" s="114"/>
      <c r="N4" s="114" t="s">
        <v>11</v>
      </c>
      <c r="O4" s="114"/>
      <c r="P4" s="114"/>
      <c r="Q4" s="114" t="s">
        <v>10</v>
      </c>
      <c r="R4" s="114"/>
      <c r="S4" s="114"/>
      <c r="T4" s="114" t="s">
        <v>12</v>
      </c>
      <c r="U4" s="114"/>
      <c r="V4" s="114"/>
      <c r="W4" s="114" t="s">
        <v>13</v>
      </c>
      <c r="X4" s="114"/>
      <c r="Y4" s="114"/>
    </row>
    <row r="5" spans="1:25" s="14" customFormat="1" ht="12.75" customHeight="1" thickBot="1" x14ac:dyDescent="0.25">
      <c r="A5" s="118"/>
      <c r="B5" s="9" t="s">
        <v>4</v>
      </c>
      <c r="C5" s="10" t="s">
        <v>5</v>
      </c>
      <c r="D5" s="11" t="s">
        <v>3</v>
      </c>
      <c r="E5" s="12" t="s">
        <v>4</v>
      </c>
      <c r="F5" s="10" t="s">
        <v>5</v>
      </c>
      <c r="G5" s="13" t="s">
        <v>3</v>
      </c>
      <c r="H5" s="9" t="s">
        <v>4</v>
      </c>
      <c r="I5" s="10" t="s">
        <v>5</v>
      </c>
      <c r="J5" s="11" t="s">
        <v>3</v>
      </c>
      <c r="K5" s="12" t="s">
        <v>4</v>
      </c>
      <c r="L5" s="10" t="s">
        <v>5</v>
      </c>
      <c r="M5" s="13" t="s">
        <v>3</v>
      </c>
      <c r="N5" s="9" t="s">
        <v>4</v>
      </c>
      <c r="O5" s="10" t="s">
        <v>5</v>
      </c>
      <c r="P5" s="11" t="s">
        <v>3</v>
      </c>
      <c r="Q5" s="12" t="s">
        <v>4</v>
      </c>
      <c r="R5" s="10" t="s">
        <v>5</v>
      </c>
      <c r="S5" s="13" t="s">
        <v>3</v>
      </c>
      <c r="T5" s="9" t="s">
        <v>4</v>
      </c>
      <c r="U5" s="10" t="s">
        <v>5</v>
      </c>
      <c r="V5" s="11" t="s">
        <v>3</v>
      </c>
      <c r="W5" s="12" t="s">
        <v>4</v>
      </c>
      <c r="X5" s="10" t="s">
        <v>5</v>
      </c>
      <c r="Y5" s="13" t="s">
        <v>3</v>
      </c>
    </row>
    <row r="6" spans="1:25" ht="12.75" customHeight="1" x14ac:dyDescent="0.2">
      <c r="A6" s="15">
        <v>18</v>
      </c>
      <c r="B6" s="2">
        <f>-Donnees!B6</f>
        <v>0</v>
      </c>
      <c r="C6" s="3">
        <f>Donnees!C7</f>
        <v>0</v>
      </c>
      <c r="D6" s="4">
        <f>Donnees!D7</f>
        <v>0</v>
      </c>
      <c r="E6" s="2">
        <f>-Donnees!E7</f>
        <v>-1</v>
      </c>
      <c r="F6" s="3">
        <f>Donnees!F7</f>
        <v>0</v>
      </c>
      <c r="G6" s="4">
        <f>Donnees!G7</f>
        <v>1</v>
      </c>
      <c r="H6" s="2">
        <f>-Donnees!H7</f>
        <v>0</v>
      </c>
      <c r="I6" s="3">
        <f>Donnees!I7</f>
        <v>0</v>
      </c>
      <c r="J6" s="4">
        <f>Donnees!J7</f>
        <v>0</v>
      </c>
      <c r="K6" s="2">
        <f>-Donnees!K7</f>
        <v>-1</v>
      </c>
      <c r="L6" s="3">
        <f>Donnees!L7</f>
        <v>2</v>
      </c>
      <c r="M6" s="4">
        <f>Donnees!M7</f>
        <v>3</v>
      </c>
      <c r="N6" s="2">
        <f>-Donnees!N7</f>
        <v>-27</v>
      </c>
      <c r="O6" s="3">
        <f>Donnees!O7</f>
        <v>113</v>
      </c>
      <c r="P6" s="4">
        <f>Donnees!P7</f>
        <v>140</v>
      </c>
      <c r="Q6" s="2">
        <f>-Donnees!Q7</f>
        <v>-337</v>
      </c>
      <c r="R6" s="3">
        <f>Donnees!R7</f>
        <v>413</v>
      </c>
      <c r="S6" s="4">
        <f>Donnees!S7</f>
        <v>750</v>
      </c>
      <c r="T6" s="2">
        <f>-Donnees!T7</f>
        <v>0</v>
      </c>
      <c r="U6" s="3">
        <f>Donnees!U7</f>
        <v>0</v>
      </c>
      <c r="V6" s="4">
        <f>Donnees!V7</f>
        <v>0</v>
      </c>
      <c r="W6" s="2">
        <f>-Donnees!W7</f>
        <v>-175</v>
      </c>
      <c r="X6" s="3">
        <f>Donnees!X7</f>
        <v>625</v>
      </c>
      <c r="Y6" s="4">
        <f>Donnees!Y7</f>
        <v>800</v>
      </c>
    </row>
    <row r="7" spans="1:25" ht="12.75" customHeight="1" x14ac:dyDescent="0.2">
      <c r="A7" s="15">
        <v>19</v>
      </c>
      <c r="B7" s="2">
        <f>-Donnees!B7</f>
        <v>0</v>
      </c>
      <c r="C7" s="3">
        <f>Donnees!C8</f>
        <v>0</v>
      </c>
      <c r="D7" s="4">
        <f>Donnees!D8</f>
        <v>0</v>
      </c>
      <c r="E7" s="2">
        <f>-Donnees!E8</f>
        <v>0</v>
      </c>
      <c r="F7" s="3">
        <f>Donnees!F8</f>
        <v>1</v>
      </c>
      <c r="G7" s="4">
        <f>Donnees!G8</f>
        <v>1</v>
      </c>
      <c r="H7" s="2">
        <f>-Donnees!H8</f>
        <v>-3</v>
      </c>
      <c r="I7" s="3">
        <f>Donnees!I8</f>
        <v>2</v>
      </c>
      <c r="J7" s="4">
        <f>Donnees!J8</f>
        <v>5</v>
      </c>
      <c r="K7" s="2">
        <f>-Donnees!K8</f>
        <v>-8</v>
      </c>
      <c r="L7" s="3">
        <f>Donnees!L8</f>
        <v>2</v>
      </c>
      <c r="M7" s="4">
        <f>Donnees!M8</f>
        <v>10</v>
      </c>
      <c r="N7" s="2">
        <f>-Donnees!N8</f>
        <v>-54</v>
      </c>
      <c r="O7" s="3">
        <f>Donnees!O8</f>
        <v>255</v>
      </c>
      <c r="P7" s="4">
        <f>Donnees!P8</f>
        <v>309</v>
      </c>
      <c r="Q7" s="2">
        <f>-Donnees!Q8</f>
        <v>-866</v>
      </c>
      <c r="R7" s="3">
        <f>Donnees!R8</f>
        <v>1142</v>
      </c>
      <c r="S7" s="4">
        <f>Donnees!S8</f>
        <v>2008</v>
      </c>
      <c r="T7" s="2">
        <f>-Donnees!T8</f>
        <v>0</v>
      </c>
      <c r="U7" s="3">
        <f>Donnees!U8</f>
        <v>0</v>
      </c>
      <c r="V7" s="4">
        <f>Donnees!V8</f>
        <v>0</v>
      </c>
      <c r="W7" s="2">
        <f>-Donnees!W8</f>
        <v>-384</v>
      </c>
      <c r="X7" s="3">
        <f>Donnees!X8</f>
        <v>1218</v>
      </c>
      <c r="Y7" s="4">
        <f>Donnees!Y8</f>
        <v>1602</v>
      </c>
    </row>
    <row r="8" spans="1:25" ht="12.75" customHeight="1" x14ac:dyDescent="0.2">
      <c r="A8" s="16">
        <v>20</v>
      </c>
      <c r="B8" s="2">
        <f>-Donnees!B8</f>
        <v>0</v>
      </c>
      <c r="C8" s="3">
        <f>Donnees!C9</f>
        <v>18</v>
      </c>
      <c r="D8" s="4">
        <f>Donnees!D9</f>
        <v>18</v>
      </c>
      <c r="E8" s="2">
        <f>-Donnees!E9</f>
        <v>-1</v>
      </c>
      <c r="F8" s="3">
        <f>Donnees!F9</f>
        <v>81</v>
      </c>
      <c r="G8" s="4">
        <f>Donnees!G9</f>
        <v>82</v>
      </c>
      <c r="H8" s="2">
        <f>-Donnees!H9</f>
        <v>-22</v>
      </c>
      <c r="I8" s="3">
        <f>Donnees!I9</f>
        <v>34</v>
      </c>
      <c r="J8" s="4">
        <f>Donnees!J9</f>
        <v>56</v>
      </c>
      <c r="K8" s="2">
        <f>-Donnees!K9</f>
        <v>-49</v>
      </c>
      <c r="L8" s="3">
        <f>Donnees!L9</f>
        <v>76</v>
      </c>
      <c r="M8" s="4">
        <f>Donnees!M9</f>
        <v>125</v>
      </c>
      <c r="N8" s="2">
        <f>-Donnees!N9</f>
        <v>-65</v>
      </c>
      <c r="O8" s="3">
        <f>Donnees!O9</f>
        <v>444</v>
      </c>
      <c r="P8" s="4">
        <f>Donnees!P9</f>
        <v>509</v>
      </c>
      <c r="Q8" s="2">
        <f>-Donnees!Q9</f>
        <v>-1543</v>
      </c>
      <c r="R8" s="3">
        <f>Donnees!R9</f>
        <v>2084</v>
      </c>
      <c r="S8" s="4">
        <f>Donnees!S9</f>
        <v>3627</v>
      </c>
      <c r="T8" s="2">
        <f>-Donnees!T9</f>
        <v>0</v>
      </c>
      <c r="U8" s="3">
        <f>Donnees!U9</f>
        <v>0</v>
      </c>
      <c r="V8" s="4">
        <f>Donnees!V9</f>
        <v>0</v>
      </c>
      <c r="W8" s="2">
        <f>-Donnees!W9</f>
        <v>-360</v>
      </c>
      <c r="X8" s="3">
        <f>Donnees!X9</f>
        <v>1211</v>
      </c>
      <c r="Y8" s="4">
        <f>Donnees!Y9</f>
        <v>1571</v>
      </c>
    </row>
    <row r="9" spans="1:25" ht="12.75" customHeight="1" x14ac:dyDescent="0.2">
      <c r="A9" s="15">
        <v>21</v>
      </c>
      <c r="B9" s="2">
        <f>-Donnees!B9</f>
        <v>0</v>
      </c>
      <c r="C9" s="3">
        <f>Donnees!C10</f>
        <v>144</v>
      </c>
      <c r="D9" s="4">
        <f>Donnees!D10</f>
        <v>149</v>
      </c>
      <c r="E9" s="2">
        <f>-Donnees!E10</f>
        <v>-103</v>
      </c>
      <c r="F9" s="3">
        <f>Donnees!F10</f>
        <v>1500</v>
      </c>
      <c r="G9" s="4">
        <f>Donnees!G10</f>
        <v>1603</v>
      </c>
      <c r="H9" s="2">
        <f>-Donnees!H10</f>
        <v>-74</v>
      </c>
      <c r="I9" s="3">
        <f>Donnees!I10</f>
        <v>135</v>
      </c>
      <c r="J9" s="4">
        <f>Donnees!J10</f>
        <v>209</v>
      </c>
      <c r="K9" s="2">
        <f>-Donnees!K10</f>
        <v>-485</v>
      </c>
      <c r="L9" s="3">
        <f>Donnees!L10</f>
        <v>758</v>
      </c>
      <c r="M9" s="4">
        <f>Donnees!M10</f>
        <v>1243</v>
      </c>
      <c r="N9" s="2">
        <f>-Donnees!N10</f>
        <v>-111</v>
      </c>
      <c r="O9" s="3">
        <f>Donnees!O10</f>
        <v>647</v>
      </c>
      <c r="P9" s="4">
        <f>Donnees!P10</f>
        <v>758</v>
      </c>
      <c r="Q9" s="2">
        <f>-Donnees!Q10</f>
        <v>-1839</v>
      </c>
      <c r="R9" s="3">
        <f>Donnees!R10</f>
        <v>2335</v>
      </c>
      <c r="S9" s="4">
        <f>Donnees!S10</f>
        <v>4174</v>
      </c>
      <c r="T9" s="2">
        <f>-Donnees!T10</f>
        <v>0</v>
      </c>
      <c r="U9" s="3">
        <f>Donnees!U10</f>
        <v>0</v>
      </c>
      <c r="V9" s="4">
        <f>Donnees!V10</f>
        <v>0</v>
      </c>
      <c r="W9" s="2">
        <f>-Donnees!W10</f>
        <v>-663</v>
      </c>
      <c r="X9" s="3">
        <f>Donnees!X10</f>
        <v>2785</v>
      </c>
      <c r="Y9" s="4">
        <f>Donnees!Y10</f>
        <v>3448</v>
      </c>
    </row>
    <row r="10" spans="1:25" ht="12.75" customHeight="1" x14ac:dyDescent="0.2">
      <c r="A10" s="16">
        <v>22</v>
      </c>
      <c r="B10" s="2">
        <f>-Donnees!B10</f>
        <v>-5</v>
      </c>
      <c r="C10" s="3">
        <f>Donnees!C11</f>
        <v>357</v>
      </c>
      <c r="D10" s="4">
        <f>Donnees!D11</f>
        <v>373</v>
      </c>
      <c r="E10" s="2">
        <f>-Donnees!E11</f>
        <v>-287</v>
      </c>
      <c r="F10" s="3">
        <f>Donnees!F11</f>
        <v>3061</v>
      </c>
      <c r="G10" s="4">
        <f>Donnees!G11</f>
        <v>3348</v>
      </c>
      <c r="H10" s="2">
        <f>-Donnees!H11</f>
        <v>-150</v>
      </c>
      <c r="I10" s="3">
        <f>Donnees!I11</f>
        <v>306</v>
      </c>
      <c r="J10" s="4">
        <f>Donnees!J11</f>
        <v>456</v>
      </c>
      <c r="K10" s="2">
        <f>-Donnees!K11</f>
        <v>-1002</v>
      </c>
      <c r="L10" s="3">
        <f>Donnees!L11</f>
        <v>1589</v>
      </c>
      <c r="M10" s="4">
        <f>Donnees!M11</f>
        <v>2591</v>
      </c>
      <c r="N10" s="2">
        <f>-Donnees!N11</f>
        <v>-127</v>
      </c>
      <c r="O10" s="3">
        <f>Donnees!O11</f>
        <v>756</v>
      </c>
      <c r="P10" s="4">
        <f>Donnees!P11</f>
        <v>883</v>
      </c>
      <c r="Q10" s="2">
        <f>-Donnees!Q11</f>
        <v>-2265</v>
      </c>
      <c r="R10" s="3">
        <f>Donnees!R11</f>
        <v>2898</v>
      </c>
      <c r="S10" s="4">
        <f>Donnees!S11</f>
        <v>5163</v>
      </c>
      <c r="T10" s="2">
        <f>-Donnees!T11</f>
        <v>0</v>
      </c>
      <c r="U10" s="3">
        <f>Donnees!U11</f>
        <v>0</v>
      </c>
      <c r="V10" s="4">
        <f>Donnees!V11</f>
        <v>0</v>
      </c>
      <c r="W10" s="2">
        <f>-Donnees!W11</f>
        <v>-608</v>
      </c>
      <c r="X10" s="3">
        <f>Donnees!X11</f>
        <v>2198</v>
      </c>
      <c r="Y10" s="4">
        <f>Donnees!Y11</f>
        <v>2806</v>
      </c>
    </row>
    <row r="11" spans="1:25" ht="12.75" customHeight="1" x14ac:dyDescent="0.2">
      <c r="A11" s="15">
        <v>23</v>
      </c>
      <c r="B11" s="2">
        <f>-Donnees!B11</f>
        <v>-16</v>
      </c>
      <c r="C11" s="3">
        <f>Donnees!C12</f>
        <v>539</v>
      </c>
      <c r="D11" s="4">
        <f>Donnees!D12</f>
        <v>577</v>
      </c>
      <c r="E11" s="2">
        <f>-Donnees!E12</f>
        <v>-479</v>
      </c>
      <c r="F11" s="3">
        <f>Donnees!F12</f>
        <v>4146</v>
      </c>
      <c r="G11" s="4">
        <f>Donnees!G12</f>
        <v>4625</v>
      </c>
      <c r="H11" s="2">
        <f>-Donnees!H12</f>
        <v>-280</v>
      </c>
      <c r="I11" s="3">
        <f>Donnees!I12</f>
        <v>505</v>
      </c>
      <c r="J11" s="4">
        <f>Donnees!J12</f>
        <v>785</v>
      </c>
      <c r="K11" s="2">
        <f>-Donnees!K12</f>
        <v>-1478</v>
      </c>
      <c r="L11" s="3">
        <f>Donnees!L12</f>
        <v>2263</v>
      </c>
      <c r="M11" s="4">
        <f>Donnees!M12</f>
        <v>3741</v>
      </c>
      <c r="N11" s="2">
        <f>-Donnees!N12</f>
        <v>-154</v>
      </c>
      <c r="O11" s="3">
        <f>Donnees!O12</f>
        <v>943</v>
      </c>
      <c r="P11" s="4">
        <f>Donnees!P12</f>
        <v>1097</v>
      </c>
      <c r="Q11" s="2">
        <f>-Donnees!Q12</f>
        <v>-2188</v>
      </c>
      <c r="R11" s="3">
        <f>Donnees!R12</f>
        <v>2870</v>
      </c>
      <c r="S11" s="4">
        <f>Donnees!S12</f>
        <v>5058</v>
      </c>
      <c r="T11" s="2">
        <f>-Donnees!T12</f>
        <v>0</v>
      </c>
      <c r="U11" s="3">
        <f>Donnees!U12</f>
        <v>0</v>
      </c>
      <c r="V11" s="4">
        <f>Donnees!V12</f>
        <v>0</v>
      </c>
      <c r="W11" s="2">
        <f>-Donnees!W12</f>
        <v>-428</v>
      </c>
      <c r="X11" s="3">
        <f>Donnees!X12</f>
        <v>1529</v>
      </c>
      <c r="Y11" s="4">
        <f>Donnees!Y12</f>
        <v>1957</v>
      </c>
    </row>
    <row r="12" spans="1:25" ht="12.75" customHeight="1" x14ac:dyDescent="0.2">
      <c r="A12" s="16">
        <v>24</v>
      </c>
      <c r="B12" s="2">
        <f>-Donnees!B12</f>
        <v>-38</v>
      </c>
      <c r="C12" s="3">
        <f>Donnees!C13</f>
        <v>575</v>
      </c>
      <c r="D12" s="4">
        <f>Donnees!D13</f>
        <v>620</v>
      </c>
      <c r="E12" s="2">
        <f>-Donnees!E13</f>
        <v>-589</v>
      </c>
      <c r="F12" s="3">
        <f>Donnees!F13</f>
        <v>4704</v>
      </c>
      <c r="G12" s="4">
        <f>Donnees!G13</f>
        <v>5293</v>
      </c>
      <c r="H12" s="2">
        <f>-Donnees!H13</f>
        <v>-375</v>
      </c>
      <c r="I12" s="3">
        <f>Donnees!I13</f>
        <v>669</v>
      </c>
      <c r="J12" s="4">
        <f>Donnees!J13</f>
        <v>1044</v>
      </c>
      <c r="K12" s="2">
        <f>-Donnees!K13</f>
        <v>-1990</v>
      </c>
      <c r="L12" s="3">
        <f>Donnees!L13</f>
        <v>2803</v>
      </c>
      <c r="M12" s="4">
        <f>Donnees!M13</f>
        <v>4793</v>
      </c>
      <c r="N12" s="2">
        <f>-Donnees!N13</f>
        <v>-134</v>
      </c>
      <c r="O12" s="3">
        <f>Donnees!O13</f>
        <v>968</v>
      </c>
      <c r="P12" s="4">
        <f>Donnees!P13</f>
        <v>1102</v>
      </c>
      <c r="Q12" s="2">
        <f>-Donnees!Q13</f>
        <v>-2039</v>
      </c>
      <c r="R12" s="3">
        <f>Donnees!R13</f>
        <v>2539</v>
      </c>
      <c r="S12" s="4">
        <f>Donnees!S13</f>
        <v>4578</v>
      </c>
      <c r="T12" s="2">
        <f>-Donnees!T13</f>
        <v>0</v>
      </c>
      <c r="U12" s="3">
        <f>Donnees!U13</f>
        <v>0</v>
      </c>
      <c r="V12" s="4">
        <f>Donnees!V13</f>
        <v>0</v>
      </c>
      <c r="W12" s="2">
        <f>-Donnees!W13</f>
        <v>-398</v>
      </c>
      <c r="X12" s="3">
        <f>Donnees!X13</f>
        <v>1226</v>
      </c>
      <c r="Y12" s="4">
        <f>Donnees!Y13</f>
        <v>1624</v>
      </c>
    </row>
    <row r="13" spans="1:25" ht="12.75" customHeight="1" x14ac:dyDescent="0.2">
      <c r="A13" s="15">
        <v>25</v>
      </c>
      <c r="B13" s="2">
        <f>-Donnees!B13</f>
        <v>-45</v>
      </c>
      <c r="C13" s="3">
        <f>Donnees!C14</f>
        <v>595</v>
      </c>
      <c r="D13" s="4">
        <f>Donnees!D14</f>
        <v>644</v>
      </c>
      <c r="E13" s="2">
        <f>-Donnees!E14</f>
        <v>-708</v>
      </c>
      <c r="F13" s="3">
        <f>Donnees!F14</f>
        <v>5051</v>
      </c>
      <c r="G13" s="4">
        <f>Donnees!G14</f>
        <v>5759</v>
      </c>
      <c r="H13" s="2">
        <f>-Donnees!H14</f>
        <v>-421</v>
      </c>
      <c r="I13" s="3">
        <f>Donnees!I14</f>
        <v>697</v>
      </c>
      <c r="J13" s="4">
        <f>Donnees!J14</f>
        <v>1118</v>
      </c>
      <c r="K13" s="2">
        <f>-Donnees!K14</f>
        <v>-2173</v>
      </c>
      <c r="L13" s="3">
        <f>Donnees!L14</f>
        <v>3176</v>
      </c>
      <c r="M13" s="4">
        <f>Donnees!M14</f>
        <v>5349</v>
      </c>
      <c r="N13" s="2">
        <f>-Donnees!N14</f>
        <v>-164</v>
      </c>
      <c r="O13" s="3">
        <f>Donnees!O14</f>
        <v>1094</v>
      </c>
      <c r="P13" s="4">
        <f>Donnees!P14</f>
        <v>1258</v>
      </c>
      <c r="Q13" s="2">
        <f>-Donnees!Q14</f>
        <v>-1814</v>
      </c>
      <c r="R13" s="3">
        <f>Donnees!R14</f>
        <v>2272</v>
      </c>
      <c r="S13" s="4">
        <f>Donnees!S14</f>
        <v>4086</v>
      </c>
      <c r="T13" s="2">
        <f>-Donnees!T14</f>
        <v>-1</v>
      </c>
      <c r="U13" s="3">
        <f>Donnees!U14</f>
        <v>2</v>
      </c>
      <c r="V13" s="4">
        <f>Donnees!V14</f>
        <v>3</v>
      </c>
      <c r="W13" s="2">
        <f>-Donnees!W14</f>
        <v>-331</v>
      </c>
      <c r="X13" s="3">
        <f>Donnees!X14</f>
        <v>1100</v>
      </c>
      <c r="Y13" s="4">
        <f>Donnees!Y14</f>
        <v>1431</v>
      </c>
    </row>
    <row r="14" spans="1:25" ht="12.75" customHeight="1" x14ac:dyDescent="0.2">
      <c r="A14" s="16">
        <v>26</v>
      </c>
      <c r="B14" s="2">
        <f>-Donnees!B14</f>
        <v>-49</v>
      </c>
      <c r="C14" s="3">
        <f>Donnees!C15</f>
        <v>555</v>
      </c>
      <c r="D14" s="4">
        <f>Donnees!D15</f>
        <v>597</v>
      </c>
      <c r="E14" s="2">
        <f>-Donnees!E15</f>
        <v>-702</v>
      </c>
      <c r="F14" s="3">
        <f>Donnees!F15</f>
        <v>5178</v>
      </c>
      <c r="G14" s="4">
        <f>Donnees!G15</f>
        <v>5880</v>
      </c>
      <c r="H14" s="2">
        <f>-Donnees!H15</f>
        <v>-499</v>
      </c>
      <c r="I14" s="3">
        <f>Donnees!I15</f>
        <v>682</v>
      </c>
      <c r="J14" s="4">
        <f>Donnees!J15</f>
        <v>1181</v>
      </c>
      <c r="K14" s="2">
        <f>-Donnees!K15</f>
        <v>-2377</v>
      </c>
      <c r="L14" s="3">
        <f>Donnees!L15</f>
        <v>3286</v>
      </c>
      <c r="M14" s="4">
        <f>Donnees!M15</f>
        <v>5663</v>
      </c>
      <c r="N14" s="2">
        <f>-Donnees!N15</f>
        <v>-166</v>
      </c>
      <c r="O14" s="3">
        <f>Donnees!O15</f>
        <v>1091</v>
      </c>
      <c r="P14" s="4">
        <f>Donnees!P15</f>
        <v>1257</v>
      </c>
      <c r="Q14" s="2">
        <f>-Donnees!Q15</f>
        <v>-1533</v>
      </c>
      <c r="R14" s="3">
        <f>Donnees!R15</f>
        <v>1857</v>
      </c>
      <c r="S14" s="4">
        <f>Donnees!S15</f>
        <v>3390</v>
      </c>
      <c r="T14" s="2">
        <f>-Donnees!T15</f>
        <v>-1</v>
      </c>
      <c r="U14" s="3">
        <f>Donnees!U15</f>
        <v>2</v>
      </c>
      <c r="V14" s="4">
        <f>Donnees!V15</f>
        <v>3</v>
      </c>
      <c r="W14" s="2">
        <f>-Donnees!W15</f>
        <v>-318</v>
      </c>
      <c r="X14" s="3">
        <f>Donnees!X15</f>
        <v>1028</v>
      </c>
      <c r="Y14" s="4">
        <f>Donnees!Y15</f>
        <v>1346</v>
      </c>
    </row>
    <row r="15" spans="1:25" ht="12.75" customHeight="1" x14ac:dyDescent="0.2">
      <c r="A15" s="15">
        <v>27</v>
      </c>
      <c r="B15" s="2">
        <f>-Donnees!B15</f>
        <v>-42</v>
      </c>
      <c r="C15" s="3">
        <f>Donnees!C16</f>
        <v>577</v>
      </c>
      <c r="D15" s="4">
        <f>Donnees!D16</f>
        <v>618</v>
      </c>
      <c r="E15" s="2">
        <f>-Donnees!E16</f>
        <v>-778</v>
      </c>
      <c r="F15" s="3">
        <f>Donnees!F16</f>
        <v>5370</v>
      </c>
      <c r="G15" s="4">
        <f>Donnees!G16</f>
        <v>6148</v>
      </c>
      <c r="H15" s="2">
        <f>-Donnees!H16</f>
        <v>-500</v>
      </c>
      <c r="I15" s="3">
        <f>Donnees!I16</f>
        <v>703</v>
      </c>
      <c r="J15" s="4">
        <f>Donnees!J16</f>
        <v>1203</v>
      </c>
      <c r="K15" s="2">
        <f>-Donnees!K16</f>
        <v>-2541</v>
      </c>
      <c r="L15" s="3">
        <f>Donnees!L16</f>
        <v>3435</v>
      </c>
      <c r="M15" s="4">
        <f>Donnees!M16</f>
        <v>5976</v>
      </c>
      <c r="N15" s="2">
        <f>-Donnees!N16</f>
        <v>-146</v>
      </c>
      <c r="O15" s="3">
        <f>Donnees!O16</f>
        <v>1180</v>
      </c>
      <c r="P15" s="4">
        <f>Donnees!P16</f>
        <v>1326</v>
      </c>
      <c r="Q15" s="2">
        <f>-Donnees!Q16</f>
        <v>-1284</v>
      </c>
      <c r="R15" s="3">
        <f>Donnees!R16</f>
        <v>1602</v>
      </c>
      <c r="S15" s="4">
        <f>Donnees!S16</f>
        <v>2886</v>
      </c>
      <c r="T15" s="2">
        <f>-Donnees!T16</f>
        <v>-2</v>
      </c>
      <c r="U15" s="3">
        <f>Donnees!U16</f>
        <v>2</v>
      </c>
      <c r="V15" s="4">
        <f>Donnees!V16</f>
        <v>4</v>
      </c>
      <c r="W15" s="2">
        <f>-Donnees!W16</f>
        <v>-337</v>
      </c>
      <c r="X15" s="3">
        <f>Donnees!X16</f>
        <v>1000</v>
      </c>
      <c r="Y15" s="4">
        <f>Donnees!Y16</f>
        <v>1337</v>
      </c>
    </row>
    <row r="16" spans="1:25" ht="12.75" customHeight="1" x14ac:dyDescent="0.2">
      <c r="A16" s="16">
        <v>28</v>
      </c>
      <c r="B16" s="2">
        <f>-Donnees!B16</f>
        <v>-41</v>
      </c>
      <c r="C16" s="3">
        <f>Donnees!C17</f>
        <v>566</v>
      </c>
      <c r="D16" s="4">
        <f>Donnees!D17</f>
        <v>630</v>
      </c>
      <c r="E16" s="2">
        <f>-Donnees!E17</f>
        <v>-792</v>
      </c>
      <c r="F16" s="3">
        <f>Donnees!F17</f>
        <v>5533</v>
      </c>
      <c r="G16" s="4">
        <f>Donnees!G17</f>
        <v>6325</v>
      </c>
      <c r="H16" s="2">
        <f>-Donnees!H17</f>
        <v>-525</v>
      </c>
      <c r="I16" s="3">
        <f>Donnees!I17</f>
        <v>805</v>
      </c>
      <c r="J16" s="4">
        <f>Donnees!J17</f>
        <v>1330</v>
      </c>
      <c r="K16" s="2">
        <f>-Donnees!K17</f>
        <v>-2943</v>
      </c>
      <c r="L16" s="3">
        <f>Donnees!L17</f>
        <v>3800</v>
      </c>
      <c r="M16" s="4">
        <f>Donnees!M17</f>
        <v>6743</v>
      </c>
      <c r="N16" s="2">
        <f>-Donnees!N17</f>
        <v>-193</v>
      </c>
      <c r="O16" s="3">
        <f>Donnees!O17</f>
        <v>1303</v>
      </c>
      <c r="P16" s="4">
        <f>Donnees!P17</f>
        <v>1496</v>
      </c>
      <c r="Q16" s="2">
        <f>-Donnees!Q17</f>
        <v>-1094</v>
      </c>
      <c r="R16" s="3">
        <f>Donnees!R17</f>
        <v>1382</v>
      </c>
      <c r="S16" s="4">
        <f>Donnees!S17</f>
        <v>2476</v>
      </c>
      <c r="T16" s="2">
        <f>-Donnees!T17</f>
        <v>-5</v>
      </c>
      <c r="U16" s="3">
        <f>Donnees!U17</f>
        <v>2</v>
      </c>
      <c r="V16" s="4">
        <f>Donnees!V17</f>
        <v>7</v>
      </c>
      <c r="W16" s="2">
        <f>-Donnees!W17</f>
        <v>-329</v>
      </c>
      <c r="X16" s="3">
        <f>Donnees!X17</f>
        <v>1120</v>
      </c>
      <c r="Y16" s="4">
        <f>Donnees!Y17</f>
        <v>1449</v>
      </c>
    </row>
    <row r="17" spans="1:25" ht="12.75" customHeight="1" x14ac:dyDescent="0.2">
      <c r="A17" s="15">
        <v>29</v>
      </c>
      <c r="B17" s="2">
        <f>-Donnees!B17</f>
        <v>-64</v>
      </c>
      <c r="C17" s="3">
        <f>Donnees!C18</f>
        <v>572</v>
      </c>
      <c r="D17" s="4">
        <f>Donnees!D18</f>
        <v>610</v>
      </c>
      <c r="E17" s="2">
        <f>-Donnees!E18</f>
        <v>-871</v>
      </c>
      <c r="F17" s="3">
        <f>Donnees!F18</f>
        <v>5723</v>
      </c>
      <c r="G17" s="4">
        <f>Donnees!G18</f>
        <v>6594</v>
      </c>
      <c r="H17" s="2">
        <f>-Donnees!H18</f>
        <v>-528</v>
      </c>
      <c r="I17" s="3">
        <f>Donnees!I18</f>
        <v>891</v>
      </c>
      <c r="J17" s="4">
        <f>Donnees!J18</f>
        <v>1419</v>
      </c>
      <c r="K17" s="2">
        <f>-Donnees!K18</f>
        <v>-2883</v>
      </c>
      <c r="L17" s="3">
        <f>Donnees!L18</f>
        <v>3961</v>
      </c>
      <c r="M17" s="4">
        <f>Donnees!M18</f>
        <v>6844</v>
      </c>
      <c r="N17" s="2">
        <f>-Donnees!N18</f>
        <v>-187</v>
      </c>
      <c r="O17" s="3">
        <f>Donnees!O18</f>
        <v>1512</v>
      </c>
      <c r="P17" s="4">
        <f>Donnees!P18</f>
        <v>1699</v>
      </c>
      <c r="Q17" s="2">
        <f>-Donnees!Q18</f>
        <v>-927</v>
      </c>
      <c r="R17" s="3">
        <f>Donnees!R18</f>
        <v>1212</v>
      </c>
      <c r="S17" s="4">
        <f>Donnees!S18</f>
        <v>2139</v>
      </c>
      <c r="T17" s="2">
        <f>-Donnees!T18</f>
        <v>-7</v>
      </c>
      <c r="U17" s="3">
        <f>Donnees!U18</f>
        <v>7</v>
      </c>
      <c r="V17" s="4">
        <f>Donnees!V18</f>
        <v>14</v>
      </c>
      <c r="W17" s="2">
        <f>-Donnees!W18</f>
        <v>-369</v>
      </c>
      <c r="X17" s="3">
        <f>Donnees!X18</f>
        <v>1141</v>
      </c>
      <c r="Y17" s="4">
        <f>Donnees!Y18</f>
        <v>1510</v>
      </c>
    </row>
    <row r="18" spans="1:25" ht="12.75" customHeight="1" x14ac:dyDescent="0.2">
      <c r="A18" s="16">
        <v>30</v>
      </c>
      <c r="B18" s="2">
        <f>-Donnees!B18</f>
        <v>-38</v>
      </c>
      <c r="C18" s="3">
        <f>Donnees!C19</f>
        <v>687</v>
      </c>
      <c r="D18" s="4">
        <f>Donnees!D19</f>
        <v>740</v>
      </c>
      <c r="E18" s="2">
        <f>-Donnees!E19</f>
        <v>-863</v>
      </c>
      <c r="F18" s="3">
        <f>Donnees!F19</f>
        <v>5762</v>
      </c>
      <c r="G18" s="4">
        <f>Donnees!G19</f>
        <v>6625</v>
      </c>
      <c r="H18" s="2">
        <f>-Donnees!H19</f>
        <v>-586</v>
      </c>
      <c r="I18" s="3">
        <f>Donnees!I19</f>
        <v>930</v>
      </c>
      <c r="J18" s="4">
        <f>Donnees!J19</f>
        <v>1516</v>
      </c>
      <c r="K18" s="2">
        <f>-Donnees!K19</f>
        <v>-2984</v>
      </c>
      <c r="L18" s="3">
        <f>Donnees!L19</f>
        <v>4174</v>
      </c>
      <c r="M18" s="4">
        <f>Donnees!M19</f>
        <v>7158</v>
      </c>
      <c r="N18" s="2">
        <f>-Donnees!N19</f>
        <v>-193</v>
      </c>
      <c r="O18" s="3">
        <f>Donnees!O19</f>
        <v>1770</v>
      </c>
      <c r="P18" s="4">
        <f>Donnees!P19</f>
        <v>1963</v>
      </c>
      <c r="Q18" s="2">
        <f>-Donnees!Q19</f>
        <v>-787</v>
      </c>
      <c r="R18" s="3">
        <f>Donnees!R19</f>
        <v>1074</v>
      </c>
      <c r="S18" s="4">
        <f>Donnees!S19</f>
        <v>1861</v>
      </c>
      <c r="T18" s="2">
        <f>-Donnees!T19</f>
        <v>-12</v>
      </c>
      <c r="U18" s="3">
        <f>Donnees!U19</f>
        <v>12</v>
      </c>
      <c r="V18" s="4">
        <f>Donnees!V19</f>
        <v>24</v>
      </c>
      <c r="W18" s="2">
        <f>-Donnees!W19</f>
        <v>-347</v>
      </c>
      <c r="X18" s="3">
        <f>Donnees!X19</f>
        <v>1239</v>
      </c>
      <c r="Y18" s="4">
        <f>Donnees!Y19</f>
        <v>1586</v>
      </c>
    </row>
    <row r="19" spans="1:25" ht="12.75" customHeight="1" x14ac:dyDescent="0.2">
      <c r="A19" s="15">
        <v>31</v>
      </c>
      <c r="B19" s="2">
        <f>-Donnees!B19</f>
        <v>-53</v>
      </c>
      <c r="C19" s="3">
        <f>Donnees!C20</f>
        <v>768</v>
      </c>
      <c r="D19" s="4">
        <f>Donnees!D20</f>
        <v>832</v>
      </c>
      <c r="E19" s="2">
        <f>-Donnees!E20</f>
        <v>-877</v>
      </c>
      <c r="F19" s="3">
        <f>Donnees!F20</f>
        <v>6092</v>
      </c>
      <c r="G19" s="4">
        <f>Donnees!G20</f>
        <v>6969</v>
      </c>
      <c r="H19" s="2">
        <f>-Donnees!H20</f>
        <v>-608</v>
      </c>
      <c r="I19" s="3">
        <f>Donnees!I20</f>
        <v>1066</v>
      </c>
      <c r="J19" s="4">
        <f>Donnees!J20</f>
        <v>1674</v>
      </c>
      <c r="K19" s="2">
        <f>-Donnees!K20</f>
        <v>-2975</v>
      </c>
      <c r="L19" s="3">
        <f>Donnees!L20</f>
        <v>4408</v>
      </c>
      <c r="M19" s="4">
        <f>Donnees!M20</f>
        <v>7383</v>
      </c>
      <c r="N19" s="2">
        <f>-Donnees!N20</f>
        <v>-174</v>
      </c>
      <c r="O19" s="3">
        <f>Donnees!O20</f>
        <v>1983</v>
      </c>
      <c r="P19" s="4">
        <f>Donnees!P20</f>
        <v>2157</v>
      </c>
      <c r="Q19" s="2">
        <f>-Donnees!Q20</f>
        <v>-637</v>
      </c>
      <c r="R19" s="3">
        <f>Donnees!R20</f>
        <v>964</v>
      </c>
      <c r="S19" s="4">
        <f>Donnees!S20</f>
        <v>1601</v>
      </c>
      <c r="T19" s="2">
        <f>-Donnees!T20</f>
        <v>-15</v>
      </c>
      <c r="U19" s="3">
        <f>Donnees!U20</f>
        <v>25</v>
      </c>
      <c r="V19" s="4">
        <f>Donnees!V20</f>
        <v>40</v>
      </c>
      <c r="W19" s="2">
        <f>-Donnees!W20</f>
        <v>-344</v>
      </c>
      <c r="X19" s="3">
        <f>Donnees!X20</f>
        <v>1358</v>
      </c>
      <c r="Y19" s="4">
        <f>Donnees!Y20</f>
        <v>1702</v>
      </c>
    </row>
    <row r="20" spans="1:25" ht="12.75" customHeight="1" x14ac:dyDescent="0.2">
      <c r="A20" s="16">
        <v>32</v>
      </c>
      <c r="B20" s="2">
        <f>-Donnees!B20</f>
        <v>-64</v>
      </c>
      <c r="C20" s="3">
        <f>Donnees!C21</f>
        <v>870</v>
      </c>
      <c r="D20" s="4">
        <f>Donnees!D21</f>
        <v>943</v>
      </c>
      <c r="E20" s="2">
        <f>-Donnees!E21</f>
        <v>-869</v>
      </c>
      <c r="F20" s="3">
        <f>Donnees!F21</f>
        <v>6355</v>
      </c>
      <c r="G20" s="4">
        <f>Donnees!G21</f>
        <v>7224</v>
      </c>
      <c r="H20" s="2">
        <f>-Donnees!H21</f>
        <v>-629</v>
      </c>
      <c r="I20" s="3">
        <f>Donnees!I21</f>
        <v>1166</v>
      </c>
      <c r="J20" s="4">
        <f>Donnees!J21</f>
        <v>1795</v>
      </c>
      <c r="K20" s="2">
        <f>-Donnees!K21</f>
        <v>-3073</v>
      </c>
      <c r="L20" s="3">
        <f>Donnees!L21</f>
        <v>4674</v>
      </c>
      <c r="M20" s="4">
        <f>Donnees!M21</f>
        <v>7747</v>
      </c>
      <c r="N20" s="2">
        <f>-Donnees!N21</f>
        <v>-221</v>
      </c>
      <c r="O20" s="3">
        <f>Donnees!O21</f>
        <v>2202</v>
      </c>
      <c r="P20" s="4">
        <f>Donnees!P21</f>
        <v>2423</v>
      </c>
      <c r="Q20" s="2">
        <f>-Donnees!Q21</f>
        <v>-535</v>
      </c>
      <c r="R20" s="3">
        <f>Donnees!R21</f>
        <v>908</v>
      </c>
      <c r="S20" s="4">
        <f>Donnees!S21</f>
        <v>1443</v>
      </c>
      <c r="T20" s="2">
        <f>-Donnees!T21</f>
        <v>-25</v>
      </c>
      <c r="U20" s="3">
        <f>Donnees!U21</f>
        <v>16</v>
      </c>
      <c r="V20" s="4">
        <f>Donnees!V21</f>
        <v>41</v>
      </c>
      <c r="W20" s="2">
        <f>-Donnees!W21</f>
        <v>-380</v>
      </c>
      <c r="X20" s="3">
        <f>Donnees!X21</f>
        <v>1474</v>
      </c>
      <c r="Y20" s="4">
        <f>Donnees!Y21</f>
        <v>1854</v>
      </c>
    </row>
    <row r="21" spans="1:25" ht="12.75" customHeight="1" x14ac:dyDescent="0.2">
      <c r="A21" s="15">
        <v>33</v>
      </c>
      <c r="B21" s="2">
        <f>-Donnees!B21</f>
        <v>-73</v>
      </c>
      <c r="C21" s="3">
        <f>Donnees!C22</f>
        <v>920</v>
      </c>
      <c r="D21" s="4">
        <f>Donnees!D22</f>
        <v>983</v>
      </c>
      <c r="E21" s="2">
        <f>-Donnees!E22</f>
        <v>-937</v>
      </c>
      <c r="F21" s="3">
        <f>Donnees!F22</f>
        <v>6446</v>
      </c>
      <c r="G21" s="4">
        <f>Donnees!G22</f>
        <v>7383</v>
      </c>
      <c r="H21" s="2">
        <f>-Donnees!H22</f>
        <v>-611</v>
      </c>
      <c r="I21" s="3">
        <f>Donnees!I22</f>
        <v>1287</v>
      </c>
      <c r="J21" s="4">
        <f>Donnees!J22</f>
        <v>1898</v>
      </c>
      <c r="K21" s="2">
        <f>-Donnees!K22</f>
        <v>-3065</v>
      </c>
      <c r="L21" s="3">
        <f>Donnees!L22</f>
        <v>4811</v>
      </c>
      <c r="M21" s="4">
        <f>Donnees!M22</f>
        <v>7876</v>
      </c>
      <c r="N21" s="2">
        <f>-Donnees!N22</f>
        <v>-214</v>
      </c>
      <c r="O21" s="3">
        <f>Donnees!O22</f>
        <v>2353</v>
      </c>
      <c r="P21" s="4">
        <f>Donnees!P22</f>
        <v>2567</v>
      </c>
      <c r="Q21" s="2">
        <f>-Donnees!Q22</f>
        <v>-431</v>
      </c>
      <c r="R21" s="3">
        <f>Donnees!R22</f>
        <v>851</v>
      </c>
      <c r="S21" s="4">
        <f>Donnees!S22</f>
        <v>1282</v>
      </c>
      <c r="T21" s="2">
        <f>-Donnees!T22</f>
        <v>-39</v>
      </c>
      <c r="U21" s="3">
        <f>Donnees!U22</f>
        <v>38</v>
      </c>
      <c r="V21" s="4">
        <f>Donnees!V22</f>
        <v>77</v>
      </c>
      <c r="W21" s="2">
        <f>-Donnees!W22</f>
        <v>-386</v>
      </c>
      <c r="X21" s="3">
        <f>Donnees!X22</f>
        <v>1572</v>
      </c>
      <c r="Y21" s="4">
        <f>Donnees!Y22</f>
        <v>1958</v>
      </c>
    </row>
    <row r="22" spans="1:25" ht="12.75" customHeight="1" x14ac:dyDescent="0.2">
      <c r="A22" s="16">
        <v>34</v>
      </c>
      <c r="B22" s="2">
        <f>-Donnees!B22</f>
        <v>-63</v>
      </c>
      <c r="C22" s="3">
        <f>Donnees!C23</f>
        <v>1006</v>
      </c>
      <c r="D22" s="4">
        <f>Donnees!D23</f>
        <v>1075</v>
      </c>
      <c r="E22" s="2">
        <f>-Donnees!E23</f>
        <v>-1015</v>
      </c>
      <c r="F22" s="3">
        <f>Donnees!F23</f>
        <v>7036</v>
      </c>
      <c r="G22" s="4">
        <f>Donnees!G23</f>
        <v>8051</v>
      </c>
      <c r="H22" s="2">
        <f>-Donnees!H23</f>
        <v>-684</v>
      </c>
      <c r="I22" s="3">
        <f>Donnees!I23</f>
        <v>1302</v>
      </c>
      <c r="J22" s="4">
        <f>Donnees!J23</f>
        <v>1986</v>
      </c>
      <c r="K22" s="2">
        <f>-Donnees!K23</f>
        <v>-3078</v>
      </c>
      <c r="L22" s="3">
        <f>Donnees!L23</f>
        <v>5135</v>
      </c>
      <c r="M22" s="4">
        <f>Donnees!M23</f>
        <v>8213</v>
      </c>
      <c r="N22" s="2">
        <f>-Donnees!N23</f>
        <v>-219</v>
      </c>
      <c r="O22" s="3">
        <f>Donnees!O23</f>
        <v>2671</v>
      </c>
      <c r="P22" s="4">
        <f>Donnees!P23</f>
        <v>2890</v>
      </c>
      <c r="Q22" s="2">
        <f>-Donnees!Q23</f>
        <v>-378</v>
      </c>
      <c r="R22" s="3">
        <f>Donnees!R23</f>
        <v>781</v>
      </c>
      <c r="S22" s="4">
        <f>Donnees!S23</f>
        <v>1159</v>
      </c>
      <c r="T22" s="2">
        <f>-Donnees!T23</f>
        <v>-39</v>
      </c>
      <c r="U22" s="3">
        <f>Donnees!U23</f>
        <v>57</v>
      </c>
      <c r="V22" s="4">
        <f>Donnees!V23</f>
        <v>96</v>
      </c>
      <c r="W22" s="2">
        <f>-Donnees!W23</f>
        <v>-398</v>
      </c>
      <c r="X22" s="3">
        <f>Donnees!X23</f>
        <v>1663</v>
      </c>
      <c r="Y22" s="4">
        <f>Donnees!Y23</f>
        <v>2061</v>
      </c>
    </row>
    <row r="23" spans="1:25" ht="12.75" customHeight="1" x14ac:dyDescent="0.2">
      <c r="A23" s="15">
        <v>35</v>
      </c>
      <c r="B23" s="2">
        <f>-Donnees!B23</f>
        <v>-69</v>
      </c>
      <c r="C23" s="3">
        <f>Donnees!C24</f>
        <v>1111</v>
      </c>
      <c r="D23" s="4">
        <f>Donnees!D24</f>
        <v>1182</v>
      </c>
      <c r="E23" s="2">
        <f>-Donnees!E24</f>
        <v>-1158</v>
      </c>
      <c r="F23" s="3">
        <f>Donnees!F24</f>
        <v>7681</v>
      </c>
      <c r="G23" s="4">
        <f>Donnees!G24</f>
        <v>8839</v>
      </c>
      <c r="H23" s="2">
        <f>-Donnees!H24</f>
        <v>-672</v>
      </c>
      <c r="I23" s="3">
        <f>Donnees!I24</f>
        <v>1396</v>
      </c>
      <c r="J23" s="4">
        <f>Donnees!J24</f>
        <v>2068</v>
      </c>
      <c r="K23" s="2">
        <f>-Donnees!K24</f>
        <v>-3229</v>
      </c>
      <c r="L23" s="3">
        <f>Donnees!L24</f>
        <v>5265</v>
      </c>
      <c r="M23" s="4">
        <f>Donnees!M24</f>
        <v>8494</v>
      </c>
      <c r="N23" s="2">
        <f>-Donnees!N24</f>
        <v>-242</v>
      </c>
      <c r="O23" s="3">
        <f>Donnees!O24</f>
        <v>2842</v>
      </c>
      <c r="P23" s="4">
        <f>Donnees!P24</f>
        <v>3084</v>
      </c>
      <c r="Q23" s="2">
        <f>-Donnees!Q24</f>
        <v>-310</v>
      </c>
      <c r="R23" s="3">
        <f>Donnees!R24</f>
        <v>690</v>
      </c>
      <c r="S23" s="4">
        <f>Donnees!S24</f>
        <v>1000</v>
      </c>
      <c r="T23" s="2">
        <f>-Donnees!T24</f>
        <v>-67</v>
      </c>
      <c r="U23" s="3">
        <f>Donnees!U24</f>
        <v>71</v>
      </c>
      <c r="V23" s="4">
        <f>Donnees!V24</f>
        <v>138</v>
      </c>
      <c r="W23" s="2">
        <f>-Donnees!W24</f>
        <v>-425</v>
      </c>
      <c r="X23" s="3">
        <f>Donnees!X24</f>
        <v>1785</v>
      </c>
      <c r="Y23" s="4">
        <f>Donnees!Y24</f>
        <v>2210</v>
      </c>
    </row>
    <row r="24" spans="1:25" ht="12.75" customHeight="1" x14ac:dyDescent="0.2">
      <c r="A24" s="16">
        <v>36</v>
      </c>
      <c r="B24" s="2">
        <f>-Donnees!B24</f>
        <v>-71</v>
      </c>
      <c r="C24" s="3">
        <f>Donnees!C25</f>
        <v>1164</v>
      </c>
      <c r="D24" s="4">
        <f>Donnees!D25</f>
        <v>1267</v>
      </c>
      <c r="E24" s="2">
        <f>-Donnees!E25</f>
        <v>-1192</v>
      </c>
      <c r="F24" s="3">
        <f>Donnees!F25</f>
        <v>8287</v>
      </c>
      <c r="G24" s="4">
        <f>Donnees!G25</f>
        <v>9479</v>
      </c>
      <c r="H24" s="2">
        <f>-Donnees!H25</f>
        <v>-757</v>
      </c>
      <c r="I24" s="3">
        <f>Donnees!I25</f>
        <v>1417</v>
      </c>
      <c r="J24" s="4">
        <f>Donnees!J25</f>
        <v>2174</v>
      </c>
      <c r="K24" s="2">
        <f>-Donnees!K25</f>
        <v>-3097</v>
      </c>
      <c r="L24" s="3">
        <f>Donnees!L25</f>
        <v>5384</v>
      </c>
      <c r="M24" s="4">
        <f>Donnees!M25</f>
        <v>8481</v>
      </c>
      <c r="N24" s="2">
        <f>-Donnees!N25</f>
        <v>-232</v>
      </c>
      <c r="O24" s="3">
        <f>Donnees!O25</f>
        <v>3001</v>
      </c>
      <c r="P24" s="4">
        <f>Donnees!P25</f>
        <v>3233</v>
      </c>
      <c r="Q24" s="2">
        <f>-Donnees!Q25</f>
        <v>-276</v>
      </c>
      <c r="R24" s="3">
        <f>Donnees!R25</f>
        <v>684</v>
      </c>
      <c r="S24" s="4">
        <f>Donnees!S25</f>
        <v>960</v>
      </c>
      <c r="T24" s="2">
        <f>-Donnees!T25</f>
        <v>-75</v>
      </c>
      <c r="U24" s="3">
        <f>Donnees!U25</f>
        <v>87</v>
      </c>
      <c r="V24" s="4">
        <f>Donnees!V25</f>
        <v>162</v>
      </c>
      <c r="W24" s="2">
        <f>-Donnees!W25</f>
        <v>-454</v>
      </c>
      <c r="X24" s="3">
        <f>Donnees!X25</f>
        <v>1739</v>
      </c>
      <c r="Y24" s="4">
        <f>Donnees!Y25</f>
        <v>2193</v>
      </c>
    </row>
    <row r="25" spans="1:25" ht="12.75" customHeight="1" x14ac:dyDescent="0.2">
      <c r="A25" s="15">
        <v>37</v>
      </c>
      <c r="B25" s="2">
        <f>-Donnees!B25</f>
        <v>-103</v>
      </c>
      <c r="C25" s="3">
        <f>Donnees!C26</f>
        <v>1237</v>
      </c>
      <c r="D25" s="4">
        <f>Donnees!D26</f>
        <v>1340</v>
      </c>
      <c r="E25" s="2">
        <f>-Donnees!E26</f>
        <v>-1273</v>
      </c>
      <c r="F25" s="3">
        <f>Donnees!F26</f>
        <v>8528</v>
      </c>
      <c r="G25" s="4">
        <f>Donnees!G26</f>
        <v>9801</v>
      </c>
      <c r="H25" s="2">
        <f>-Donnees!H26</f>
        <v>-768</v>
      </c>
      <c r="I25" s="3">
        <f>Donnees!I26</f>
        <v>1441</v>
      </c>
      <c r="J25" s="4">
        <f>Donnees!J26</f>
        <v>2209</v>
      </c>
      <c r="K25" s="2">
        <f>-Donnees!K26</f>
        <v>-3273</v>
      </c>
      <c r="L25" s="3">
        <f>Donnees!L26</f>
        <v>5674</v>
      </c>
      <c r="M25" s="4">
        <f>Donnees!M26</f>
        <v>8947</v>
      </c>
      <c r="N25" s="2">
        <f>-Donnees!N26</f>
        <v>-232</v>
      </c>
      <c r="O25" s="3">
        <f>Donnees!O26</f>
        <v>3087</v>
      </c>
      <c r="P25" s="4">
        <f>Donnees!P26</f>
        <v>3319</v>
      </c>
      <c r="Q25" s="2">
        <f>-Donnees!Q26</f>
        <v>-269</v>
      </c>
      <c r="R25" s="3">
        <f>Donnees!R26</f>
        <v>597</v>
      </c>
      <c r="S25" s="4">
        <f>Donnees!S26</f>
        <v>866</v>
      </c>
      <c r="T25" s="2">
        <f>-Donnees!T26</f>
        <v>-94</v>
      </c>
      <c r="U25" s="3">
        <f>Donnees!U26</f>
        <v>130</v>
      </c>
      <c r="V25" s="4">
        <f>Donnees!V26</f>
        <v>224</v>
      </c>
      <c r="W25" s="2">
        <f>-Donnees!W26</f>
        <v>-457</v>
      </c>
      <c r="X25" s="3">
        <f>Donnees!X26</f>
        <v>1897</v>
      </c>
      <c r="Y25" s="4">
        <f>Donnees!Y26</f>
        <v>2354</v>
      </c>
    </row>
    <row r="26" spans="1:25" ht="12.75" customHeight="1" x14ac:dyDescent="0.2">
      <c r="A26" s="16">
        <v>38</v>
      </c>
      <c r="B26" s="2">
        <f>-Donnees!B26</f>
        <v>-103</v>
      </c>
      <c r="C26" s="3">
        <f>Donnees!C27</f>
        <v>1290</v>
      </c>
      <c r="D26" s="4">
        <f>Donnees!D27</f>
        <v>1406</v>
      </c>
      <c r="E26" s="2">
        <f>-Donnees!E27</f>
        <v>-1336</v>
      </c>
      <c r="F26" s="3">
        <f>Donnees!F27</f>
        <v>9066</v>
      </c>
      <c r="G26" s="4">
        <f>Donnees!G27</f>
        <v>10402</v>
      </c>
      <c r="H26" s="2">
        <f>-Donnees!H27</f>
        <v>-780</v>
      </c>
      <c r="I26" s="3">
        <f>Donnees!I27</f>
        <v>1535</v>
      </c>
      <c r="J26" s="4">
        <f>Donnees!J27</f>
        <v>2315</v>
      </c>
      <c r="K26" s="2">
        <f>-Donnees!K27</f>
        <v>-3615</v>
      </c>
      <c r="L26" s="3">
        <f>Donnees!L27</f>
        <v>6066</v>
      </c>
      <c r="M26" s="4">
        <f>Donnees!M27</f>
        <v>9681</v>
      </c>
      <c r="N26" s="2">
        <f>-Donnees!N27</f>
        <v>-214</v>
      </c>
      <c r="O26" s="3">
        <f>Donnees!O27</f>
        <v>3266</v>
      </c>
      <c r="P26" s="4">
        <f>Donnees!P27</f>
        <v>3480</v>
      </c>
      <c r="Q26" s="2">
        <f>-Donnees!Q27</f>
        <v>-238</v>
      </c>
      <c r="R26" s="3">
        <f>Donnees!R27</f>
        <v>611</v>
      </c>
      <c r="S26" s="4">
        <f>Donnees!S27</f>
        <v>849</v>
      </c>
      <c r="T26" s="2">
        <f>-Donnees!T27</f>
        <v>-136</v>
      </c>
      <c r="U26" s="3">
        <f>Donnees!U27</f>
        <v>158</v>
      </c>
      <c r="V26" s="4">
        <f>Donnees!V27</f>
        <v>294</v>
      </c>
      <c r="W26" s="2">
        <f>-Donnees!W27</f>
        <v>-476</v>
      </c>
      <c r="X26" s="3">
        <f>Donnees!X27</f>
        <v>1972</v>
      </c>
      <c r="Y26" s="4">
        <f>Donnees!Y27</f>
        <v>2448</v>
      </c>
    </row>
    <row r="27" spans="1:25" ht="12.75" customHeight="1" x14ac:dyDescent="0.2">
      <c r="A27" s="15">
        <v>39</v>
      </c>
      <c r="B27" s="2">
        <f>-Donnees!B27</f>
        <v>-116</v>
      </c>
      <c r="C27" s="3">
        <f>Donnees!C28</f>
        <v>1370</v>
      </c>
      <c r="D27" s="4">
        <f>Donnees!D28</f>
        <v>1488</v>
      </c>
      <c r="E27" s="2">
        <f>-Donnees!E28</f>
        <v>-1530</v>
      </c>
      <c r="F27" s="3">
        <f>Donnees!F28</f>
        <v>9747</v>
      </c>
      <c r="G27" s="4">
        <f>Donnees!G28</f>
        <v>11277</v>
      </c>
      <c r="H27" s="2">
        <f>-Donnees!H28</f>
        <v>-836</v>
      </c>
      <c r="I27" s="3">
        <f>Donnees!I28</f>
        <v>1656</v>
      </c>
      <c r="J27" s="4">
        <f>Donnees!J28</f>
        <v>2492</v>
      </c>
      <c r="K27" s="2">
        <f>-Donnees!K28</f>
        <v>-3961</v>
      </c>
      <c r="L27" s="3">
        <f>Donnees!L28</f>
        <v>6537</v>
      </c>
      <c r="M27" s="4">
        <f>Donnees!M28</f>
        <v>10498</v>
      </c>
      <c r="N27" s="2">
        <f>-Donnees!N28</f>
        <v>-244</v>
      </c>
      <c r="O27" s="3">
        <f>Donnees!O28</f>
        <v>3546</v>
      </c>
      <c r="P27" s="4">
        <f>Donnees!P28</f>
        <v>3790</v>
      </c>
      <c r="Q27" s="2">
        <f>-Donnees!Q28</f>
        <v>-194</v>
      </c>
      <c r="R27" s="3">
        <f>Donnees!R28</f>
        <v>559</v>
      </c>
      <c r="S27" s="4">
        <f>Donnees!S28</f>
        <v>753</v>
      </c>
      <c r="T27" s="2">
        <f>-Donnees!T28</f>
        <v>-161</v>
      </c>
      <c r="U27" s="3">
        <f>Donnees!U28</f>
        <v>189</v>
      </c>
      <c r="V27" s="4">
        <f>Donnees!V28</f>
        <v>350</v>
      </c>
      <c r="W27" s="2">
        <f>-Donnees!W28</f>
        <v>-560</v>
      </c>
      <c r="X27" s="3">
        <f>Donnees!X28</f>
        <v>2230</v>
      </c>
      <c r="Y27" s="4">
        <f>Donnees!Y28</f>
        <v>2790</v>
      </c>
    </row>
    <row r="28" spans="1:25" ht="12.75" customHeight="1" x14ac:dyDescent="0.2">
      <c r="A28" s="16">
        <v>40</v>
      </c>
      <c r="B28" s="2">
        <f>-Donnees!B28</f>
        <v>-118</v>
      </c>
      <c r="C28" s="3">
        <f>Donnees!C29</f>
        <v>1450</v>
      </c>
      <c r="D28" s="4">
        <f>Donnees!D29</f>
        <v>1585</v>
      </c>
      <c r="E28" s="2">
        <f>-Donnees!E29</f>
        <v>-1514</v>
      </c>
      <c r="F28" s="3">
        <f>Donnees!F29</f>
        <v>10429</v>
      </c>
      <c r="G28" s="4">
        <f>Donnees!G29</f>
        <v>11943</v>
      </c>
      <c r="H28" s="2">
        <f>-Donnees!H29</f>
        <v>-857</v>
      </c>
      <c r="I28" s="3">
        <f>Donnees!I29</f>
        <v>1778</v>
      </c>
      <c r="J28" s="4">
        <f>Donnees!J29</f>
        <v>2635</v>
      </c>
      <c r="K28" s="2">
        <f>-Donnees!K29</f>
        <v>-4546</v>
      </c>
      <c r="L28" s="3">
        <f>Donnees!L29</f>
        <v>7283</v>
      </c>
      <c r="M28" s="4">
        <f>Donnees!M29</f>
        <v>11829</v>
      </c>
      <c r="N28" s="2">
        <f>-Donnees!N29</f>
        <v>-227</v>
      </c>
      <c r="O28" s="3">
        <f>Donnees!O29</f>
        <v>3525</v>
      </c>
      <c r="P28" s="4">
        <f>Donnees!P29</f>
        <v>3752</v>
      </c>
      <c r="Q28" s="2">
        <f>-Donnees!Q29</f>
        <v>-178</v>
      </c>
      <c r="R28" s="3">
        <f>Donnees!R29</f>
        <v>518</v>
      </c>
      <c r="S28" s="4">
        <f>Donnees!S29</f>
        <v>696</v>
      </c>
      <c r="T28" s="2">
        <f>-Donnees!T29</f>
        <v>-207</v>
      </c>
      <c r="U28" s="3">
        <f>Donnees!U29</f>
        <v>251</v>
      </c>
      <c r="V28" s="4">
        <f>Donnees!V29</f>
        <v>458</v>
      </c>
      <c r="W28" s="2">
        <f>-Donnees!W29</f>
        <v>-551</v>
      </c>
      <c r="X28" s="3">
        <f>Donnees!X29</f>
        <v>2314</v>
      </c>
      <c r="Y28" s="4">
        <f>Donnees!Y29</f>
        <v>2865</v>
      </c>
    </row>
    <row r="29" spans="1:25" ht="12.75" customHeight="1" x14ac:dyDescent="0.2">
      <c r="A29" s="15">
        <v>41</v>
      </c>
      <c r="B29" s="2">
        <f>-Donnees!B29</f>
        <v>-135</v>
      </c>
      <c r="C29" s="3">
        <f>Donnees!C30</f>
        <v>1316</v>
      </c>
      <c r="D29" s="4">
        <f>Donnees!D30</f>
        <v>1425</v>
      </c>
      <c r="E29" s="2">
        <f>-Donnees!E30</f>
        <v>-1654</v>
      </c>
      <c r="F29" s="3">
        <f>Donnees!F30</f>
        <v>10390</v>
      </c>
      <c r="G29" s="4">
        <f>Donnees!G30</f>
        <v>12044</v>
      </c>
      <c r="H29" s="2">
        <f>-Donnees!H30</f>
        <v>-928</v>
      </c>
      <c r="I29" s="3">
        <f>Donnees!I30</f>
        <v>1904</v>
      </c>
      <c r="J29" s="4">
        <f>Donnees!J30</f>
        <v>2832</v>
      </c>
      <c r="K29" s="2">
        <f>-Donnees!K30</f>
        <v>-4592</v>
      </c>
      <c r="L29" s="3">
        <f>Donnees!L30</f>
        <v>7608</v>
      </c>
      <c r="M29" s="4">
        <f>Donnees!M30</f>
        <v>12200</v>
      </c>
      <c r="N29" s="2">
        <f>-Donnees!N30</f>
        <v>-260</v>
      </c>
      <c r="O29" s="3">
        <f>Donnees!O30</f>
        <v>3508</v>
      </c>
      <c r="P29" s="4">
        <f>Donnees!P30</f>
        <v>3768</v>
      </c>
      <c r="Q29" s="2">
        <f>-Donnees!Q30</f>
        <v>-159</v>
      </c>
      <c r="R29" s="3">
        <f>Donnees!R30</f>
        <v>474</v>
      </c>
      <c r="S29" s="4">
        <f>Donnees!S30</f>
        <v>633</v>
      </c>
      <c r="T29" s="2">
        <f>-Donnees!T30</f>
        <v>-217</v>
      </c>
      <c r="U29" s="3">
        <f>Donnees!U30</f>
        <v>299</v>
      </c>
      <c r="V29" s="4">
        <f>Donnees!V30</f>
        <v>516</v>
      </c>
      <c r="W29" s="2">
        <f>-Donnees!W30</f>
        <v>-654</v>
      </c>
      <c r="X29" s="3">
        <f>Donnees!X30</f>
        <v>2370</v>
      </c>
      <c r="Y29" s="4">
        <f>Donnees!Y30</f>
        <v>3024</v>
      </c>
    </row>
    <row r="30" spans="1:25" ht="12.75" customHeight="1" x14ac:dyDescent="0.2">
      <c r="A30" s="16">
        <v>42</v>
      </c>
      <c r="B30" s="2">
        <f>-Donnees!B30</f>
        <v>-109</v>
      </c>
      <c r="C30" s="3">
        <f>Donnees!C31</f>
        <v>1396</v>
      </c>
      <c r="D30" s="4">
        <f>Donnees!D31</f>
        <v>1526</v>
      </c>
      <c r="E30" s="2">
        <f>-Donnees!E31</f>
        <v>-1686</v>
      </c>
      <c r="F30" s="3">
        <f>Donnees!F31</f>
        <v>10647</v>
      </c>
      <c r="G30" s="4">
        <f>Donnees!G31</f>
        <v>12333</v>
      </c>
      <c r="H30" s="2">
        <f>-Donnees!H31</f>
        <v>-972</v>
      </c>
      <c r="I30" s="3">
        <f>Donnees!I31</f>
        <v>2034</v>
      </c>
      <c r="J30" s="4">
        <f>Donnees!J31</f>
        <v>3006</v>
      </c>
      <c r="K30" s="2">
        <f>-Donnees!K31</f>
        <v>-5034</v>
      </c>
      <c r="L30" s="3">
        <f>Donnees!L31</f>
        <v>7961</v>
      </c>
      <c r="M30" s="4">
        <f>Donnees!M31</f>
        <v>12995</v>
      </c>
      <c r="N30" s="2">
        <f>-Donnees!N31</f>
        <v>-224</v>
      </c>
      <c r="O30" s="3">
        <f>Donnees!O31</f>
        <v>3520</v>
      </c>
      <c r="P30" s="4">
        <f>Donnees!P31</f>
        <v>3744</v>
      </c>
      <c r="Q30" s="2">
        <f>-Donnees!Q31</f>
        <v>-162</v>
      </c>
      <c r="R30" s="3">
        <f>Donnees!R31</f>
        <v>428</v>
      </c>
      <c r="S30" s="4">
        <f>Donnees!S31</f>
        <v>590</v>
      </c>
      <c r="T30" s="2">
        <f>-Donnees!T31</f>
        <v>-294</v>
      </c>
      <c r="U30" s="3">
        <f>Donnees!U31</f>
        <v>379</v>
      </c>
      <c r="V30" s="4">
        <f>Donnees!V31</f>
        <v>673</v>
      </c>
      <c r="W30" s="2">
        <f>-Donnees!W31</f>
        <v>-664</v>
      </c>
      <c r="X30" s="3">
        <f>Donnees!X31</f>
        <v>2425</v>
      </c>
      <c r="Y30" s="4">
        <f>Donnees!Y31</f>
        <v>3089</v>
      </c>
    </row>
    <row r="31" spans="1:25" ht="12.75" customHeight="1" x14ac:dyDescent="0.2">
      <c r="A31" s="15">
        <v>43</v>
      </c>
      <c r="B31" s="2">
        <f>-Donnees!B31</f>
        <v>-130</v>
      </c>
      <c r="C31" s="3">
        <f>Donnees!C32</f>
        <v>1383</v>
      </c>
      <c r="D31" s="4">
        <f>Donnees!D32</f>
        <v>1522</v>
      </c>
      <c r="E31" s="2">
        <f>-Donnees!E32</f>
        <v>-1811</v>
      </c>
      <c r="F31" s="3">
        <f>Donnees!F32</f>
        <v>10786</v>
      </c>
      <c r="G31" s="4">
        <f>Donnees!G32</f>
        <v>12597</v>
      </c>
      <c r="H31" s="2">
        <f>-Donnees!H32</f>
        <v>-1061</v>
      </c>
      <c r="I31" s="3">
        <f>Donnees!I32</f>
        <v>2100</v>
      </c>
      <c r="J31" s="4">
        <f>Donnees!J32</f>
        <v>3161</v>
      </c>
      <c r="K31" s="2">
        <f>-Donnees!K32</f>
        <v>-5257</v>
      </c>
      <c r="L31" s="3">
        <f>Donnees!L32</f>
        <v>8260</v>
      </c>
      <c r="M31" s="4">
        <f>Donnees!M32</f>
        <v>13517</v>
      </c>
      <c r="N31" s="2">
        <f>-Donnees!N32</f>
        <v>-242</v>
      </c>
      <c r="O31" s="3">
        <f>Donnees!O32</f>
        <v>3590</v>
      </c>
      <c r="P31" s="4">
        <f>Donnees!P32</f>
        <v>3832</v>
      </c>
      <c r="Q31" s="2">
        <f>-Donnees!Q32</f>
        <v>-125</v>
      </c>
      <c r="R31" s="3">
        <f>Donnees!R32</f>
        <v>362</v>
      </c>
      <c r="S31" s="4">
        <f>Donnees!S32</f>
        <v>487</v>
      </c>
      <c r="T31" s="2">
        <f>-Donnees!T32</f>
        <v>-302</v>
      </c>
      <c r="U31" s="3">
        <f>Donnees!U32</f>
        <v>365</v>
      </c>
      <c r="V31" s="4">
        <f>Donnees!V32</f>
        <v>667</v>
      </c>
      <c r="W31" s="2">
        <f>-Donnees!W32</f>
        <v>-735</v>
      </c>
      <c r="X31" s="3">
        <f>Donnees!X32</f>
        <v>2663</v>
      </c>
      <c r="Y31" s="4">
        <f>Donnees!Y32</f>
        <v>3398</v>
      </c>
    </row>
    <row r="32" spans="1:25" ht="12.75" customHeight="1" x14ac:dyDescent="0.2">
      <c r="A32" s="16">
        <v>44</v>
      </c>
      <c r="B32" s="2">
        <f>-Donnees!B32</f>
        <v>-139</v>
      </c>
      <c r="C32" s="3">
        <f>Donnees!C33</f>
        <v>1379</v>
      </c>
      <c r="D32" s="4">
        <f>Donnees!D33</f>
        <v>1510</v>
      </c>
      <c r="E32" s="2">
        <f>-Donnees!E33</f>
        <v>-1761</v>
      </c>
      <c r="F32" s="3">
        <f>Donnees!F33</f>
        <v>10743</v>
      </c>
      <c r="G32" s="4">
        <f>Donnees!G33</f>
        <v>12504</v>
      </c>
      <c r="H32" s="2">
        <f>-Donnees!H33</f>
        <v>-1010</v>
      </c>
      <c r="I32" s="3">
        <f>Donnees!I33</f>
        <v>1999</v>
      </c>
      <c r="J32" s="4">
        <f>Donnees!J33</f>
        <v>3009</v>
      </c>
      <c r="K32" s="2">
        <f>-Donnees!K33</f>
        <v>-5146</v>
      </c>
      <c r="L32" s="3">
        <f>Donnees!L33</f>
        <v>7735</v>
      </c>
      <c r="M32" s="4">
        <f>Donnees!M33</f>
        <v>12881</v>
      </c>
      <c r="N32" s="2">
        <f>-Donnees!N33</f>
        <v>-232</v>
      </c>
      <c r="O32" s="3">
        <f>Donnees!O33</f>
        <v>3495</v>
      </c>
      <c r="P32" s="4">
        <f>Donnees!P33</f>
        <v>3727</v>
      </c>
      <c r="Q32" s="2">
        <f>-Donnees!Q33</f>
        <v>-112</v>
      </c>
      <c r="R32" s="3">
        <f>Donnees!R33</f>
        <v>311</v>
      </c>
      <c r="S32" s="4">
        <f>Donnees!S33</f>
        <v>423</v>
      </c>
      <c r="T32" s="2">
        <f>-Donnees!T33</f>
        <v>-374</v>
      </c>
      <c r="U32" s="3">
        <f>Donnees!U33</f>
        <v>457</v>
      </c>
      <c r="V32" s="4">
        <f>Donnees!V33</f>
        <v>831</v>
      </c>
      <c r="W32" s="2">
        <f>-Donnees!W33</f>
        <v>-779</v>
      </c>
      <c r="X32" s="3">
        <f>Donnees!X33</f>
        <v>2699</v>
      </c>
      <c r="Y32" s="4">
        <f>Donnees!Y33</f>
        <v>3478</v>
      </c>
    </row>
    <row r="33" spans="1:25" ht="12.75" customHeight="1" x14ac:dyDescent="0.2">
      <c r="A33" s="15">
        <v>45</v>
      </c>
      <c r="B33" s="2">
        <f>-Donnees!B33</f>
        <v>-131</v>
      </c>
      <c r="C33" s="3">
        <f>Donnees!C34</f>
        <v>1477</v>
      </c>
      <c r="D33" s="4">
        <f>Donnees!D34</f>
        <v>1593</v>
      </c>
      <c r="E33" s="2">
        <f>-Donnees!E34</f>
        <v>-1772</v>
      </c>
      <c r="F33" s="3">
        <f>Donnees!F34</f>
        <v>10569</v>
      </c>
      <c r="G33" s="4">
        <f>Donnees!G34</f>
        <v>12341</v>
      </c>
      <c r="H33" s="2">
        <f>-Donnees!H34</f>
        <v>-982</v>
      </c>
      <c r="I33" s="3">
        <f>Donnees!I34</f>
        <v>2140</v>
      </c>
      <c r="J33" s="4">
        <f>Donnees!J34</f>
        <v>3122</v>
      </c>
      <c r="K33" s="2">
        <f>-Donnees!K34</f>
        <v>-5260</v>
      </c>
      <c r="L33" s="3">
        <f>Donnees!L34</f>
        <v>7468</v>
      </c>
      <c r="M33" s="4">
        <f>Donnees!M34</f>
        <v>12728</v>
      </c>
      <c r="N33" s="2">
        <f>-Donnees!N34</f>
        <v>-244</v>
      </c>
      <c r="O33" s="3">
        <f>Donnees!O34</f>
        <v>3559</v>
      </c>
      <c r="P33" s="4">
        <f>Donnees!P34</f>
        <v>3803</v>
      </c>
      <c r="Q33" s="2">
        <f>-Donnees!Q34</f>
        <v>-134</v>
      </c>
      <c r="R33" s="3">
        <f>Donnees!R34</f>
        <v>311</v>
      </c>
      <c r="S33" s="4">
        <f>Donnees!S34</f>
        <v>445</v>
      </c>
      <c r="T33" s="2">
        <f>-Donnees!T34</f>
        <v>-419</v>
      </c>
      <c r="U33" s="3">
        <f>Donnees!U34</f>
        <v>505</v>
      </c>
      <c r="V33" s="4">
        <f>Donnees!V34</f>
        <v>924</v>
      </c>
      <c r="W33" s="2">
        <f>-Donnees!W34</f>
        <v>-774</v>
      </c>
      <c r="X33" s="3">
        <f>Donnees!X34</f>
        <v>2959</v>
      </c>
      <c r="Y33" s="4">
        <f>Donnees!Y34</f>
        <v>3733</v>
      </c>
    </row>
    <row r="34" spans="1:25" ht="12.75" customHeight="1" x14ac:dyDescent="0.2">
      <c r="A34" s="16">
        <v>46</v>
      </c>
      <c r="B34" s="2">
        <f>-Donnees!B34</f>
        <v>-116</v>
      </c>
      <c r="C34" s="3">
        <f>Donnees!C35</f>
        <v>1484</v>
      </c>
      <c r="D34" s="4">
        <f>Donnees!D35</f>
        <v>1646</v>
      </c>
      <c r="E34" s="2">
        <f>-Donnees!E35</f>
        <v>-1847</v>
      </c>
      <c r="F34" s="3">
        <f>Donnees!F35</f>
        <v>10286</v>
      </c>
      <c r="G34" s="4">
        <f>Donnees!G35</f>
        <v>12133</v>
      </c>
      <c r="H34" s="2">
        <f>-Donnees!H35</f>
        <v>-1005</v>
      </c>
      <c r="I34" s="3">
        <f>Donnees!I35</f>
        <v>2239</v>
      </c>
      <c r="J34" s="4">
        <f>Donnees!J35</f>
        <v>3244</v>
      </c>
      <c r="K34" s="2">
        <f>-Donnees!K35</f>
        <v>-5606</v>
      </c>
      <c r="L34" s="3">
        <f>Donnees!L35</f>
        <v>7827</v>
      </c>
      <c r="M34" s="4">
        <f>Donnees!M35</f>
        <v>13433</v>
      </c>
      <c r="N34" s="2">
        <f>-Donnees!N35</f>
        <v>-259</v>
      </c>
      <c r="O34" s="3">
        <f>Donnees!O35</f>
        <v>3731</v>
      </c>
      <c r="P34" s="4">
        <f>Donnees!P35</f>
        <v>3990</v>
      </c>
      <c r="Q34" s="2">
        <f>-Donnees!Q35</f>
        <v>-113</v>
      </c>
      <c r="R34" s="3">
        <f>Donnees!R35</f>
        <v>279</v>
      </c>
      <c r="S34" s="4">
        <f>Donnees!S35</f>
        <v>392</v>
      </c>
      <c r="T34" s="2">
        <f>-Donnees!T35</f>
        <v>-395</v>
      </c>
      <c r="U34" s="3">
        <f>Donnees!U35</f>
        <v>541</v>
      </c>
      <c r="V34" s="4">
        <f>Donnees!V35</f>
        <v>936</v>
      </c>
      <c r="W34" s="2">
        <f>-Donnees!W35</f>
        <v>-906</v>
      </c>
      <c r="X34" s="3">
        <f>Donnees!X35</f>
        <v>3178</v>
      </c>
      <c r="Y34" s="4">
        <f>Donnees!Y35</f>
        <v>4084</v>
      </c>
    </row>
    <row r="35" spans="1:25" ht="12.75" customHeight="1" x14ac:dyDescent="0.2">
      <c r="A35" s="15">
        <v>47</v>
      </c>
      <c r="B35" s="2">
        <f>-Donnees!B35</f>
        <v>-162</v>
      </c>
      <c r="C35" s="3">
        <f>Donnees!C36</f>
        <v>1458</v>
      </c>
      <c r="D35" s="4">
        <f>Donnees!D36</f>
        <v>1582</v>
      </c>
      <c r="E35" s="2">
        <f>-Donnees!E36</f>
        <v>-1708</v>
      </c>
      <c r="F35" s="3">
        <f>Donnees!F36</f>
        <v>10161</v>
      </c>
      <c r="G35" s="4">
        <f>Donnees!G36</f>
        <v>11869</v>
      </c>
      <c r="H35" s="2">
        <f>-Donnees!H36</f>
        <v>-1090</v>
      </c>
      <c r="I35" s="3">
        <f>Donnees!I36</f>
        <v>2295</v>
      </c>
      <c r="J35" s="4">
        <f>Donnees!J36</f>
        <v>3385</v>
      </c>
      <c r="K35" s="2">
        <f>-Donnees!K36</f>
        <v>-5882</v>
      </c>
      <c r="L35" s="3">
        <f>Donnees!L36</f>
        <v>8169</v>
      </c>
      <c r="M35" s="4">
        <f>Donnees!M36</f>
        <v>14051</v>
      </c>
      <c r="N35" s="2">
        <f>-Donnees!N36</f>
        <v>-260</v>
      </c>
      <c r="O35" s="3">
        <f>Donnees!O36</f>
        <v>3954</v>
      </c>
      <c r="P35" s="4">
        <f>Donnees!P36</f>
        <v>4214</v>
      </c>
      <c r="Q35" s="2">
        <f>-Donnees!Q36</f>
        <v>-106</v>
      </c>
      <c r="R35" s="3">
        <f>Donnees!R36</f>
        <v>238</v>
      </c>
      <c r="S35" s="4">
        <f>Donnees!S36</f>
        <v>344</v>
      </c>
      <c r="T35" s="2">
        <f>-Donnees!T36</f>
        <v>-558</v>
      </c>
      <c r="U35" s="3">
        <f>Donnees!U36</f>
        <v>636</v>
      </c>
      <c r="V35" s="4">
        <f>Donnees!V36</f>
        <v>1194</v>
      </c>
      <c r="W35" s="2">
        <f>-Donnees!W36</f>
        <v>-1056</v>
      </c>
      <c r="X35" s="3">
        <f>Donnees!X36</f>
        <v>3415</v>
      </c>
      <c r="Y35" s="4">
        <f>Donnees!Y36</f>
        <v>4471</v>
      </c>
    </row>
    <row r="36" spans="1:25" ht="12.75" customHeight="1" x14ac:dyDescent="0.2">
      <c r="A36" s="16">
        <v>48</v>
      </c>
      <c r="B36" s="2">
        <f>-Donnees!B36</f>
        <v>-124</v>
      </c>
      <c r="C36" s="3">
        <f>Donnees!C37</f>
        <v>1560</v>
      </c>
      <c r="D36" s="4">
        <f>Donnees!D37</f>
        <v>1690</v>
      </c>
      <c r="E36" s="2">
        <f>-Donnees!E37</f>
        <v>-1612</v>
      </c>
      <c r="F36" s="3">
        <f>Donnees!F37</f>
        <v>9685</v>
      </c>
      <c r="G36" s="4">
        <f>Donnees!G37</f>
        <v>11297</v>
      </c>
      <c r="H36" s="2">
        <f>-Donnees!H37</f>
        <v>-1201</v>
      </c>
      <c r="I36" s="3">
        <f>Donnees!I37</f>
        <v>2496</v>
      </c>
      <c r="J36" s="4">
        <f>Donnees!J37</f>
        <v>3697</v>
      </c>
      <c r="K36" s="2">
        <f>-Donnees!K37</f>
        <v>-5951</v>
      </c>
      <c r="L36" s="3">
        <f>Donnees!L37</f>
        <v>8448</v>
      </c>
      <c r="M36" s="4">
        <f>Donnees!M37</f>
        <v>14399</v>
      </c>
      <c r="N36" s="2">
        <f>-Donnees!N37</f>
        <v>-227</v>
      </c>
      <c r="O36" s="3">
        <f>Donnees!O37</f>
        <v>3748</v>
      </c>
      <c r="P36" s="4">
        <f>Donnees!P37</f>
        <v>3975</v>
      </c>
      <c r="Q36" s="2">
        <f>-Donnees!Q37</f>
        <v>-85</v>
      </c>
      <c r="R36" s="3">
        <f>Donnees!R37</f>
        <v>236</v>
      </c>
      <c r="S36" s="4">
        <f>Donnees!S37</f>
        <v>321</v>
      </c>
      <c r="T36" s="2">
        <f>-Donnees!T37</f>
        <v>-503</v>
      </c>
      <c r="U36" s="3">
        <f>Donnees!U37</f>
        <v>672</v>
      </c>
      <c r="V36" s="4">
        <f>Donnees!V37</f>
        <v>1175</v>
      </c>
      <c r="W36" s="2">
        <f>-Donnees!W37</f>
        <v>-1061</v>
      </c>
      <c r="X36" s="3">
        <f>Donnees!X37</f>
        <v>3520</v>
      </c>
      <c r="Y36" s="4">
        <f>Donnees!Y37</f>
        <v>4581</v>
      </c>
    </row>
    <row r="37" spans="1:25" ht="12.75" customHeight="1" x14ac:dyDescent="0.2">
      <c r="A37" s="15">
        <v>49</v>
      </c>
      <c r="B37" s="2">
        <f>-Donnees!B37</f>
        <v>-130</v>
      </c>
      <c r="C37" s="3">
        <f>Donnees!C38</f>
        <v>1480</v>
      </c>
      <c r="D37" s="4">
        <f>Donnees!D38</f>
        <v>1610</v>
      </c>
      <c r="E37" s="2">
        <f>-Donnees!E38</f>
        <v>-1438</v>
      </c>
      <c r="F37" s="3">
        <f>Donnees!F38</f>
        <v>8912</v>
      </c>
      <c r="G37" s="4">
        <f>Donnees!G38</f>
        <v>10350</v>
      </c>
      <c r="H37" s="2">
        <f>-Donnees!H38</f>
        <v>-1122</v>
      </c>
      <c r="I37" s="3">
        <f>Donnees!I38</f>
        <v>2535</v>
      </c>
      <c r="J37" s="4">
        <f>Donnees!J38</f>
        <v>3657</v>
      </c>
      <c r="K37" s="2">
        <f>-Donnees!K38</f>
        <v>-5838</v>
      </c>
      <c r="L37" s="3">
        <f>Donnees!L38</f>
        <v>8328</v>
      </c>
      <c r="M37" s="4">
        <f>Donnees!M38</f>
        <v>14166</v>
      </c>
      <c r="N37" s="2">
        <f>-Donnees!N38</f>
        <v>-227</v>
      </c>
      <c r="O37" s="3">
        <f>Donnees!O38</f>
        <v>3516</v>
      </c>
      <c r="P37" s="4">
        <f>Donnees!P38</f>
        <v>3743</v>
      </c>
      <c r="Q37" s="2">
        <f>-Donnees!Q38</f>
        <v>-92</v>
      </c>
      <c r="R37" s="3">
        <f>Donnees!R38</f>
        <v>204</v>
      </c>
      <c r="S37" s="4">
        <f>Donnees!S38</f>
        <v>296</v>
      </c>
      <c r="T37" s="2">
        <f>-Donnees!T38</f>
        <v>-577</v>
      </c>
      <c r="U37" s="3">
        <f>Donnees!U38</f>
        <v>710</v>
      </c>
      <c r="V37" s="4">
        <f>Donnees!V38</f>
        <v>1287</v>
      </c>
      <c r="W37" s="2">
        <f>-Donnees!W38</f>
        <v>-1109</v>
      </c>
      <c r="X37" s="3">
        <f>Donnees!X38</f>
        <v>3667</v>
      </c>
      <c r="Y37" s="4">
        <f>Donnees!Y38</f>
        <v>4776</v>
      </c>
    </row>
    <row r="38" spans="1:25" ht="12.75" customHeight="1" x14ac:dyDescent="0.2">
      <c r="A38" s="16">
        <v>50</v>
      </c>
      <c r="B38" s="2">
        <f>-Donnees!B38</f>
        <v>-130</v>
      </c>
      <c r="C38" s="3">
        <f>Donnees!C39</f>
        <v>1361</v>
      </c>
      <c r="D38" s="4">
        <f>Donnees!D39</f>
        <v>1490</v>
      </c>
      <c r="E38" s="2">
        <f>-Donnees!E39</f>
        <v>-1344</v>
      </c>
      <c r="F38" s="3">
        <f>Donnees!F39</f>
        <v>8284</v>
      </c>
      <c r="G38" s="4">
        <f>Donnees!G39</f>
        <v>9628</v>
      </c>
      <c r="H38" s="2">
        <f>-Donnees!H39</f>
        <v>-1184</v>
      </c>
      <c r="I38" s="3">
        <f>Donnees!I39</f>
        <v>2445</v>
      </c>
      <c r="J38" s="4">
        <f>Donnees!J39</f>
        <v>3629</v>
      </c>
      <c r="K38" s="2">
        <f>-Donnees!K39</f>
        <v>-5809</v>
      </c>
      <c r="L38" s="3">
        <f>Donnees!L39</f>
        <v>8127</v>
      </c>
      <c r="M38" s="4">
        <f>Donnees!M39</f>
        <v>13936</v>
      </c>
      <c r="N38" s="2">
        <f>-Donnees!N39</f>
        <v>-232</v>
      </c>
      <c r="O38" s="3">
        <f>Donnees!O39</f>
        <v>3411</v>
      </c>
      <c r="P38" s="4">
        <f>Donnees!P39</f>
        <v>3643</v>
      </c>
      <c r="Q38" s="2">
        <f>-Donnees!Q39</f>
        <v>-64</v>
      </c>
      <c r="R38" s="3">
        <f>Donnees!R39</f>
        <v>159</v>
      </c>
      <c r="S38" s="4">
        <f>Donnees!S39</f>
        <v>223</v>
      </c>
      <c r="T38" s="2">
        <f>-Donnees!T39</f>
        <v>-490</v>
      </c>
      <c r="U38" s="3">
        <f>Donnees!U39</f>
        <v>659</v>
      </c>
      <c r="V38" s="4">
        <f>Donnees!V39</f>
        <v>1149</v>
      </c>
      <c r="W38" s="2">
        <f>-Donnees!W39</f>
        <v>-1095</v>
      </c>
      <c r="X38" s="3">
        <f>Donnees!X39</f>
        <v>3587</v>
      </c>
      <c r="Y38" s="4">
        <f>Donnees!Y39</f>
        <v>4682</v>
      </c>
    </row>
    <row r="39" spans="1:25" ht="12.75" customHeight="1" x14ac:dyDescent="0.2">
      <c r="A39" s="15">
        <v>51</v>
      </c>
      <c r="B39" s="2">
        <f>-Donnees!B39</f>
        <v>-129</v>
      </c>
      <c r="C39" s="3">
        <f>Donnees!C40</f>
        <v>1257</v>
      </c>
      <c r="D39" s="4">
        <f>Donnees!D40</f>
        <v>1364</v>
      </c>
      <c r="E39" s="2">
        <f>-Donnees!E40</f>
        <v>-1346</v>
      </c>
      <c r="F39" s="3">
        <f>Donnees!F40</f>
        <v>8093</v>
      </c>
      <c r="G39" s="4">
        <f>Donnees!G40</f>
        <v>9439</v>
      </c>
      <c r="H39" s="2">
        <f>-Donnees!H40</f>
        <v>-1188</v>
      </c>
      <c r="I39" s="3">
        <f>Donnees!I40</f>
        <v>2239</v>
      </c>
      <c r="J39" s="4">
        <f>Donnees!J40</f>
        <v>3427</v>
      </c>
      <c r="K39" s="2">
        <f>-Donnees!K40</f>
        <v>-5612</v>
      </c>
      <c r="L39" s="3">
        <f>Donnees!L40</f>
        <v>7727</v>
      </c>
      <c r="M39" s="4">
        <f>Donnees!M40</f>
        <v>13339</v>
      </c>
      <c r="N39" s="2">
        <f>-Donnees!N40</f>
        <v>-182</v>
      </c>
      <c r="O39" s="3">
        <f>Donnees!O40</f>
        <v>3205</v>
      </c>
      <c r="P39" s="4">
        <f>Donnees!P40</f>
        <v>3387</v>
      </c>
      <c r="Q39" s="2">
        <f>-Donnees!Q40</f>
        <v>-67</v>
      </c>
      <c r="R39" s="3">
        <f>Donnees!R40</f>
        <v>150</v>
      </c>
      <c r="S39" s="4">
        <f>Donnees!S40</f>
        <v>217</v>
      </c>
      <c r="T39" s="2">
        <f>-Donnees!T40</f>
        <v>-530</v>
      </c>
      <c r="U39" s="3">
        <f>Donnees!U40</f>
        <v>670</v>
      </c>
      <c r="V39" s="4">
        <f>Donnees!V40</f>
        <v>1200</v>
      </c>
      <c r="W39" s="2">
        <f>-Donnees!W40</f>
        <v>-1064</v>
      </c>
      <c r="X39" s="3">
        <f>Donnees!X40</f>
        <v>3658</v>
      </c>
      <c r="Y39" s="4">
        <f>Donnees!Y40</f>
        <v>4722</v>
      </c>
    </row>
    <row r="40" spans="1:25" ht="12.75" customHeight="1" x14ac:dyDescent="0.2">
      <c r="A40" s="16">
        <v>52</v>
      </c>
      <c r="B40" s="2">
        <f>-Donnees!B40</f>
        <v>-107</v>
      </c>
      <c r="C40" s="3">
        <f>Donnees!C41</f>
        <v>1060</v>
      </c>
      <c r="D40" s="4">
        <f>Donnees!D41</f>
        <v>1155</v>
      </c>
      <c r="E40" s="2">
        <f>-Donnees!E41</f>
        <v>-1298</v>
      </c>
      <c r="F40" s="3">
        <f>Donnees!F41</f>
        <v>7338</v>
      </c>
      <c r="G40" s="4">
        <f>Donnees!G41</f>
        <v>8636</v>
      </c>
      <c r="H40" s="2">
        <f>-Donnees!H41</f>
        <v>-1187</v>
      </c>
      <c r="I40" s="3">
        <f>Donnees!I41</f>
        <v>2173</v>
      </c>
      <c r="J40" s="4">
        <f>Donnees!J41</f>
        <v>3360</v>
      </c>
      <c r="K40" s="2">
        <f>-Donnees!K41</f>
        <v>-5323</v>
      </c>
      <c r="L40" s="3">
        <f>Donnees!L41</f>
        <v>7311</v>
      </c>
      <c r="M40" s="4">
        <f>Donnees!M41</f>
        <v>12634</v>
      </c>
      <c r="N40" s="2">
        <f>-Donnees!N41</f>
        <v>-215</v>
      </c>
      <c r="O40" s="3">
        <f>Donnees!O41</f>
        <v>3015</v>
      </c>
      <c r="P40" s="4">
        <f>Donnees!P41</f>
        <v>3230</v>
      </c>
      <c r="Q40" s="2">
        <f>-Donnees!Q41</f>
        <v>-70</v>
      </c>
      <c r="R40" s="3">
        <f>Donnees!R41</f>
        <v>122</v>
      </c>
      <c r="S40" s="4">
        <f>Donnees!S41</f>
        <v>192</v>
      </c>
      <c r="T40" s="2">
        <f>-Donnees!T41</f>
        <v>-519</v>
      </c>
      <c r="U40" s="3">
        <f>Donnees!U41</f>
        <v>681</v>
      </c>
      <c r="V40" s="4">
        <f>Donnees!V41</f>
        <v>1200</v>
      </c>
      <c r="W40" s="2">
        <f>-Donnees!W41</f>
        <v>-1024</v>
      </c>
      <c r="X40" s="3">
        <f>Donnees!X41</f>
        <v>3582</v>
      </c>
      <c r="Y40" s="4">
        <f>Donnees!Y41</f>
        <v>4606</v>
      </c>
    </row>
    <row r="41" spans="1:25" ht="12.75" customHeight="1" x14ac:dyDescent="0.2">
      <c r="A41" s="15">
        <v>53</v>
      </c>
      <c r="B41" s="2">
        <f>-Donnees!B41</f>
        <v>-95</v>
      </c>
      <c r="C41" s="3">
        <f>Donnees!C42</f>
        <v>1052</v>
      </c>
      <c r="D41" s="4">
        <f>Donnees!D42</f>
        <v>1141</v>
      </c>
      <c r="E41" s="2">
        <f>-Donnees!E42</f>
        <v>-1265</v>
      </c>
      <c r="F41" s="3">
        <f>Donnees!F42</f>
        <v>7043</v>
      </c>
      <c r="G41" s="4">
        <f>Donnees!G42</f>
        <v>8308</v>
      </c>
      <c r="H41" s="2">
        <f>-Donnees!H42</f>
        <v>-1126</v>
      </c>
      <c r="I41" s="3">
        <f>Donnees!I42</f>
        <v>1982</v>
      </c>
      <c r="J41" s="4">
        <f>Donnees!J42</f>
        <v>3108</v>
      </c>
      <c r="K41" s="2">
        <f>-Donnees!K42</f>
        <v>-5225</v>
      </c>
      <c r="L41" s="3">
        <f>Donnees!L42</f>
        <v>7072</v>
      </c>
      <c r="M41" s="4">
        <f>Donnees!M42</f>
        <v>12297</v>
      </c>
      <c r="N41" s="2">
        <f>-Donnees!N42</f>
        <v>-182</v>
      </c>
      <c r="O41" s="3">
        <f>Donnees!O42</f>
        <v>2984</v>
      </c>
      <c r="P41" s="4">
        <f>Donnees!P42</f>
        <v>3166</v>
      </c>
      <c r="Q41" s="2">
        <f>-Donnees!Q42</f>
        <v>-50</v>
      </c>
      <c r="R41" s="3">
        <f>Donnees!R42</f>
        <v>131</v>
      </c>
      <c r="S41" s="4">
        <f>Donnees!S42</f>
        <v>181</v>
      </c>
      <c r="T41" s="2">
        <f>-Donnees!T42</f>
        <v>-497</v>
      </c>
      <c r="U41" s="3">
        <f>Donnees!U42</f>
        <v>647</v>
      </c>
      <c r="V41" s="4">
        <f>Donnees!V42</f>
        <v>1144</v>
      </c>
      <c r="W41" s="2">
        <f>-Donnees!W42</f>
        <v>-963</v>
      </c>
      <c r="X41" s="3">
        <f>Donnees!X42</f>
        <v>3329</v>
      </c>
      <c r="Y41" s="4">
        <f>Donnees!Y42</f>
        <v>4292</v>
      </c>
    </row>
    <row r="42" spans="1:25" ht="12.75" customHeight="1" x14ac:dyDescent="0.2">
      <c r="A42" s="16">
        <v>54</v>
      </c>
      <c r="B42" s="2">
        <f>-Donnees!B42</f>
        <v>-89</v>
      </c>
      <c r="C42" s="3">
        <f>Donnees!C43</f>
        <v>1133</v>
      </c>
      <c r="D42" s="4">
        <f>Donnees!D43</f>
        <v>1201</v>
      </c>
      <c r="E42" s="2">
        <f>-Donnees!E43</f>
        <v>-1294</v>
      </c>
      <c r="F42" s="3">
        <f>Donnees!F43</f>
        <v>6258</v>
      </c>
      <c r="G42" s="4">
        <f>Donnees!G43</f>
        <v>7552</v>
      </c>
      <c r="H42" s="2">
        <f>-Donnees!H43</f>
        <v>-1090</v>
      </c>
      <c r="I42" s="3">
        <f>Donnees!I43</f>
        <v>2163</v>
      </c>
      <c r="J42" s="4">
        <f>Donnees!J43</f>
        <v>3253</v>
      </c>
      <c r="K42" s="2">
        <f>-Donnees!K43</f>
        <v>-4915</v>
      </c>
      <c r="L42" s="3">
        <f>Donnees!L43</f>
        <v>6670</v>
      </c>
      <c r="M42" s="4">
        <f>Donnees!M43</f>
        <v>11585</v>
      </c>
      <c r="N42" s="2">
        <f>-Donnees!N43</f>
        <v>-229</v>
      </c>
      <c r="O42" s="3">
        <f>Donnees!O43</f>
        <v>3095</v>
      </c>
      <c r="P42" s="4">
        <f>Donnees!P43</f>
        <v>3324</v>
      </c>
      <c r="Q42" s="2">
        <f>-Donnees!Q43</f>
        <v>-47</v>
      </c>
      <c r="R42" s="3">
        <f>Donnees!R43</f>
        <v>121</v>
      </c>
      <c r="S42" s="4">
        <f>Donnees!S43</f>
        <v>168</v>
      </c>
      <c r="T42" s="2">
        <f>-Donnees!T43</f>
        <v>-498</v>
      </c>
      <c r="U42" s="3">
        <f>Donnees!U43</f>
        <v>621</v>
      </c>
      <c r="V42" s="4">
        <f>Donnees!V43</f>
        <v>1119</v>
      </c>
      <c r="W42" s="2">
        <f>-Donnees!W43</f>
        <v>-1005</v>
      </c>
      <c r="X42" s="3">
        <f>Donnees!X43</f>
        <v>3310</v>
      </c>
      <c r="Y42" s="4">
        <f>Donnees!Y43</f>
        <v>4315</v>
      </c>
    </row>
    <row r="43" spans="1:25" ht="12.75" customHeight="1" x14ac:dyDescent="0.2">
      <c r="A43" s="15">
        <v>55</v>
      </c>
      <c r="B43" s="2">
        <f>-Donnees!B43</f>
        <v>-68</v>
      </c>
      <c r="C43" s="3">
        <f>Donnees!C44</f>
        <v>1149</v>
      </c>
      <c r="D43" s="4">
        <f>Donnees!D44</f>
        <v>1236</v>
      </c>
      <c r="E43" s="2">
        <f>-Donnees!E44</f>
        <v>-1298</v>
      </c>
      <c r="F43" s="3">
        <f>Donnees!F44</f>
        <v>5723</v>
      </c>
      <c r="G43" s="4">
        <f>Donnees!G44</f>
        <v>7021</v>
      </c>
      <c r="H43" s="2">
        <f>-Donnees!H44</f>
        <v>-1061</v>
      </c>
      <c r="I43" s="3">
        <f>Donnees!I44</f>
        <v>1907</v>
      </c>
      <c r="J43" s="4">
        <f>Donnees!J44</f>
        <v>2968</v>
      </c>
      <c r="K43" s="2">
        <f>-Donnees!K44</f>
        <v>-4698</v>
      </c>
      <c r="L43" s="3">
        <f>Donnees!L44</f>
        <v>6249</v>
      </c>
      <c r="M43" s="4">
        <f>Donnees!M44</f>
        <v>10947</v>
      </c>
      <c r="N43" s="2">
        <f>-Donnees!N44</f>
        <v>-229</v>
      </c>
      <c r="O43" s="3">
        <f>Donnees!O44</f>
        <v>2917</v>
      </c>
      <c r="P43" s="4">
        <f>Donnees!P44</f>
        <v>3146</v>
      </c>
      <c r="Q43" s="2">
        <f>-Donnees!Q44</f>
        <v>-56</v>
      </c>
      <c r="R43" s="3">
        <f>Donnees!R44</f>
        <v>98</v>
      </c>
      <c r="S43" s="4">
        <f>Donnees!S44</f>
        <v>154</v>
      </c>
      <c r="T43" s="2">
        <f>-Donnees!T44</f>
        <v>-479</v>
      </c>
      <c r="U43" s="3">
        <f>Donnees!U44</f>
        <v>597</v>
      </c>
      <c r="V43" s="4">
        <f>Donnees!V44</f>
        <v>1076</v>
      </c>
      <c r="W43" s="2">
        <f>-Donnees!W44</f>
        <v>-979</v>
      </c>
      <c r="X43" s="3">
        <f>Donnees!X44</f>
        <v>3470</v>
      </c>
      <c r="Y43" s="4">
        <f>Donnees!Y44</f>
        <v>4449</v>
      </c>
    </row>
    <row r="44" spans="1:25" ht="12.75" customHeight="1" x14ac:dyDescent="0.2">
      <c r="A44" s="16">
        <v>56</v>
      </c>
      <c r="B44" s="2">
        <f>-Donnees!B44</f>
        <v>-87</v>
      </c>
      <c r="C44" s="3">
        <f>Donnees!C45</f>
        <v>1164</v>
      </c>
      <c r="D44" s="4">
        <f>Donnees!D45</f>
        <v>1262</v>
      </c>
      <c r="E44" s="2">
        <f>-Donnees!E45</f>
        <v>-1289</v>
      </c>
      <c r="F44" s="3">
        <f>Donnees!F45</f>
        <v>5249</v>
      </c>
      <c r="G44" s="4">
        <f>Donnees!G45</f>
        <v>6538</v>
      </c>
      <c r="H44" s="2">
        <f>-Donnees!H45</f>
        <v>-908</v>
      </c>
      <c r="I44" s="3">
        <f>Donnees!I45</f>
        <v>1797</v>
      </c>
      <c r="J44" s="4">
        <f>Donnees!J45</f>
        <v>2705</v>
      </c>
      <c r="K44" s="2">
        <f>-Donnees!K45</f>
        <v>-4453</v>
      </c>
      <c r="L44" s="3">
        <f>Donnees!L45</f>
        <v>5636</v>
      </c>
      <c r="M44" s="4">
        <f>Donnees!M45</f>
        <v>10089</v>
      </c>
      <c r="N44" s="2">
        <f>-Donnees!N45</f>
        <v>-249</v>
      </c>
      <c r="O44" s="3">
        <f>Donnees!O45</f>
        <v>3012</v>
      </c>
      <c r="P44" s="4">
        <f>Donnees!P45</f>
        <v>3261</v>
      </c>
      <c r="Q44" s="2">
        <f>-Donnees!Q45</f>
        <v>-50</v>
      </c>
      <c r="R44" s="3">
        <f>Donnees!R45</f>
        <v>102</v>
      </c>
      <c r="S44" s="4">
        <f>Donnees!S45</f>
        <v>152</v>
      </c>
      <c r="T44" s="2">
        <f>-Donnees!T45</f>
        <v>-501</v>
      </c>
      <c r="U44" s="3">
        <f>Donnees!U45</f>
        <v>632</v>
      </c>
      <c r="V44" s="4">
        <f>Donnees!V45</f>
        <v>1133</v>
      </c>
      <c r="W44" s="2">
        <f>-Donnees!W45</f>
        <v>-952</v>
      </c>
      <c r="X44" s="3">
        <f>Donnees!X45</f>
        <v>3358</v>
      </c>
      <c r="Y44" s="4">
        <f>Donnees!Y45</f>
        <v>4310</v>
      </c>
    </row>
    <row r="45" spans="1:25" ht="12.75" customHeight="1" x14ac:dyDescent="0.2">
      <c r="A45" s="15">
        <v>57</v>
      </c>
      <c r="B45" s="2">
        <f>-Donnees!B45</f>
        <v>-98</v>
      </c>
      <c r="C45" s="3">
        <f>Donnees!C46</f>
        <v>988</v>
      </c>
      <c r="D45" s="4">
        <f>Donnees!D46</f>
        <v>1073</v>
      </c>
      <c r="E45" s="2">
        <f>-Donnees!E46</f>
        <v>-1338</v>
      </c>
      <c r="F45" s="3">
        <f>Donnees!F46</f>
        <v>4571</v>
      </c>
      <c r="G45" s="4">
        <f>Donnees!G46</f>
        <v>5909</v>
      </c>
      <c r="H45" s="2">
        <f>-Donnees!H46</f>
        <v>-870</v>
      </c>
      <c r="I45" s="3">
        <f>Donnees!I46</f>
        <v>1693</v>
      </c>
      <c r="J45" s="4">
        <f>Donnees!J46</f>
        <v>2563</v>
      </c>
      <c r="K45" s="2">
        <f>-Donnees!K46</f>
        <v>-4160</v>
      </c>
      <c r="L45" s="3">
        <f>Donnees!L46</f>
        <v>4878</v>
      </c>
      <c r="M45" s="4">
        <f>Donnees!M46</f>
        <v>9038</v>
      </c>
      <c r="N45" s="2">
        <f>-Donnees!N46</f>
        <v>-237</v>
      </c>
      <c r="O45" s="3">
        <f>Donnees!O46</f>
        <v>3024</v>
      </c>
      <c r="P45" s="4">
        <f>Donnees!P46</f>
        <v>3261</v>
      </c>
      <c r="Q45" s="2">
        <f>-Donnees!Q46</f>
        <v>-39</v>
      </c>
      <c r="R45" s="3">
        <f>Donnees!R46</f>
        <v>85</v>
      </c>
      <c r="S45" s="4">
        <f>Donnees!S46</f>
        <v>124</v>
      </c>
      <c r="T45" s="2">
        <f>-Donnees!T46</f>
        <v>-528</v>
      </c>
      <c r="U45" s="3">
        <f>Donnees!U46</f>
        <v>578</v>
      </c>
      <c r="V45" s="4">
        <f>Donnees!V46</f>
        <v>1106</v>
      </c>
      <c r="W45" s="2">
        <f>-Donnees!W46</f>
        <v>-924</v>
      </c>
      <c r="X45" s="3">
        <f>Donnees!X46</f>
        <v>3191</v>
      </c>
      <c r="Y45" s="4">
        <f>Donnees!Y46</f>
        <v>4115</v>
      </c>
    </row>
    <row r="46" spans="1:25" ht="12.75" customHeight="1" x14ac:dyDescent="0.2">
      <c r="A46" s="16">
        <v>58</v>
      </c>
      <c r="B46" s="2">
        <f>-Donnees!B46</f>
        <v>-85</v>
      </c>
      <c r="C46" s="3">
        <f>Donnees!C47</f>
        <v>821</v>
      </c>
      <c r="D46" s="4">
        <f>Donnees!D47</f>
        <v>924</v>
      </c>
      <c r="E46" s="2">
        <f>-Donnees!E47</f>
        <v>-1171</v>
      </c>
      <c r="F46" s="3">
        <f>Donnees!F47</f>
        <v>3904</v>
      </c>
      <c r="G46" s="4">
        <f>Donnees!G47</f>
        <v>5075</v>
      </c>
      <c r="H46" s="2">
        <f>-Donnees!H47</f>
        <v>-798</v>
      </c>
      <c r="I46" s="3">
        <f>Donnees!I47</f>
        <v>1584</v>
      </c>
      <c r="J46" s="4">
        <f>Donnees!J47</f>
        <v>2382</v>
      </c>
      <c r="K46" s="2">
        <f>-Donnees!K47</f>
        <v>-3840</v>
      </c>
      <c r="L46" s="3">
        <f>Donnees!L47</f>
        <v>4378</v>
      </c>
      <c r="M46" s="4">
        <f>Donnees!M47</f>
        <v>8218</v>
      </c>
      <c r="N46" s="2">
        <f>-Donnees!N47</f>
        <v>-236</v>
      </c>
      <c r="O46" s="3">
        <f>Donnees!O47</f>
        <v>2862</v>
      </c>
      <c r="P46" s="4">
        <f>Donnees!P47</f>
        <v>3098</v>
      </c>
      <c r="Q46" s="2">
        <f>-Donnees!Q47</f>
        <v>-32</v>
      </c>
      <c r="R46" s="3">
        <f>Donnees!R47</f>
        <v>68</v>
      </c>
      <c r="S46" s="4">
        <f>Donnees!S47</f>
        <v>100</v>
      </c>
      <c r="T46" s="2">
        <f>-Donnees!T47</f>
        <v>-485</v>
      </c>
      <c r="U46" s="3">
        <f>Donnees!U47</f>
        <v>556</v>
      </c>
      <c r="V46" s="4">
        <f>Donnees!V47</f>
        <v>1041</v>
      </c>
      <c r="W46" s="2">
        <f>-Donnees!W47</f>
        <v>-963</v>
      </c>
      <c r="X46" s="3">
        <f>Donnees!X47</f>
        <v>3151</v>
      </c>
      <c r="Y46" s="4">
        <f>Donnees!Y47</f>
        <v>4114</v>
      </c>
    </row>
    <row r="47" spans="1:25" ht="12.75" customHeight="1" x14ac:dyDescent="0.2">
      <c r="A47" s="15">
        <v>59</v>
      </c>
      <c r="B47" s="2">
        <f>-Donnees!B47</f>
        <v>-103</v>
      </c>
      <c r="C47" s="3">
        <f>Donnees!C48</f>
        <v>689</v>
      </c>
      <c r="D47" s="4">
        <f>Donnees!D48</f>
        <v>748</v>
      </c>
      <c r="E47" s="2">
        <f>-Donnees!E48</f>
        <v>-1024</v>
      </c>
      <c r="F47" s="3">
        <f>Donnees!F48</f>
        <v>2880</v>
      </c>
      <c r="G47" s="4">
        <f>Donnees!G48</f>
        <v>3904</v>
      </c>
      <c r="H47" s="2">
        <f>-Donnees!H48</f>
        <v>-845</v>
      </c>
      <c r="I47" s="3">
        <f>Donnees!I48</f>
        <v>1424</v>
      </c>
      <c r="J47" s="4">
        <f>Donnees!J48</f>
        <v>2269</v>
      </c>
      <c r="K47" s="2">
        <f>-Donnees!K48</f>
        <v>-3722</v>
      </c>
      <c r="L47" s="3">
        <f>Donnees!L48</f>
        <v>4288</v>
      </c>
      <c r="M47" s="4">
        <f>Donnees!M48</f>
        <v>8010</v>
      </c>
      <c r="N47" s="2">
        <f>-Donnees!N48</f>
        <v>-216</v>
      </c>
      <c r="O47" s="3">
        <f>Donnees!O48</f>
        <v>2644</v>
      </c>
      <c r="P47" s="4">
        <f>Donnees!P48</f>
        <v>2860</v>
      </c>
      <c r="Q47" s="2">
        <f>-Donnees!Q48</f>
        <v>-29</v>
      </c>
      <c r="R47" s="3">
        <f>Donnees!R48</f>
        <v>58</v>
      </c>
      <c r="S47" s="4">
        <f>Donnees!S48</f>
        <v>87</v>
      </c>
      <c r="T47" s="2">
        <f>-Donnees!T48</f>
        <v>-535</v>
      </c>
      <c r="U47" s="3">
        <f>Donnees!U48</f>
        <v>536</v>
      </c>
      <c r="V47" s="4">
        <f>Donnees!V48</f>
        <v>1071</v>
      </c>
      <c r="W47" s="2">
        <f>-Donnees!W48</f>
        <v>-810</v>
      </c>
      <c r="X47" s="3">
        <f>Donnees!X48</f>
        <v>2988</v>
      </c>
      <c r="Y47" s="4">
        <f>Donnees!Y48</f>
        <v>3798</v>
      </c>
    </row>
    <row r="48" spans="1:25" ht="12.75" customHeight="1" x14ac:dyDescent="0.2">
      <c r="A48" s="16">
        <v>60</v>
      </c>
      <c r="B48" s="2">
        <f>-Donnees!B48</f>
        <v>-59</v>
      </c>
      <c r="C48" s="3">
        <f>Donnees!C49</f>
        <v>548</v>
      </c>
      <c r="D48" s="4">
        <f>Donnees!D49</f>
        <v>596</v>
      </c>
      <c r="E48" s="2">
        <f>-Donnees!E49</f>
        <v>-700</v>
      </c>
      <c r="F48" s="3">
        <f>Donnees!F49</f>
        <v>2020</v>
      </c>
      <c r="G48" s="4">
        <f>Donnees!G49</f>
        <v>2720</v>
      </c>
      <c r="H48" s="2">
        <f>-Donnees!H49</f>
        <v>-780</v>
      </c>
      <c r="I48" s="3">
        <f>Donnees!I49</f>
        <v>1443</v>
      </c>
      <c r="J48" s="4">
        <f>Donnees!J49</f>
        <v>2223</v>
      </c>
      <c r="K48" s="2">
        <f>-Donnees!K49</f>
        <v>-3407</v>
      </c>
      <c r="L48" s="3">
        <f>Donnees!L49</f>
        <v>4021</v>
      </c>
      <c r="M48" s="4">
        <f>Donnees!M49</f>
        <v>7428</v>
      </c>
      <c r="N48" s="2">
        <f>-Donnees!N49</f>
        <v>-209</v>
      </c>
      <c r="O48" s="3">
        <f>Donnees!O49</f>
        <v>2286</v>
      </c>
      <c r="P48" s="4">
        <f>Donnees!P49</f>
        <v>2495</v>
      </c>
      <c r="Q48" s="2">
        <f>-Donnees!Q49</f>
        <v>-22</v>
      </c>
      <c r="R48" s="3">
        <f>Donnees!R49</f>
        <v>42</v>
      </c>
      <c r="S48" s="4">
        <f>Donnees!S49</f>
        <v>64</v>
      </c>
      <c r="T48" s="2">
        <f>-Donnees!T49</f>
        <v>-430</v>
      </c>
      <c r="U48" s="3">
        <f>Donnees!U49</f>
        <v>439</v>
      </c>
      <c r="V48" s="4">
        <f>Donnees!V49</f>
        <v>869</v>
      </c>
      <c r="W48" s="2">
        <f>-Donnees!W49</f>
        <v>-701</v>
      </c>
      <c r="X48" s="3">
        <f>Donnees!X49</f>
        <v>2512</v>
      </c>
      <c r="Y48" s="4">
        <f>Donnees!Y49</f>
        <v>3213</v>
      </c>
    </row>
    <row r="49" spans="1:25" ht="12.75" customHeight="1" x14ac:dyDescent="0.2">
      <c r="A49" s="15">
        <v>61</v>
      </c>
      <c r="B49" s="2">
        <f>-Donnees!B49</f>
        <v>-48</v>
      </c>
      <c r="C49" s="3">
        <f>Donnees!C50</f>
        <v>300</v>
      </c>
      <c r="D49" s="4">
        <f>Donnees!D50</f>
        <v>324</v>
      </c>
      <c r="E49" s="2">
        <f>-Donnees!E50</f>
        <v>-375</v>
      </c>
      <c r="F49" s="3">
        <f>Donnees!F50</f>
        <v>1048</v>
      </c>
      <c r="G49" s="4">
        <f>Donnees!G50</f>
        <v>1423</v>
      </c>
      <c r="H49" s="2">
        <f>-Donnees!H50</f>
        <v>-615</v>
      </c>
      <c r="I49" s="3">
        <f>Donnees!I50</f>
        <v>989</v>
      </c>
      <c r="J49" s="4">
        <f>Donnees!J50</f>
        <v>1604</v>
      </c>
      <c r="K49" s="2">
        <f>-Donnees!K50</f>
        <v>-2382</v>
      </c>
      <c r="L49" s="3">
        <f>Donnees!L50</f>
        <v>2495</v>
      </c>
      <c r="M49" s="4">
        <f>Donnees!M50</f>
        <v>4877</v>
      </c>
      <c r="N49" s="2">
        <f>-Donnees!N50</f>
        <v>-134</v>
      </c>
      <c r="O49" s="3">
        <f>Donnees!O50</f>
        <v>1471</v>
      </c>
      <c r="P49" s="4">
        <f>Donnees!P50</f>
        <v>1605</v>
      </c>
      <c r="Q49" s="2">
        <f>-Donnees!Q50</f>
        <v>-12</v>
      </c>
      <c r="R49" s="3">
        <f>Donnees!R50</f>
        <v>26</v>
      </c>
      <c r="S49" s="4">
        <f>Donnees!S50</f>
        <v>38</v>
      </c>
      <c r="T49" s="2">
        <f>-Donnees!T50</f>
        <v>-303</v>
      </c>
      <c r="U49" s="3">
        <f>Donnees!U50</f>
        <v>340</v>
      </c>
      <c r="V49" s="4">
        <f>Donnees!V50</f>
        <v>643</v>
      </c>
      <c r="W49" s="2">
        <f>-Donnees!W50</f>
        <v>-516</v>
      </c>
      <c r="X49" s="3">
        <f>Donnees!X50</f>
        <v>1672</v>
      </c>
      <c r="Y49" s="4">
        <f>Donnees!Y50</f>
        <v>2188</v>
      </c>
    </row>
    <row r="50" spans="1:25" ht="12.75" customHeight="1" x14ac:dyDescent="0.2">
      <c r="A50" s="16">
        <v>62</v>
      </c>
      <c r="B50" s="2">
        <f>-Donnees!B50</f>
        <v>-24</v>
      </c>
      <c r="C50" s="3">
        <f>Donnees!C51</f>
        <v>160</v>
      </c>
      <c r="D50" s="4">
        <f>Donnees!D51</f>
        <v>173</v>
      </c>
      <c r="E50" s="2">
        <f>-Donnees!E51</f>
        <v>-206</v>
      </c>
      <c r="F50" s="3">
        <f>Donnees!F51</f>
        <v>604</v>
      </c>
      <c r="G50" s="4">
        <f>Donnees!G51</f>
        <v>810</v>
      </c>
      <c r="H50" s="2">
        <f>-Donnees!H51</f>
        <v>-430</v>
      </c>
      <c r="I50" s="3">
        <f>Donnees!I51</f>
        <v>576</v>
      </c>
      <c r="J50" s="4">
        <f>Donnees!J51</f>
        <v>1006</v>
      </c>
      <c r="K50" s="2">
        <f>-Donnees!K51</f>
        <v>-1419</v>
      </c>
      <c r="L50" s="3">
        <f>Donnees!L51</f>
        <v>1407</v>
      </c>
      <c r="M50" s="4">
        <f>Donnees!M51</f>
        <v>2826</v>
      </c>
      <c r="N50" s="2">
        <f>-Donnees!N51</f>
        <v>-107</v>
      </c>
      <c r="O50" s="3">
        <f>Donnees!O51</f>
        <v>947</v>
      </c>
      <c r="P50" s="4">
        <f>Donnees!P51</f>
        <v>1054</v>
      </c>
      <c r="Q50" s="2">
        <f>-Donnees!Q51</f>
        <v>-7</v>
      </c>
      <c r="R50" s="3">
        <f>Donnees!R51</f>
        <v>14</v>
      </c>
      <c r="S50" s="4">
        <f>Donnees!S51</f>
        <v>21</v>
      </c>
      <c r="T50" s="2">
        <f>-Donnees!T51</f>
        <v>-217</v>
      </c>
      <c r="U50" s="3">
        <f>Donnees!U51</f>
        <v>181</v>
      </c>
      <c r="V50" s="4">
        <f>Donnees!V51</f>
        <v>398</v>
      </c>
      <c r="W50" s="2">
        <f>-Donnees!W51</f>
        <v>-345</v>
      </c>
      <c r="X50" s="3">
        <f>Donnees!X51</f>
        <v>1014</v>
      </c>
      <c r="Y50" s="4">
        <f>Donnees!Y51</f>
        <v>1359</v>
      </c>
    </row>
    <row r="51" spans="1:25" ht="12.75" customHeight="1" x14ac:dyDescent="0.2">
      <c r="A51" s="15">
        <v>63</v>
      </c>
      <c r="B51" s="2">
        <f>-Donnees!B51</f>
        <v>-13</v>
      </c>
      <c r="C51" s="3">
        <f>Donnees!C52</f>
        <v>101</v>
      </c>
      <c r="D51" s="4">
        <f>Donnees!D52</f>
        <v>106</v>
      </c>
      <c r="E51" s="2">
        <f>-Donnees!E52</f>
        <v>-137</v>
      </c>
      <c r="F51" s="3">
        <f>Donnees!F52</f>
        <v>310</v>
      </c>
      <c r="G51" s="4">
        <f>Donnees!G52</f>
        <v>447</v>
      </c>
      <c r="H51" s="2">
        <f>-Donnees!H52</f>
        <v>-274</v>
      </c>
      <c r="I51" s="3">
        <f>Donnees!I52</f>
        <v>371</v>
      </c>
      <c r="J51" s="4">
        <f>Donnees!J52</f>
        <v>645</v>
      </c>
      <c r="K51" s="2">
        <f>-Donnees!K52</f>
        <v>-957</v>
      </c>
      <c r="L51" s="3">
        <f>Donnees!L52</f>
        <v>910</v>
      </c>
      <c r="M51" s="4">
        <f>Donnees!M52</f>
        <v>1867</v>
      </c>
      <c r="N51" s="2">
        <f>-Donnees!N52</f>
        <v>-80</v>
      </c>
      <c r="O51" s="3">
        <f>Donnees!O52</f>
        <v>664</v>
      </c>
      <c r="P51" s="4">
        <f>Donnees!P52</f>
        <v>744</v>
      </c>
      <c r="Q51" s="2">
        <f>-Donnees!Q52</f>
        <v>-6</v>
      </c>
      <c r="R51" s="3">
        <f>Donnees!R52</f>
        <v>9</v>
      </c>
      <c r="S51" s="4">
        <f>Donnees!S52</f>
        <v>15</v>
      </c>
      <c r="T51" s="2">
        <f>-Donnees!T52</f>
        <v>-132</v>
      </c>
      <c r="U51" s="3">
        <f>Donnees!U52</f>
        <v>108</v>
      </c>
      <c r="V51" s="4">
        <f>Donnees!V52</f>
        <v>240</v>
      </c>
      <c r="W51" s="2">
        <f>-Donnees!W52</f>
        <v>-238</v>
      </c>
      <c r="X51" s="3">
        <f>Donnees!X52</f>
        <v>675</v>
      </c>
      <c r="Y51" s="4">
        <f>Donnees!Y52</f>
        <v>913</v>
      </c>
    </row>
    <row r="52" spans="1:25" ht="12.75" customHeight="1" x14ac:dyDescent="0.2">
      <c r="A52" s="16">
        <v>64</v>
      </c>
      <c r="B52" s="2">
        <f>-Donnees!B52</f>
        <v>-5</v>
      </c>
      <c r="C52" s="3">
        <f>Donnees!C53</f>
        <v>41</v>
      </c>
      <c r="D52" s="4">
        <f>Donnees!D53</f>
        <v>50</v>
      </c>
      <c r="E52" s="2">
        <f>-Donnees!E53</f>
        <v>-61</v>
      </c>
      <c r="F52" s="3">
        <f>Donnees!F53</f>
        <v>173</v>
      </c>
      <c r="G52" s="4">
        <f>Donnees!G53</f>
        <v>234</v>
      </c>
      <c r="H52" s="2">
        <f>-Donnees!H53</f>
        <v>-175</v>
      </c>
      <c r="I52" s="3">
        <f>Donnees!I53</f>
        <v>209</v>
      </c>
      <c r="J52" s="4">
        <f>Donnees!J53</f>
        <v>384</v>
      </c>
      <c r="K52" s="2">
        <f>-Donnees!K53</f>
        <v>-634</v>
      </c>
      <c r="L52" s="3">
        <f>Donnees!L53</f>
        <v>525</v>
      </c>
      <c r="M52" s="4">
        <f>Donnees!M53</f>
        <v>1159</v>
      </c>
      <c r="N52" s="2">
        <f>-Donnees!N53</f>
        <v>-61</v>
      </c>
      <c r="O52" s="3">
        <f>Donnees!O53</f>
        <v>418</v>
      </c>
      <c r="P52" s="4">
        <f>Donnees!P53</f>
        <v>479</v>
      </c>
      <c r="Q52" s="2">
        <f>-Donnees!Q53</f>
        <v>-3</v>
      </c>
      <c r="R52" s="3">
        <f>Donnees!R53</f>
        <v>7</v>
      </c>
      <c r="S52" s="4">
        <f>Donnees!S53</f>
        <v>10</v>
      </c>
      <c r="T52" s="2">
        <f>-Donnees!T53</f>
        <v>-95</v>
      </c>
      <c r="U52" s="3">
        <f>Donnees!U53</f>
        <v>68</v>
      </c>
      <c r="V52" s="4">
        <f>Donnees!V53</f>
        <v>163</v>
      </c>
      <c r="W52" s="2">
        <f>-Donnees!W53</f>
        <v>-150</v>
      </c>
      <c r="X52" s="3">
        <f>Donnees!X53</f>
        <v>401</v>
      </c>
      <c r="Y52" s="4">
        <f>Donnees!Y53</f>
        <v>551</v>
      </c>
    </row>
    <row r="53" spans="1:25" ht="12.75" customHeight="1" x14ac:dyDescent="0.2">
      <c r="A53" s="15">
        <v>65</v>
      </c>
      <c r="B53" s="2">
        <f>-Donnees!B53</f>
        <v>-9</v>
      </c>
      <c r="C53" s="3">
        <f>Donnees!C54</f>
        <v>34</v>
      </c>
      <c r="D53" s="4">
        <f>Donnees!D54</f>
        <v>36</v>
      </c>
      <c r="E53" s="2">
        <f>-Donnees!E54</f>
        <v>-31</v>
      </c>
      <c r="F53" s="3">
        <f>Donnees!F54</f>
        <v>86</v>
      </c>
      <c r="G53" s="4">
        <f>Donnees!G54</f>
        <v>117</v>
      </c>
      <c r="H53" s="2">
        <f>-Donnees!H54</f>
        <v>-114</v>
      </c>
      <c r="I53" s="3">
        <f>Donnees!I54</f>
        <v>133</v>
      </c>
      <c r="J53" s="4">
        <f>Donnees!J54</f>
        <v>247</v>
      </c>
      <c r="K53" s="2">
        <f>-Donnees!K54</f>
        <v>-364</v>
      </c>
      <c r="L53" s="3">
        <f>Donnees!L54</f>
        <v>298</v>
      </c>
      <c r="M53" s="4">
        <f>Donnees!M54</f>
        <v>662</v>
      </c>
      <c r="N53" s="2">
        <f>-Donnees!N54</f>
        <v>-47</v>
      </c>
      <c r="O53" s="3">
        <f>Donnees!O54</f>
        <v>281</v>
      </c>
      <c r="P53" s="4">
        <f>Donnees!P54</f>
        <v>328</v>
      </c>
      <c r="Q53" s="2">
        <f>-Donnees!Q54</f>
        <v>-1</v>
      </c>
      <c r="R53" s="3">
        <f>Donnees!R54</f>
        <v>8</v>
      </c>
      <c r="S53" s="4">
        <f>Donnees!S54</f>
        <v>9</v>
      </c>
      <c r="T53" s="2">
        <f>-Donnees!T54</f>
        <v>-46</v>
      </c>
      <c r="U53" s="3">
        <f>Donnees!U54</f>
        <v>43</v>
      </c>
      <c r="V53" s="4">
        <f>Donnees!V54</f>
        <v>89</v>
      </c>
      <c r="W53" s="2">
        <f>-Donnees!W54</f>
        <v>-104</v>
      </c>
      <c r="X53" s="3">
        <f>Donnees!X54</f>
        <v>286</v>
      </c>
      <c r="Y53" s="4">
        <f>Donnees!Y54</f>
        <v>390</v>
      </c>
    </row>
    <row r="54" spans="1:25" ht="12.75" customHeight="1" x14ac:dyDescent="0.2">
      <c r="A54" s="16">
        <v>66</v>
      </c>
      <c r="B54" s="2">
        <f>-Donnees!B54</f>
        <v>-2</v>
      </c>
      <c r="C54" s="3">
        <f>Donnees!C55</f>
        <v>3</v>
      </c>
      <c r="D54" s="4">
        <f>Donnees!D55</f>
        <v>3</v>
      </c>
      <c r="E54" s="2">
        <f>-Donnees!E55</f>
        <v>-2</v>
      </c>
      <c r="F54" s="3">
        <f>Donnees!F55</f>
        <v>21</v>
      </c>
      <c r="G54" s="4">
        <f>Donnees!G55</f>
        <v>23</v>
      </c>
      <c r="H54" s="2">
        <f>-Donnees!H55</f>
        <v>-14</v>
      </c>
      <c r="I54" s="3">
        <f>Donnees!I55</f>
        <v>20</v>
      </c>
      <c r="J54" s="4">
        <f>Donnees!J55</f>
        <v>34</v>
      </c>
      <c r="K54" s="2">
        <f>-Donnees!K55</f>
        <v>-113</v>
      </c>
      <c r="L54" s="3">
        <f>Donnees!L55</f>
        <v>59</v>
      </c>
      <c r="M54" s="4">
        <f>Donnees!M55</f>
        <v>172</v>
      </c>
      <c r="N54" s="2">
        <f>-Donnees!N55</f>
        <v>-15</v>
      </c>
      <c r="O54" s="3">
        <f>Donnees!O55</f>
        <v>111</v>
      </c>
      <c r="P54" s="4">
        <f>Donnees!P55</f>
        <v>126</v>
      </c>
      <c r="Q54" s="2">
        <f>-Donnees!Q55</f>
        <v>-4</v>
      </c>
      <c r="R54" s="3">
        <f>Donnees!R55</f>
        <v>1</v>
      </c>
      <c r="S54" s="4">
        <f>Donnees!S55</f>
        <v>5</v>
      </c>
      <c r="T54" s="2">
        <f>-Donnees!T55</f>
        <v>-12</v>
      </c>
      <c r="U54" s="3">
        <f>Donnees!U55</f>
        <v>4</v>
      </c>
      <c r="V54" s="4">
        <f>Donnees!V55</f>
        <v>16</v>
      </c>
      <c r="W54" s="2">
        <f>-Donnees!W55</f>
        <v>-27</v>
      </c>
      <c r="X54" s="3">
        <f>Donnees!X55</f>
        <v>58</v>
      </c>
      <c r="Y54" s="4">
        <f>Donnees!Y55</f>
        <v>85</v>
      </c>
    </row>
    <row r="55" spans="1:25" ht="12.75" customHeight="1" x14ac:dyDescent="0.2">
      <c r="A55" s="15">
        <v>67</v>
      </c>
      <c r="B55" s="2">
        <f>-Donnees!B55</f>
        <v>0</v>
      </c>
      <c r="C55" s="3">
        <f>Donnees!C56</f>
        <v>1</v>
      </c>
      <c r="D55" s="4">
        <f>Donnees!D56</f>
        <v>1</v>
      </c>
      <c r="E55" s="2">
        <f>-Donnees!E56</f>
        <v>-1</v>
      </c>
      <c r="F55" s="3">
        <f>Donnees!F56</f>
        <v>4</v>
      </c>
      <c r="G55" s="4">
        <f>Donnees!G56</f>
        <v>5</v>
      </c>
      <c r="H55" s="2">
        <f>-Donnees!H56</f>
        <v>-8</v>
      </c>
      <c r="I55" s="3">
        <f>Donnees!I56</f>
        <v>3</v>
      </c>
      <c r="J55" s="4">
        <f>Donnees!J56</f>
        <v>11</v>
      </c>
      <c r="K55" s="2">
        <f>-Donnees!K56</f>
        <v>-46</v>
      </c>
      <c r="L55" s="3">
        <f>Donnees!L56</f>
        <v>28</v>
      </c>
      <c r="M55" s="4">
        <f>Donnees!M56</f>
        <v>74</v>
      </c>
      <c r="N55" s="2">
        <f>-Donnees!N56</f>
        <v>-8</v>
      </c>
      <c r="O55" s="3">
        <f>Donnees!O56</f>
        <v>40</v>
      </c>
      <c r="P55" s="4">
        <f>Donnees!P56</f>
        <v>48</v>
      </c>
      <c r="Q55" s="2">
        <f>-Donnees!Q56</f>
        <v>0</v>
      </c>
      <c r="R55" s="3">
        <f>Donnees!R56</f>
        <v>1</v>
      </c>
      <c r="S55" s="4">
        <f>Donnees!S56</f>
        <v>1</v>
      </c>
      <c r="T55" s="2">
        <f>-Donnees!T56</f>
        <v>-4</v>
      </c>
      <c r="U55" s="3">
        <f>Donnees!U56</f>
        <v>2</v>
      </c>
      <c r="V55" s="4">
        <f>Donnees!V56</f>
        <v>6</v>
      </c>
      <c r="W55" s="2">
        <f>-Donnees!W56</f>
        <v>-11</v>
      </c>
      <c r="X55" s="3">
        <f>Donnees!X56</f>
        <v>29</v>
      </c>
      <c r="Y55" s="4">
        <f>Donnees!Y56</f>
        <v>40</v>
      </c>
    </row>
    <row r="56" spans="1:25" ht="12.75" customHeight="1" x14ac:dyDescent="0.2">
      <c r="A56" s="16" t="s">
        <v>16</v>
      </c>
      <c r="B56" s="2">
        <f>-(Donnees!B56+Donnees!B57+Donnees!B58)</f>
        <v>0</v>
      </c>
      <c r="C56" s="3">
        <f>(Donnees!C56+Donnees!C57+Donnees!C58)</f>
        <v>2</v>
      </c>
      <c r="D56" s="4">
        <f>(Donnees!D56+Donnees!D57+Donnees!D58)</f>
        <v>2</v>
      </c>
      <c r="E56" s="2">
        <f>-(Donnees!E56+Donnees!E57+Donnees!E58)</f>
        <v>-2</v>
      </c>
      <c r="F56" s="3">
        <f>(Donnees!F56+Donnees!F57+Donnees!F58)</f>
        <v>5</v>
      </c>
      <c r="G56" s="4">
        <f>(Donnees!G56+Donnees!G57+Donnees!G58)</f>
        <v>7</v>
      </c>
      <c r="H56" s="2">
        <f>-(Donnees!H56+Donnees!H57+Donnees!H58)</f>
        <v>-9</v>
      </c>
      <c r="I56" s="3">
        <f>(Donnees!I56+Donnees!I57+Donnees!I58)</f>
        <v>4</v>
      </c>
      <c r="J56" s="4">
        <f>(Donnees!J56+Donnees!J57+Donnees!J58)</f>
        <v>13</v>
      </c>
      <c r="K56" s="2">
        <f>-(Donnees!K56+Donnees!K57+Donnees!K58)</f>
        <v>-60</v>
      </c>
      <c r="L56" s="3">
        <f>(Donnees!L56+Donnees!L57+Donnees!L58)</f>
        <v>29</v>
      </c>
      <c r="M56" s="4">
        <f>(Donnees!M56+Donnees!M57+Donnees!M58)</f>
        <v>89</v>
      </c>
      <c r="N56" s="2">
        <f>-(Donnees!N56+Donnees!N57+Donnees!N58)</f>
        <v>-13</v>
      </c>
      <c r="O56" s="3">
        <f>(Donnees!O56+Donnees!O57+Donnees!O58)</f>
        <v>62</v>
      </c>
      <c r="P56" s="4">
        <f>(Donnees!P56+Donnees!P57+Donnees!P58)</f>
        <v>75</v>
      </c>
      <c r="Q56" s="2">
        <f>-(Donnees!Q56+Donnees!Q57+Donnees!Q58)</f>
        <v>-1</v>
      </c>
      <c r="R56" s="3">
        <f>(Donnees!R56+Donnees!R57+Donnees!R58)</f>
        <v>3</v>
      </c>
      <c r="S56" s="4">
        <f>(Donnees!S56+Donnees!S57+Donnees!S58)</f>
        <v>4</v>
      </c>
      <c r="T56" s="2">
        <f>-(Donnees!T56+Donnees!T57+Donnees!T58)</f>
        <v>-4</v>
      </c>
      <c r="U56" s="3">
        <f>(Donnees!U56+Donnees!U57+Donnees!U58)</f>
        <v>2</v>
      </c>
      <c r="V56" s="4">
        <f>(Donnees!V56+Donnees!V57+Donnees!V58)</f>
        <v>6</v>
      </c>
      <c r="W56" s="2">
        <f>-(Donnees!W56+Donnees!W57+Donnees!W58)</f>
        <v>-20</v>
      </c>
      <c r="X56" s="3">
        <f>(Donnees!X56+Donnees!X57+Donnees!X58)</f>
        <v>38</v>
      </c>
      <c r="Y56" s="4">
        <f>(Donnees!Y56+Donnees!Y57+Donnees!Y58)</f>
        <v>58</v>
      </c>
    </row>
    <row r="57" spans="1:25" ht="12.75" customHeight="1" x14ac:dyDescent="0.2">
      <c r="A57" s="16"/>
      <c r="B57" s="2"/>
      <c r="C57" s="3"/>
      <c r="D57" s="4"/>
      <c r="E57" s="2"/>
      <c r="F57" s="3"/>
      <c r="G57" s="4"/>
      <c r="H57" s="2"/>
      <c r="I57" s="3"/>
      <c r="J57" s="4"/>
      <c r="K57" s="2"/>
      <c r="L57" s="3"/>
      <c r="M57" s="4"/>
      <c r="N57" s="2"/>
      <c r="O57" s="3"/>
      <c r="P57" s="4"/>
      <c r="Q57" s="2"/>
      <c r="R57" s="3"/>
      <c r="S57" s="4"/>
      <c r="T57" s="2"/>
      <c r="U57" s="3"/>
      <c r="V57" s="4"/>
      <c r="W57" s="2"/>
      <c r="X57" s="3"/>
      <c r="Y57" s="4"/>
    </row>
    <row r="58" spans="1:25" ht="12.75" customHeight="1" thickBot="1" x14ac:dyDescent="0.25">
      <c r="A58" s="15"/>
      <c r="B58" s="2"/>
      <c r="C58" s="3"/>
      <c r="D58" s="4"/>
      <c r="E58" s="2"/>
      <c r="F58" s="3"/>
      <c r="G58" s="4"/>
      <c r="H58" s="2"/>
      <c r="I58" s="3"/>
      <c r="J58" s="4"/>
      <c r="K58" s="2"/>
      <c r="L58" s="3"/>
      <c r="M58" s="4"/>
      <c r="N58" s="2"/>
      <c r="O58" s="3"/>
      <c r="P58" s="4"/>
      <c r="Q58" s="2"/>
      <c r="R58" s="3"/>
      <c r="S58" s="4"/>
      <c r="T58" s="2"/>
      <c r="U58" s="3"/>
      <c r="V58" s="4"/>
      <c r="W58" s="2"/>
      <c r="X58" s="3"/>
      <c r="Y58" s="4"/>
    </row>
    <row r="59" spans="1:25" s="8" customFormat="1" ht="12.75" customHeight="1" x14ac:dyDescent="0.2">
      <c r="A59" s="19" t="s">
        <v>1</v>
      </c>
      <c r="B59" s="6">
        <f>Donnees!B59</f>
        <v>3498</v>
      </c>
      <c r="C59" s="5">
        <f>Donnees!C59</f>
        <v>41167</v>
      </c>
      <c r="D59" s="7">
        <f>Donnees!D59</f>
        <v>44665</v>
      </c>
      <c r="E59" s="6">
        <f>Donnees!E59</f>
        <v>47345</v>
      </c>
      <c r="F59" s="5">
        <f>Donnees!F59</f>
        <v>281566</v>
      </c>
      <c r="G59" s="7">
        <f>Donnees!G59</f>
        <v>328911</v>
      </c>
      <c r="H59" s="6">
        <f>Donnees!H59</f>
        <v>33204</v>
      </c>
      <c r="I59" s="5">
        <f>Donnees!I59</f>
        <v>63297</v>
      </c>
      <c r="J59" s="7">
        <f>Donnees!J59</f>
        <v>96501</v>
      </c>
      <c r="K59" s="6">
        <f>Donnees!K59</f>
        <v>160485</v>
      </c>
      <c r="L59" s="5">
        <f>Donnees!L59</f>
        <v>228446</v>
      </c>
      <c r="M59" s="7">
        <f>Donnees!M59</f>
        <v>388931</v>
      </c>
      <c r="N59" s="6">
        <f>Donnees!N59</f>
        <v>8989</v>
      </c>
      <c r="O59" s="5">
        <f>Donnees!O59</f>
        <v>109598</v>
      </c>
      <c r="P59" s="7">
        <f>Donnees!P59</f>
        <v>118587</v>
      </c>
      <c r="Q59" s="6">
        <f>Donnees!Q59</f>
        <v>23681</v>
      </c>
      <c r="R59" s="5">
        <f>Donnees!R59</f>
        <v>34952</v>
      </c>
      <c r="S59" s="7">
        <f>Donnees!S59</f>
        <v>58633</v>
      </c>
      <c r="T59" s="6">
        <f>Donnees!T59</f>
        <v>10826</v>
      </c>
      <c r="U59" s="5">
        <f>Donnees!U59</f>
        <v>12975</v>
      </c>
      <c r="V59" s="7">
        <f>Donnees!V59</f>
        <v>23801</v>
      </c>
      <c r="W59" s="6">
        <f>Donnees!W59</f>
        <v>29113</v>
      </c>
      <c r="X59" s="5">
        <f>Donnees!X59</f>
        <v>102641</v>
      </c>
      <c r="Y59" s="7">
        <f>Donnees!Y59</f>
        <v>131754</v>
      </c>
    </row>
    <row r="60" spans="1:25" s="8" customFormat="1" ht="12.75" customHeight="1" thickBot="1" x14ac:dyDescent="0.25">
      <c r="A60" s="20" t="s">
        <v>2</v>
      </c>
      <c r="B60" s="17">
        <f>Donnees!B60</f>
        <v>44.52</v>
      </c>
      <c r="C60" s="18">
        <f>Donnees!C60</f>
        <v>44.04</v>
      </c>
      <c r="D60" s="21">
        <f>Donnees!D60</f>
        <v>44.08</v>
      </c>
      <c r="E60" s="17">
        <f>Donnees!E60</f>
        <v>44.38</v>
      </c>
      <c r="F60" s="18">
        <f>Donnees!F60</f>
        <v>42.41</v>
      </c>
      <c r="G60" s="21">
        <f>Donnees!G60</f>
        <v>42.7</v>
      </c>
      <c r="H60" s="17">
        <f>Donnees!H60</f>
        <v>45.88</v>
      </c>
      <c r="I60" s="18">
        <f>Donnees!I60</f>
        <v>45.94</v>
      </c>
      <c r="J60" s="21">
        <f>Donnees!J60</f>
        <v>45.92</v>
      </c>
      <c r="K60" s="17">
        <f>Donnees!K60</f>
        <v>45.38</v>
      </c>
      <c r="L60" s="18">
        <f>Donnees!L60</f>
        <v>44.57</v>
      </c>
      <c r="M60" s="21">
        <f>Donnees!M60</f>
        <v>44.9</v>
      </c>
      <c r="N60" s="17">
        <f>Donnees!N60</f>
        <v>43.54</v>
      </c>
      <c r="O60" s="18">
        <f>Donnees!O60</f>
        <v>45.08</v>
      </c>
      <c r="P60" s="21">
        <f>Donnees!P60</f>
        <v>44.96</v>
      </c>
      <c r="Q60" s="17">
        <f>Donnees!Q60</f>
        <v>28.06</v>
      </c>
      <c r="R60" s="18">
        <f>Donnees!R60</f>
        <v>29.83</v>
      </c>
      <c r="S60" s="21">
        <f>Donnees!S60</f>
        <v>29.11</v>
      </c>
      <c r="T60" s="17">
        <f>Donnees!T60</f>
        <v>51.93</v>
      </c>
      <c r="U60" s="18">
        <f>Donnees!U60</f>
        <v>51.53</v>
      </c>
      <c r="V60" s="21">
        <f>Donnees!V60</f>
        <v>51.72</v>
      </c>
      <c r="W60" s="17">
        <f>Donnees!W60</f>
        <v>45.39</v>
      </c>
      <c r="X60" s="18">
        <f>Donnees!X60</f>
        <v>45.01</v>
      </c>
      <c r="Y60" s="21">
        <f>Donnees!Y60</f>
        <v>45.1</v>
      </c>
    </row>
    <row r="61" spans="1:25" s="62" customFormat="1" ht="78.75" x14ac:dyDescent="0.2">
      <c r="A61" s="61"/>
      <c r="B61" s="62" t="s">
        <v>25</v>
      </c>
      <c r="C61" s="62" t="s">
        <v>26</v>
      </c>
      <c r="D61" s="62" t="s">
        <v>20</v>
      </c>
      <c r="E61" s="62" t="s">
        <v>27</v>
      </c>
      <c r="F61" s="62" t="s">
        <v>28</v>
      </c>
      <c r="G61" s="62" t="s">
        <v>29</v>
      </c>
      <c r="H61" s="62" t="s">
        <v>30</v>
      </c>
      <c r="I61" s="62" t="s">
        <v>30</v>
      </c>
      <c r="J61" s="62" t="s">
        <v>30</v>
      </c>
      <c r="K61" s="62" t="s">
        <v>31</v>
      </c>
      <c r="L61" s="62" t="s">
        <v>21</v>
      </c>
      <c r="M61" s="62" t="s">
        <v>32</v>
      </c>
      <c r="N61" s="62" t="s">
        <v>33</v>
      </c>
      <c r="O61" s="62" t="s">
        <v>34</v>
      </c>
      <c r="P61" s="62" t="s">
        <v>35</v>
      </c>
      <c r="Q61" s="62" t="s">
        <v>36</v>
      </c>
      <c r="R61" s="62" t="s">
        <v>37</v>
      </c>
      <c r="S61" s="62" t="s">
        <v>38</v>
      </c>
      <c r="T61" s="62" t="s">
        <v>22</v>
      </c>
      <c r="U61" s="62" t="s">
        <v>39</v>
      </c>
      <c r="V61" s="62" t="s">
        <v>19</v>
      </c>
      <c r="W61" s="62" t="s">
        <v>40</v>
      </c>
      <c r="X61" s="62" t="s">
        <v>41</v>
      </c>
      <c r="Y61" s="62" t="s">
        <v>42</v>
      </c>
    </row>
    <row r="64" spans="1:25" ht="12.75" customHeight="1" x14ac:dyDescent="0.2">
      <c r="N64" s="62"/>
      <c r="O64" s="62"/>
      <c r="P64" s="62"/>
      <c r="Q64" s="62"/>
      <c r="R64" s="62"/>
      <c r="S64" s="62"/>
      <c r="Y64" s="84"/>
    </row>
  </sheetData>
  <mergeCells count="9">
    <mergeCell ref="A4:A5"/>
    <mergeCell ref="B4:D4"/>
    <mergeCell ref="E4:G4"/>
    <mergeCell ref="T4:V4"/>
    <mergeCell ref="W4:Y4"/>
    <mergeCell ref="N4:P4"/>
    <mergeCell ref="Q4:S4"/>
    <mergeCell ref="H4:J4"/>
    <mergeCell ref="K4:M4"/>
  </mergeCells>
  <pageMargins left="0.11811023622047245" right="0.11811023622047245" top="0.15748031496062992" bottom="0.15748031496062992" header="0" footer="0"/>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Graphiques</vt:lpstr>
      </vt:variant>
      <vt:variant>
        <vt:i4>4</vt:i4>
      </vt:variant>
    </vt:vector>
  </HeadingPairs>
  <TitlesOfParts>
    <vt:vector size="8" baseType="lpstr">
      <vt:lpstr>8.04 Notice</vt:lpstr>
      <vt:lpstr>8.04 Graphique 1</vt:lpstr>
      <vt:lpstr>Donnees</vt:lpstr>
      <vt:lpstr>Donnees2</vt:lpstr>
      <vt:lpstr>8.04 Graphique 2</vt:lpstr>
      <vt:lpstr>8.04 Graphique 3</vt:lpstr>
      <vt:lpstr>8.04 Graphique 4</vt:lpstr>
      <vt:lpstr>8.04 Graphique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;8.04 </dc:title>
  <dc:creator>DEPP-MENJ - Ministère de l'Education nationale et de la Jeunesse; Direction de l'évaluation de la prospective et de la performance</dc:creator>
  <cp:lastModifiedBy>Administration centrale</cp:lastModifiedBy>
  <cp:lastPrinted>2020-03-12T16:23:26Z</cp:lastPrinted>
  <dcterms:created xsi:type="dcterms:W3CDTF">2016-11-24T09:11:03Z</dcterms:created>
  <dcterms:modified xsi:type="dcterms:W3CDTF">2022-08-16T09:14:21Z</dcterms:modified>
  <cp:contentStatus>Publié</cp:contentStatus>
</cp:coreProperties>
</file>